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on\Documents\split-loan-optimisation\"/>
    </mc:Choice>
  </mc:AlternateContent>
  <bookViews>
    <workbookView xWindow="0" yWindow="0" windowWidth="23040" windowHeight="6084"/>
  </bookViews>
  <sheets>
    <sheet name="Tracking" sheetId="16" r:id="rId1"/>
    <sheet name="Chart" sheetId="19" r:id="rId2"/>
    <sheet name="Tax Rates" sheetId="12" r:id="rId3"/>
    <sheet name="Expenditure Prediction" sheetId="11" r:id="rId4"/>
    <sheet name="Example - Split Loan Tracking" sheetId="10" r:id="rId5"/>
    <sheet name="Example - Split Chart" sheetId="5" r:id="rId6"/>
    <sheet name="Example - Fixed Prediction" sheetId="17" r:id="rId7"/>
    <sheet name="Example - Variable Tracking" sheetId="18" r:id="rId8"/>
    <sheet name="LICENCE" sheetId="20" r:id="rId9"/>
  </sheets>
  <definedNames>
    <definedName name="_xlnm._FilterDatabase" localSheetId="3" hidden="1">'Expenditure Prediction'!$A$2:$G$348</definedName>
    <definedName name="_xlnm.Criteria" localSheetId="3">'Expenditure Prediction'!$A$2:$G$2</definedName>
    <definedName name="solver_adj" localSheetId="6" hidden="1">'Example - Fixed Prediction'!$B$8</definedName>
    <definedName name="solver_adj" localSheetId="4" hidden="1">'Example - Split Loan Tracking'!$B$8</definedName>
    <definedName name="solver_adj" localSheetId="7" hidden="1">'Example - Variable Tracking'!$B$8</definedName>
    <definedName name="solver_adj" localSheetId="0" hidden="1">Tracking!$B$8</definedName>
    <definedName name="solver_cvg" localSheetId="6" hidden="1">0.0001</definedName>
    <definedName name="solver_cvg" localSheetId="4" hidden="1">0.0001</definedName>
    <definedName name="solver_cvg" localSheetId="7" hidden="1">0.0001</definedName>
    <definedName name="solver_cvg" localSheetId="0" hidden="1">0.0001</definedName>
    <definedName name="solver_drv" localSheetId="6" hidden="1">1</definedName>
    <definedName name="solver_drv" localSheetId="4" hidden="1">1</definedName>
    <definedName name="solver_drv" localSheetId="7" hidden="1">1</definedName>
    <definedName name="solver_drv" localSheetId="0" hidden="1">1</definedName>
    <definedName name="solver_eng" localSheetId="6" hidden="1">3</definedName>
    <definedName name="solver_eng" localSheetId="4" hidden="1">3</definedName>
    <definedName name="solver_eng" localSheetId="7" hidden="1">3</definedName>
    <definedName name="solver_eng" localSheetId="0" hidden="1">3</definedName>
    <definedName name="solver_est" localSheetId="6" hidden="1">1</definedName>
    <definedName name="solver_est" localSheetId="4" hidden="1">1</definedName>
    <definedName name="solver_est" localSheetId="7" hidden="1">1</definedName>
    <definedName name="solver_est" localSheetId="0" hidden="1">1</definedName>
    <definedName name="solver_itr" localSheetId="6" hidden="1">2147483647</definedName>
    <definedName name="solver_itr" localSheetId="4" hidden="1">2147483647</definedName>
    <definedName name="solver_itr" localSheetId="7" hidden="1">2147483647</definedName>
    <definedName name="solver_itr" localSheetId="0" hidden="1">2147483647</definedName>
    <definedName name="solver_lhs1" localSheetId="6" hidden="1">'Example - Fixed Prediction'!$B$8</definedName>
    <definedName name="solver_lhs1" localSheetId="4" hidden="1">'Example - Split Loan Tracking'!$B$8</definedName>
    <definedName name="solver_lhs1" localSheetId="7" hidden="1">'Example - Variable Tracking'!$B$8</definedName>
    <definedName name="solver_lhs1" localSheetId="0" hidden="1">Tracking!$B$8</definedName>
    <definedName name="solver_lhs2" localSheetId="6" hidden="1">'Example - Fixed Prediction'!$B$8</definedName>
    <definedName name="solver_lhs2" localSheetId="4" hidden="1">'Example - Split Loan Tracking'!$B$8</definedName>
    <definedName name="solver_lhs2" localSheetId="7" hidden="1">'Example - Variable Tracking'!$B$8</definedName>
    <definedName name="solver_lhs2" localSheetId="0" hidden="1">Tracking!$B$8</definedName>
    <definedName name="solver_lhs3" localSheetId="6" hidden="1">'Example - Fixed Prediction'!$B$8</definedName>
    <definedName name="solver_lhs3" localSheetId="4" hidden="1">'Example - Split Loan Tracking'!$B$8</definedName>
    <definedName name="solver_lhs3" localSheetId="7" hidden="1">'Example - Variable Tracking'!$B$8</definedName>
    <definedName name="solver_lhs3" localSheetId="0" hidden="1">Tracking!$B$8</definedName>
    <definedName name="solver_lhs4" localSheetId="6" hidden="1">'Example - Fixed Prediction'!$B$8</definedName>
    <definedName name="solver_lhs4" localSheetId="4" hidden="1">'Example - Split Loan Tracking'!$B$8</definedName>
    <definedName name="solver_lhs4" localSheetId="7" hidden="1">'Example - Variable Tracking'!$B$8</definedName>
    <definedName name="solver_lhs4" localSheetId="0" hidden="1">Tracking!$B$8</definedName>
    <definedName name="solver_lhs5" localSheetId="6" hidden="1">'Example - Fixed Prediction'!$B$8</definedName>
    <definedName name="solver_lhs5" localSheetId="4" hidden="1">'Example - Split Loan Tracking'!$B$8</definedName>
    <definedName name="solver_lhs5" localSheetId="7" hidden="1">'Example - Variable Tracking'!$B$8</definedName>
    <definedName name="solver_lhs5" localSheetId="0" hidden="1">Tracking!$B$8</definedName>
    <definedName name="solver_mip" localSheetId="6" hidden="1">2147483647</definedName>
    <definedName name="solver_mip" localSheetId="4" hidden="1">2147483647</definedName>
    <definedName name="solver_mip" localSheetId="7" hidden="1">2147483647</definedName>
    <definedName name="solver_mip" localSheetId="0" hidden="1">2147483647</definedName>
    <definedName name="solver_mni" localSheetId="6" hidden="1">30</definedName>
    <definedName name="solver_mni" localSheetId="4" hidden="1">30</definedName>
    <definedName name="solver_mni" localSheetId="7" hidden="1">30</definedName>
    <definedName name="solver_mni" localSheetId="0" hidden="1">30</definedName>
    <definedName name="solver_mrt" localSheetId="6" hidden="1">0.075</definedName>
    <definedName name="solver_mrt" localSheetId="4" hidden="1">0.075</definedName>
    <definedName name="solver_mrt" localSheetId="7" hidden="1">0.075</definedName>
    <definedName name="solver_mrt" localSheetId="0" hidden="1">0.075</definedName>
    <definedName name="solver_msl" localSheetId="6" hidden="1">2</definedName>
    <definedName name="solver_msl" localSheetId="4" hidden="1">2</definedName>
    <definedName name="solver_msl" localSheetId="7" hidden="1">2</definedName>
    <definedName name="solver_msl" localSheetId="0" hidden="1">2</definedName>
    <definedName name="solver_neg" localSheetId="6" hidden="1">1</definedName>
    <definedName name="solver_neg" localSheetId="4" hidden="1">1</definedName>
    <definedName name="solver_neg" localSheetId="7" hidden="1">1</definedName>
    <definedName name="solver_neg" localSheetId="0" hidden="1">1</definedName>
    <definedName name="solver_nod" localSheetId="6" hidden="1">2147483647</definedName>
    <definedName name="solver_nod" localSheetId="4" hidden="1">2147483647</definedName>
    <definedName name="solver_nod" localSheetId="7" hidden="1">2147483647</definedName>
    <definedName name="solver_nod" localSheetId="0" hidden="1">2147483647</definedName>
    <definedName name="solver_num" localSheetId="6" hidden="1">2</definedName>
    <definedName name="solver_num" localSheetId="4" hidden="1">2</definedName>
    <definedName name="solver_num" localSheetId="7" hidden="1">2</definedName>
    <definedName name="solver_num" localSheetId="0" hidden="1">2</definedName>
    <definedName name="solver_nwt" localSheetId="6" hidden="1">1</definedName>
    <definedName name="solver_nwt" localSheetId="4" hidden="1">1</definedName>
    <definedName name="solver_nwt" localSheetId="7" hidden="1">1</definedName>
    <definedName name="solver_nwt" localSheetId="0" hidden="1">1</definedName>
    <definedName name="solver_opt" localSheetId="6" hidden="1">'Example - Fixed Prediction'!#REF!</definedName>
    <definedName name="solver_opt" localSheetId="4" hidden="1">'Example - Split Loan Tracking'!#REF!</definedName>
    <definedName name="solver_opt" localSheetId="7" hidden="1">'Example - Variable Tracking'!#REF!</definedName>
    <definedName name="solver_opt" localSheetId="0" hidden="1">Tracking!#REF!</definedName>
    <definedName name="solver_pre" localSheetId="6" hidden="1">0.000001</definedName>
    <definedName name="solver_pre" localSheetId="4" hidden="1">0.000001</definedName>
    <definedName name="solver_pre" localSheetId="7" hidden="1">0.000001</definedName>
    <definedName name="solver_pre" localSheetId="0" hidden="1">0.000001</definedName>
    <definedName name="solver_rbv" localSheetId="6" hidden="1">1</definedName>
    <definedName name="solver_rbv" localSheetId="4" hidden="1">1</definedName>
    <definedName name="solver_rbv" localSheetId="7" hidden="1">1</definedName>
    <definedName name="solver_rbv" localSheetId="0" hidden="1">1</definedName>
    <definedName name="solver_rel1" localSheetId="6" hidden="1">1</definedName>
    <definedName name="solver_rel1" localSheetId="4" hidden="1">1</definedName>
    <definedName name="solver_rel1" localSheetId="7" hidden="1">1</definedName>
    <definedName name="solver_rel1" localSheetId="0" hidden="1">1</definedName>
    <definedName name="solver_rel2" localSheetId="6" hidden="1">3</definedName>
    <definedName name="solver_rel2" localSheetId="4" hidden="1">3</definedName>
    <definedName name="solver_rel2" localSheetId="7" hidden="1">3</definedName>
    <definedName name="solver_rel2" localSheetId="0" hidden="1">3</definedName>
    <definedName name="solver_rel3" localSheetId="6" hidden="1">3</definedName>
    <definedName name="solver_rel3" localSheetId="4" hidden="1">3</definedName>
    <definedName name="solver_rel3" localSheetId="7" hidden="1">3</definedName>
    <definedName name="solver_rel3" localSheetId="0" hidden="1">3</definedName>
    <definedName name="solver_rel4" localSheetId="6" hidden="1">3</definedName>
    <definedName name="solver_rel4" localSheetId="4" hidden="1">3</definedName>
    <definedName name="solver_rel4" localSheetId="7" hidden="1">3</definedName>
    <definedName name="solver_rel4" localSheetId="0" hidden="1">3</definedName>
    <definedName name="solver_rel5" localSheetId="6" hidden="1">3</definedName>
    <definedName name="solver_rel5" localSheetId="4" hidden="1">3</definedName>
    <definedName name="solver_rel5" localSheetId="7" hidden="1">3</definedName>
    <definedName name="solver_rel5" localSheetId="0" hidden="1">3</definedName>
    <definedName name="solver_rhs1" localSheetId="6" hidden="1">'Example - Fixed Prediction'!#REF!</definedName>
    <definedName name="solver_rhs1" localSheetId="4" hidden="1">'Example - Split Loan Tracking'!#REF!</definedName>
    <definedName name="solver_rhs1" localSheetId="7" hidden="1">'Example - Variable Tracking'!#REF!</definedName>
    <definedName name="solver_rhs1" localSheetId="0" hidden="1">Tracking!#REF!</definedName>
    <definedName name="solver_rhs2" localSheetId="6" hidden="1">0</definedName>
    <definedName name="solver_rhs2" localSheetId="4" hidden="1">0</definedName>
    <definedName name="solver_rhs2" localSheetId="7" hidden="1">0</definedName>
    <definedName name="solver_rhs2" localSheetId="0" hidden="1">0</definedName>
    <definedName name="solver_rhs3" localSheetId="6" hidden="1">50000</definedName>
    <definedName name="solver_rhs3" localSheetId="4" hidden="1">50000</definedName>
    <definedName name="solver_rhs3" localSheetId="7" hidden="1">50000</definedName>
    <definedName name="solver_rhs3" localSheetId="0" hidden="1">50000</definedName>
    <definedName name="solver_rhs4" localSheetId="6" hidden="1">50000</definedName>
    <definedName name="solver_rhs4" localSheetId="4" hidden="1">50000</definedName>
    <definedName name="solver_rhs4" localSheetId="7" hidden="1">50000</definedName>
    <definedName name="solver_rhs4" localSheetId="0" hidden="1">50000</definedName>
    <definedName name="solver_rhs5" localSheetId="6" hidden="1">50000</definedName>
    <definedName name="solver_rhs5" localSheetId="4" hidden="1">50000</definedName>
    <definedName name="solver_rhs5" localSheetId="7" hidden="1">50000</definedName>
    <definedName name="solver_rhs5" localSheetId="0" hidden="1">50000</definedName>
    <definedName name="solver_rlx" localSheetId="6" hidden="1">2</definedName>
    <definedName name="solver_rlx" localSheetId="4" hidden="1">2</definedName>
    <definedName name="solver_rlx" localSheetId="7" hidden="1">2</definedName>
    <definedName name="solver_rlx" localSheetId="0" hidden="1">2</definedName>
    <definedName name="solver_rsd" localSheetId="6" hidden="1">0</definedName>
    <definedName name="solver_rsd" localSheetId="4" hidden="1">0</definedName>
    <definedName name="solver_rsd" localSheetId="7" hidden="1">0</definedName>
    <definedName name="solver_rsd" localSheetId="0" hidden="1">0</definedName>
    <definedName name="solver_scl" localSheetId="6" hidden="1">1</definedName>
    <definedName name="solver_scl" localSheetId="4" hidden="1">1</definedName>
    <definedName name="solver_scl" localSheetId="7" hidden="1">1</definedName>
    <definedName name="solver_scl" localSheetId="0" hidden="1">1</definedName>
    <definedName name="solver_sho" localSheetId="6" hidden="1">2</definedName>
    <definedName name="solver_sho" localSheetId="4" hidden="1">2</definedName>
    <definedName name="solver_sho" localSheetId="7" hidden="1">2</definedName>
    <definedName name="solver_sho" localSheetId="0" hidden="1">2</definedName>
    <definedName name="solver_ssz" localSheetId="6" hidden="1">100</definedName>
    <definedName name="solver_ssz" localSheetId="4" hidden="1">100</definedName>
    <definedName name="solver_ssz" localSheetId="7" hidden="1">100</definedName>
    <definedName name="solver_ssz" localSheetId="0" hidden="1">100</definedName>
    <definedName name="solver_tim" localSheetId="6" hidden="1">2147483647</definedName>
    <definedName name="solver_tim" localSheetId="4" hidden="1">2147483647</definedName>
    <definedName name="solver_tim" localSheetId="7" hidden="1">2147483647</definedName>
    <definedName name="solver_tim" localSheetId="0" hidden="1">2147483647</definedName>
    <definedName name="solver_tol" localSheetId="6" hidden="1">0.01</definedName>
    <definedName name="solver_tol" localSheetId="4" hidden="1">0.01</definedName>
    <definedName name="solver_tol" localSheetId="7" hidden="1">0.01</definedName>
    <definedName name="solver_tol" localSheetId="0" hidden="1">0.01</definedName>
    <definedName name="solver_typ" localSheetId="6" hidden="1">1</definedName>
    <definedName name="solver_typ" localSheetId="4" hidden="1">1</definedName>
    <definedName name="solver_typ" localSheetId="7" hidden="1">1</definedName>
    <definedName name="solver_typ" localSheetId="0" hidden="1">1</definedName>
    <definedName name="solver_val" localSheetId="6" hidden="1">0</definedName>
    <definedName name="solver_val" localSheetId="4" hidden="1">0</definedName>
    <definedName name="solver_val" localSheetId="7" hidden="1">0</definedName>
    <definedName name="solver_val" localSheetId="0" hidden="1">0</definedName>
    <definedName name="solver_ver" localSheetId="6" hidden="1">3</definedName>
    <definedName name="solver_ver" localSheetId="4" hidden="1">3</definedName>
    <definedName name="solver_ver" localSheetId="7" hidden="1">3</definedName>
    <definedName name="solver_ver" localSheetId="0"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6" l="1"/>
  <c r="B16" i="10"/>
  <c r="B16" i="17"/>
  <c r="R3" i="17"/>
  <c r="R2" i="17"/>
  <c r="L1000" i="18"/>
  <c r="K1000" i="18"/>
  <c r="L999" i="18"/>
  <c r="K999" i="18"/>
  <c r="L998" i="18"/>
  <c r="K998" i="18"/>
  <c r="L997" i="18"/>
  <c r="K997" i="18"/>
  <c r="L996" i="18"/>
  <c r="K996" i="18"/>
  <c r="L995" i="18"/>
  <c r="K995" i="18"/>
  <c r="L994" i="18"/>
  <c r="K994" i="18"/>
  <c r="L993" i="18"/>
  <c r="K993" i="18"/>
  <c r="L992" i="18"/>
  <c r="K992" i="18"/>
  <c r="L991" i="18"/>
  <c r="K991" i="18"/>
  <c r="L990" i="18"/>
  <c r="K990" i="18"/>
  <c r="L989" i="18"/>
  <c r="K989" i="18"/>
  <c r="L988" i="18"/>
  <c r="K988" i="18"/>
  <c r="L987" i="18"/>
  <c r="K987" i="18"/>
  <c r="L986" i="18"/>
  <c r="K986" i="18"/>
  <c r="L985" i="18"/>
  <c r="K985" i="18"/>
  <c r="L984" i="18"/>
  <c r="K984" i="18"/>
  <c r="L983" i="18"/>
  <c r="K983" i="18"/>
  <c r="L982" i="18"/>
  <c r="K982" i="18"/>
  <c r="L981" i="18"/>
  <c r="K981" i="18"/>
  <c r="L980" i="18"/>
  <c r="K980" i="18"/>
  <c r="L979" i="18"/>
  <c r="K979" i="18"/>
  <c r="L978" i="18"/>
  <c r="K978" i="18"/>
  <c r="L977" i="18"/>
  <c r="K977" i="18"/>
  <c r="L976" i="18"/>
  <c r="K976" i="18"/>
  <c r="L975" i="18"/>
  <c r="K975" i="18"/>
  <c r="L974" i="18"/>
  <c r="K974" i="18"/>
  <c r="L973" i="18"/>
  <c r="K973" i="18"/>
  <c r="L972" i="18"/>
  <c r="K972" i="18"/>
  <c r="L971" i="18"/>
  <c r="K971" i="18"/>
  <c r="L970" i="18"/>
  <c r="K970" i="18"/>
  <c r="L969" i="18"/>
  <c r="K969" i="18"/>
  <c r="L968" i="18"/>
  <c r="K968" i="18"/>
  <c r="L967" i="18"/>
  <c r="K967" i="18"/>
  <c r="L966" i="18"/>
  <c r="K966" i="18"/>
  <c r="L965" i="18"/>
  <c r="K965" i="18"/>
  <c r="L964" i="18"/>
  <c r="K964" i="18"/>
  <c r="L963" i="18"/>
  <c r="K963" i="18"/>
  <c r="L962" i="18"/>
  <c r="K962" i="18"/>
  <c r="L961" i="18"/>
  <c r="K961" i="18"/>
  <c r="L960" i="18"/>
  <c r="K960" i="18"/>
  <c r="L959" i="18"/>
  <c r="K959" i="18"/>
  <c r="L958" i="18"/>
  <c r="K958" i="18"/>
  <c r="L957" i="18"/>
  <c r="K957" i="18"/>
  <c r="L956" i="18"/>
  <c r="K956" i="18"/>
  <c r="L955" i="18"/>
  <c r="K955" i="18"/>
  <c r="L954" i="18"/>
  <c r="K954" i="18"/>
  <c r="L953" i="18"/>
  <c r="K953" i="18"/>
  <c r="L952" i="18"/>
  <c r="K952" i="18"/>
  <c r="L951" i="18"/>
  <c r="K951" i="18"/>
  <c r="L950" i="18"/>
  <c r="K950" i="18"/>
  <c r="L949" i="18"/>
  <c r="K949" i="18"/>
  <c r="L948" i="18"/>
  <c r="K948" i="18"/>
  <c r="L947" i="18"/>
  <c r="K947" i="18"/>
  <c r="L946" i="18"/>
  <c r="K946" i="18"/>
  <c r="L945" i="18"/>
  <c r="K945" i="18"/>
  <c r="L944" i="18"/>
  <c r="K944" i="18"/>
  <c r="L943" i="18"/>
  <c r="K943" i="18"/>
  <c r="L942" i="18"/>
  <c r="K942" i="18"/>
  <c r="L941" i="18"/>
  <c r="K941" i="18"/>
  <c r="L940" i="18"/>
  <c r="K940" i="18"/>
  <c r="L939" i="18"/>
  <c r="K939" i="18"/>
  <c r="L938" i="18"/>
  <c r="K938" i="18"/>
  <c r="L937" i="18"/>
  <c r="K937" i="18"/>
  <c r="L936" i="18"/>
  <c r="K936" i="18"/>
  <c r="L935" i="18"/>
  <c r="K935" i="18"/>
  <c r="L934" i="18"/>
  <c r="K934" i="18"/>
  <c r="L933" i="18"/>
  <c r="K933" i="18"/>
  <c r="L932" i="18"/>
  <c r="K932" i="18"/>
  <c r="L931" i="18"/>
  <c r="K931" i="18"/>
  <c r="L930" i="18"/>
  <c r="K930" i="18"/>
  <c r="L929" i="18"/>
  <c r="K929" i="18"/>
  <c r="L928" i="18"/>
  <c r="K928" i="18"/>
  <c r="L927" i="18"/>
  <c r="K927" i="18"/>
  <c r="L926" i="18"/>
  <c r="K926" i="18"/>
  <c r="L925" i="18"/>
  <c r="K925" i="18"/>
  <c r="L924" i="18"/>
  <c r="K924" i="18"/>
  <c r="L923" i="18"/>
  <c r="K923" i="18"/>
  <c r="L922" i="18"/>
  <c r="K922" i="18"/>
  <c r="L921" i="18"/>
  <c r="K921" i="18"/>
  <c r="L920" i="18"/>
  <c r="K920" i="18"/>
  <c r="L919" i="18"/>
  <c r="K919" i="18"/>
  <c r="L918" i="18"/>
  <c r="K918" i="18"/>
  <c r="L917" i="18"/>
  <c r="K917" i="18"/>
  <c r="L916" i="18"/>
  <c r="K916" i="18"/>
  <c r="L915" i="18"/>
  <c r="K915" i="18"/>
  <c r="L914" i="18"/>
  <c r="K914" i="18"/>
  <c r="L913" i="18"/>
  <c r="K913" i="18"/>
  <c r="L912" i="18"/>
  <c r="K912" i="18"/>
  <c r="L911" i="18"/>
  <c r="K911" i="18"/>
  <c r="L910" i="18"/>
  <c r="K910" i="18"/>
  <c r="L909" i="18"/>
  <c r="K909" i="18"/>
  <c r="L908" i="18"/>
  <c r="K908" i="18"/>
  <c r="L907" i="18"/>
  <c r="K907" i="18"/>
  <c r="L906" i="18"/>
  <c r="K906" i="18"/>
  <c r="L905" i="18"/>
  <c r="K905" i="18"/>
  <c r="L904" i="18"/>
  <c r="K904" i="18"/>
  <c r="L903" i="18"/>
  <c r="K903" i="18"/>
  <c r="L902" i="18"/>
  <c r="K902" i="18"/>
  <c r="L901" i="18"/>
  <c r="K901" i="18"/>
  <c r="L900" i="18"/>
  <c r="K900" i="18"/>
  <c r="L899" i="18"/>
  <c r="K899" i="18"/>
  <c r="L898" i="18"/>
  <c r="K898" i="18"/>
  <c r="L897" i="18"/>
  <c r="K897" i="18"/>
  <c r="L896" i="18"/>
  <c r="K896" i="18"/>
  <c r="L895" i="18"/>
  <c r="K895" i="18"/>
  <c r="L894" i="18"/>
  <c r="K894" i="18"/>
  <c r="L893" i="18"/>
  <c r="K893" i="18"/>
  <c r="L892" i="18"/>
  <c r="K892" i="18"/>
  <c r="L891" i="18"/>
  <c r="K891" i="18"/>
  <c r="L890" i="18"/>
  <c r="K890" i="18"/>
  <c r="L889" i="18"/>
  <c r="K889" i="18"/>
  <c r="L888" i="18"/>
  <c r="K888" i="18"/>
  <c r="L887" i="18"/>
  <c r="K887" i="18"/>
  <c r="L886" i="18"/>
  <c r="K886" i="18"/>
  <c r="L885" i="18"/>
  <c r="K885" i="18"/>
  <c r="L884" i="18"/>
  <c r="K884" i="18"/>
  <c r="L883" i="18"/>
  <c r="K883" i="18"/>
  <c r="L882" i="18"/>
  <c r="K882" i="18"/>
  <c r="L881" i="18"/>
  <c r="K881" i="18"/>
  <c r="L880" i="18"/>
  <c r="K880" i="18"/>
  <c r="L879" i="18"/>
  <c r="K879" i="18"/>
  <c r="L878" i="18"/>
  <c r="K878" i="18"/>
  <c r="L877" i="18"/>
  <c r="K877" i="18"/>
  <c r="L876" i="18"/>
  <c r="K876" i="18"/>
  <c r="L875" i="18"/>
  <c r="K875" i="18"/>
  <c r="L874" i="18"/>
  <c r="K874" i="18"/>
  <c r="L873" i="18"/>
  <c r="K873" i="18"/>
  <c r="L872" i="18"/>
  <c r="K872" i="18"/>
  <c r="L871" i="18"/>
  <c r="K871" i="18"/>
  <c r="L870" i="18"/>
  <c r="K870" i="18"/>
  <c r="L869" i="18"/>
  <c r="K869" i="18"/>
  <c r="L868" i="18"/>
  <c r="K868" i="18"/>
  <c r="L867" i="18"/>
  <c r="K867" i="18"/>
  <c r="L866" i="18"/>
  <c r="K866" i="18"/>
  <c r="L865" i="18"/>
  <c r="K865" i="18"/>
  <c r="L864" i="18"/>
  <c r="K864" i="18"/>
  <c r="L863" i="18"/>
  <c r="K863" i="18"/>
  <c r="L862" i="18"/>
  <c r="K862" i="18"/>
  <c r="L861" i="18"/>
  <c r="K861" i="18"/>
  <c r="L860" i="18"/>
  <c r="K860" i="18"/>
  <c r="L859" i="18"/>
  <c r="K859" i="18"/>
  <c r="L858" i="18"/>
  <c r="K858" i="18"/>
  <c r="L857" i="18"/>
  <c r="K857" i="18"/>
  <c r="L856" i="18"/>
  <c r="K856" i="18"/>
  <c r="L855" i="18"/>
  <c r="K855" i="18"/>
  <c r="L854" i="18"/>
  <c r="K854" i="18"/>
  <c r="L853" i="18"/>
  <c r="K853" i="18"/>
  <c r="L852" i="18"/>
  <c r="K852" i="18"/>
  <c r="L851" i="18"/>
  <c r="K851" i="18"/>
  <c r="L850" i="18"/>
  <c r="K850" i="18"/>
  <c r="L849" i="18"/>
  <c r="K849" i="18"/>
  <c r="L848" i="18"/>
  <c r="K848" i="18"/>
  <c r="L847" i="18"/>
  <c r="K847" i="18"/>
  <c r="L846" i="18"/>
  <c r="K846" i="18"/>
  <c r="L845" i="18"/>
  <c r="K845" i="18"/>
  <c r="L844" i="18"/>
  <c r="K844" i="18"/>
  <c r="L843" i="18"/>
  <c r="K843" i="18"/>
  <c r="L842" i="18"/>
  <c r="K842" i="18"/>
  <c r="L841" i="18"/>
  <c r="K841" i="18"/>
  <c r="L840" i="18"/>
  <c r="K840" i="18"/>
  <c r="L839" i="18"/>
  <c r="K839" i="18"/>
  <c r="L838" i="18"/>
  <c r="K838" i="18"/>
  <c r="L837" i="18"/>
  <c r="K837" i="18"/>
  <c r="L836" i="18"/>
  <c r="K836" i="18"/>
  <c r="L835" i="18"/>
  <c r="K835" i="18"/>
  <c r="L834" i="18"/>
  <c r="K834" i="18"/>
  <c r="L833" i="18"/>
  <c r="K833" i="18"/>
  <c r="L832" i="18"/>
  <c r="K832" i="18"/>
  <c r="L831" i="18"/>
  <c r="K831" i="18"/>
  <c r="L830" i="18"/>
  <c r="K830" i="18"/>
  <c r="L829" i="18"/>
  <c r="K829" i="18"/>
  <c r="L828" i="18"/>
  <c r="K828" i="18"/>
  <c r="L827" i="18"/>
  <c r="K827" i="18"/>
  <c r="L826" i="18"/>
  <c r="K826" i="18"/>
  <c r="L825" i="18"/>
  <c r="K825" i="18"/>
  <c r="L824" i="18"/>
  <c r="K824" i="18"/>
  <c r="L823" i="18"/>
  <c r="K823" i="18"/>
  <c r="L822" i="18"/>
  <c r="K822" i="18"/>
  <c r="L821" i="18"/>
  <c r="K821" i="18"/>
  <c r="L820" i="18"/>
  <c r="K820" i="18"/>
  <c r="L819" i="18"/>
  <c r="K819" i="18"/>
  <c r="L818" i="18"/>
  <c r="K818" i="18"/>
  <c r="L817" i="18"/>
  <c r="K817" i="18"/>
  <c r="L816" i="18"/>
  <c r="K816" i="18"/>
  <c r="L815" i="18"/>
  <c r="K815" i="18"/>
  <c r="L814" i="18"/>
  <c r="K814" i="18"/>
  <c r="L813" i="18"/>
  <c r="K813" i="18"/>
  <c r="L812" i="18"/>
  <c r="K812" i="18"/>
  <c r="L811" i="18"/>
  <c r="K811" i="18"/>
  <c r="L810" i="18"/>
  <c r="K810" i="18"/>
  <c r="L809" i="18"/>
  <c r="K809" i="18"/>
  <c r="L808" i="18"/>
  <c r="K808" i="18"/>
  <c r="L807" i="18"/>
  <c r="K807" i="18"/>
  <c r="L806" i="18"/>
  <c r="K806" i="18"/>
  <c r="L805" i="18"/>
  <c r="K805" i="18"/>
  <c r="L804" i="18"/>
  <c r="K804" i="18"/>
  <c r="L803" i="18"/>
  <c r="K803" i="18"/>
  <c r="L802" i="18"/>
  <c r="K802" i="18"/>
  <c r="L801" i="18"/>
  <c r="K801" i="18"/>
  <c r="L800" i="18"/>
  <c r="K800" i="18"/>
  <c r="L799" i="18"/>
  <c r="K799" i="18"/>
  <c r="L798" i="18"/>
  <c r="K798" i="18"/>
  <c r="L797" i="18"/>
  <c r="K797" i="18"/>
  <c r="L796" i="18"/>
  <c r="K796" i="18"/>
  <c r="L795" i="18"/>
  <c r="K795" i="18"/>
  <c r="L794" i="18"/>
  <c r="K794" i="18"/>
  <c r="L793" i="18"/>
  <c r="K793" i="18"/>
  <c r="L792" i="18"/>
  <c r="K792" i="18"/>
  <c r="L791" i="18"/>
  <c r="K791" i="18"/>
  <c r="L790" i="18"/>
  <c r="K790" i="18"/>
  <c r="L789" i="18"/>
  <c r="K789" i="18"/>
  <c r="L788" i="18"/>
  <c r="K788" i="18"/>
  <c r="L787" i="18"/>
  <c r="K787" i="18"/>
  <c r="L786" i="18"/>
  <c r="K786" i="18"/>
  <c r="L785" i="18"/>
  <c r="K785" i="18"/>
  <c r="L784" i="18"/>
  <c r="K784" i="18"/>
  <c r="L783" i="18"/>
  <c r="K783" i="18"/>
  <c r="L782" i="18"/>
  <c r="K782" i="18"/>
  <c r="L781" i="18"/>
  <c r="K781" i="18"/>
  <c r="L780" i="18"/>
  <c r="K780" i="18"/>
  <c r="L779" i="18"/>
  <c r="K779" i="18"/>
  <c r="L778" i="18"/>
  <c r="K778" i="18"/>
  <c r="L777" i="18"/>
  <c r="K777" i="18"/>
  <c r="L776" i="18"/>
  <c r="K776" i="18"/>
  <c r="L775" i="18"/>
  <c r="K775" i="18"/>
  <c r="L774" i="18"/>
  <c r="K774" i="18"/>
  <c r="L773" i="18"/>
  <c r="K773" i="18"/>
  <c r="L772" i="18"/>
  <c r="K772" i="18"/>
  <c r="L771" i="18"/>
  <c r="K771" i="18"/>
  <c r="L770" i="18"/>
  <c r="K770" i="18"/>
  <c r="L769" i="18"/>
  <c r="K769" i="18"/>
  <c r="L768" i="18"/>
  <c r="K768" i="18"/>
  <c r="L767" i="18"/>
  <c r="K767" i="18"/>
  <c r="L766" i="18"/>
  <c r="K766" i="18"/>
  <c r="L765" i="18"/>
  <c r="K765" i="18"/>
  <c r="L764" i="18"/>
  <c r="K764" i="18"/>
  <c r="L763" i="18"/>
  <c r="K763" i="18"/>
  <c r="L762" i="18"/>
  <c r="K762" i="18"/>
  <c r="L761" i="18"/>
  <c r="K761" i="18"/>
  <c r="L760" i="18"/>
  <c r="K760" i="18"/>
  <c r="L759" i="18"/>
  <c r="K759" i="18"/>
  <c r="L758" i="18"/>
  <c r="K758" i="18"/>
  <c r="L757" i="18"/>
  <c r="K757" i="18"/>
  <c r="L756" i="18"/>
  <c r="K756" i="18"/>
  <c r="L755" i="18"/>
  <c r="K755" i="18"/>
  <c r="L754" i="18"/>
  <c r="K754" i="18"/>
  <c r="L753" i="18"/>
  <c r="K753" i="18"/>
  <c r="L752" i="18"/>
  <c r="K752" i="18"/>
  <c r="L751" i="18"/>
  <c r="K751" i="18"/>
  <c r="L750" i="18"/>
  <c r="K750" i="18"/>
  <c r="L749" i="18"/>
  <c r="K749" i="18"/>
  <c r="L748" i="18"/>
  <c r="K748" i="18"/>
  <c r="L747" i="18"/>
  <c r="K747" i="18"/>
  <c r="L746" i="18"/>
  <c r="K746" i="18"/>
  <c r="L745" i="18"/>
  <c r="K745" i="18"/>
  <c r="L744" i="18"/>
  <c r="K744" i="18"/>
  <c r="L743" i="18"/>
  <c r="K743" i="18"/>
  <c r="L742" i="18"/>
  <c r="K742" i="18"/>
  <c r="L741" i="18"/>
  <c r="K741" i="18"/>
  <c r="L740" i="18"/>
  <c r="K740" i="18"/>
  <c r="L739" i="18"/>
  <c r="K739" i="18"/>
  <c r="L738" i="18"/>
  <c r="K738" i="18"/>
  <c r="L737" i="18"/>
  <c r="K737" i="18"/>
  <c r="L736" i="18"/>
  <c r="K736" i="18"/>
  <c r="L735" i="18"/>
  <c r="K735" i="18"/>
  <c r="L734" i="18"/>
  <c r="K734" i="18"/>
  <c r="L733" i="18"/>
  <c r="K733" i="18"/>
  <c r="L732" i="18"/>
  <c r="K732" i="18"/>
  <c r="L731" i="18"/>
  <c r="K731" i="18"/>
  <c r="L730" i="18"/>
  <c r="K730" i="18"/>
  <c r="L729" i="18"/>
  <c r="K729" i="18"/>
  <c r="L728" i="18"/>
  <c r="K728" i="18"/>
  <c r="L727" i="18"/>
  <c r="K727" i="18"/>
  <c r="L726" i="18"/>
  <c r="K726" i="18"/>
  <c r="L725" i="18"/>
  <c r="K725" i="18"/>
  <c r="L724" i="18"/>
  <c r="K724" i="18"/>
  <c r="L723" i="18"/>
  <c r="K723" i="18"/>
  <c r="L722" i="18"/>
  <c r="K722" i="18"/>
  <c r="L721" i="18"/>
  <c r="K721" i="18"/>
  <c r="L720" i="18"/>
  <c r="K720" i="18"/>
  <c r="L719" i="18"/>
  <c r="K719" i="18"/>
  <c r="L718" i="18"/>
  <c r="K718" i="18"/>
  <c r="L717" i="18"/>
  <c r="K717" i="18"/>
  <c r="L716" i="18"/>
  <c r="K716" i="18"/>
  <c r="L715" i="18"/>
  <c r="K715" i="18"/>
  <c r="L714" i="18"/>
  <c r="K714" i="18"/>
  <c r="L713" i="18"/>
  <c r="K713" i="18"/>
  <c r="L712" i="18"/>
  <c r="K712" i="18"/>
  <c r="L711" i="18"/>
  <c r="K711" i="18"/>
  <c r="L710" i="18"/>
  <c r="K710" i="18"/>
  <c r="L709" i="18"/>
  <c r="K709" i="18"/>
  <c r="L708" i="18"/>
  <c r="K708" i="18"/>
  <c r="L707" i="18"/>
  <c r="K707" i="18"/>
  <c r="L706" i="18"/>
  <c r="K706" i="18"/>
  <c r="L705" i="18"/>
  <c r="K705" i="18"/>
  <c r="L704" i="18"/>
  <c r="K704" i="18"/>
  <c r="L703" i="18"/>
  <c r="K703" i="18"/>
  <c r="L702" i="18"/>
  <c r="K702" i="18"/>
  <c r="L701" i="18"/>
  <c r="K701" i="18"/>
  <c r="L700" i="18"/>
  <c r="K700" i="18"/>
  <c r="L699" i="18"/>
  <c r="K699" i="18"/>
  <c r="L698" i="18"/>
  <c r="K698" i="18"/>
  <c r="L697" i="18"/>
  <c r="K697" i="18"/>
  <c r="L696" i="18"/>
  <c r="K696" i="18"/>
  <c r="L695" i="18"/>
  <c r="K695" i="18"/>
  <c r="L694" i="18"/>
  <c r="K694" i="18"/>
  <c r="L693" i="18"/>
  <c r="K693" i="18"/>
  <c r="L692" i="18"/>
  <c r="K692" i="18"/>
  <c r="L691" i="18"/>
  <c r="K691" i="18"/>
  <c r="L690" i="18"/>
  <c r="K690" i="18"/>
  <c r="L689" i="18"/>
  <c r="K689" i="18"/>
  <c r="L688" i="18"/>
  <c r="K688" i="18"/>
  <c r="L687" i="18"/>
  <c r="K687" i="18"/>
  <c r="L686" i="18"/>
  <c r="K686" i="18"/>
  <c r="L685" i="18"/>
  <c r="K685" i="18"/>
  <c r="L684" i="18"/>
  <c r="K684" i="18"/>
  <c r="L683" i="18"/>
  <c r="K683" i="18"/>
  <c r="L682" i="18"/>
  <c r="K682" i="18"/>
  <c r="L681" i="18"/>
  <c r="K681" i="18"/>
  <c r="L680" i="18"/>
  <c r="K680" i="18"/>
  <c r="L679" i="18"/>
  <c r="K679" i="18"/>
  <c r="L678" i="18"/>
  <c r="K678" i="18"/>
  <c r="L677" i="18"/>
  <c r="K677" i="18"/>
  <c r="L676" i="18"/>
  <c r="K676" i="18"/>
  <c r="L675" i="18"/>
  <c r="K675" i="18"/>
  <c r="L674" i="18"/>
  <c r="K674" i="18"/>
  <c r="L673" i="18"/>
  <c r="K673" i="18"/>
  <c r="L672" i="18"/>
  <c r="K672" i="18"/>
  <c r="L671" i="18"/>
  <c r="K671" i="18"/>
  <c r="L670" i="18"/>
  <c r="K670" i="18"/>
  <c r="L669" i="18"/>
  <c r="K669" i="18"/>
  <c r="L668" i="18"/>
  <c r="K668" i="18"/>
  <c r="L667" i="18"/>
  <c r="K667" i="18"/>
  <c r="L666" i="18"/>
  <c r="K666" i="18"/>
  <c r="L665" i="18"/>
  <c r="K665" i="18"/>
  <c r="L664" i="18"/>
  <c r="K664" i="18"/>
  <c r="L663" i="18"/>
  <c r="K663" i="18"/>
  <c r="L662" i="18"/>
  <c r="K662" i="18"/>
  <c r="L661" i="18"/>
  <c r="K661" i="18"/>
  <c r="L660" i="18"/>
  <c r="K660" i="18"/>
  <c r="L659" i="18"/>
  <c r="K659" i="18"/>
  <c r="L658" i="18"/>
  <c r="K658" i="18"/>
  <c r="L657" i="18"/>
  <c r="K657" i="18"/>
  <c r="L656" i="18"/>
  <c r="K656" i="18"/>
  <c r="L655" i="18"/>
  <c r="K655" i="18"/>
  <c r="L654" i="18"/>
  <c r="K654" i="18"/>
  <c r="L653" i="18"/>
  <c r="K653" i="18"/>
  <c r="L652" i="18"/>
  <c r="K652" i="18"/>
  <c r="L651" i="18"/>
  <c r="K651" i="18"/>
  <c r="L650" i="18"/>
  <c r="K650" i="18"/>
  <c r="L649" i="18"/>
  <c r="K649" i="18"/>
  <c r="L648" i="18"/>
  <c r="K648" i="18"/>
  <c r="L647" i="18"/>
  <c r="K647" i="18"/>
  <c r="L646" i="18"/>
  <c r="K646" i="18"/>
  <c r="L645" i="18"/>
  <c r="K645" i="18"/>
  <c r="L644" i="18"/>
  <c r="K644" i="18"/>
  <c r="L643" i="18"/>
  <c r="K643" i="18"/>
  <c r="L642" i="18"/>
  <c r="K642" i="18"/>
  <c r="L641" i="18"/>
  <c r="K641" i="18"/>
  <c r="L640" i="18"/>
  <c r="K640" i="18"/>
  <c r="L639" i="18"/>
  <c r="K639" i="18"/>
  <c r="L638" i="18"/>
  <c r="K638" i="18"/>
  <c r="L637" i="18"/>
  <c r="K637" i="18"/>
  <c r="L636" i="18"/>
  <c r="K636" i="18"/>
  <c r="L635" i="18"/>
  <c r="K635" i="18"/>
  <c r="L634" i="18"/>
  <c r="K634" i="18"/>
  <c r="L633" i="18"/>
  <c r="K633" i="18"/>
  <c r="L632" i="18"/>
  <c r="K632" i="18"/>
  <c r="L631" i="18"/>
  <c r="K631" i="18"/>
  <c r="L630" i="18"/>
  <c r="K630" i="18"/>
  <c r="L629" i="18"/>
  <c r="K629" i="18"/>
  <c r="L628" i="18"/>
  <c r="K628" i="18"/>
  <c r="L627" i="18"/>
  <c r="K627" i="18"/>
  <c r="L626" i="18"/>
  <c r="K626" i="18"/>
  <c r="L625" i="18"/>
  <c r="K625" i="18"/>
  <c r="L624" i="18"/>
  <c r="K624" i="18"/>
  <c r="L623" i="18"/>
  <c r="K623" i="18"/>
  <c r="L622" i="18"/>
  <c r="K622" i="18"/>
  <c r="L621" i="18"/>
  <c r="K621" i="18"/>
  <c r="L620" i="18"/>
  <c r="K620" i="18"/>
  <c r="L619" i="18"/>
  <c r="K619" i="18"/>
  <c r="L618" i="18"/>
  <c r="K618" i="18"/>
  <c r="L617" i="18"/>
  <c r="K617" i="18"/>
  <c r="L616" i="18"/>
  <c r="K616" i="18"/>
  <c r="L615" i="18"/>
  <c r="K615" i="18"/>
  <c r="L614" i="18"/>
  <c r="K614" i="18"/>
  <c r="L613" i="18"/>
  <c r="K613" i="18"/>
  <c r="L612" i="18"/>
  <c r="K612" i="18"/>
  <c r="L611" i="18"/>
  <c r="K611" i="18"/>
  <c r="L610" i="18"/>
  <c r="K610" i="18"/>
  <c r="L609" i="18"/>
  <c r="K609" i="18"/>
  <c r="L608" i="18"/>
  <c r="K608" i="18"/>
  <c r="L607" i="18"/>
  <c r="K607" i="18"/>
  <c r="L606" i="18"/>
  <c r="K606" i="18"/>
  <c r="L605" i="18"/>
  <c r="K605" i="18"/>
  <c r="L604" i="18"/>
  <c r="K604" i="18"/>
  <c r="L603" i="18"/>
  <c r="K603" i="18"/>
  <c r="L602" i="18"/>
  <c r="K602" i="18"/>
  <c r="L601" i="18"/>
  <c r="K601" i="18"/>
  <c r="L600" i="18"/>
  <c r="K600" i="18"/>
  <c r="L599" i="18"/>
  <c r="K599" i="18"/>
  <c r="L598" i="18"/>
  <c r="K598" i="18"/>
  <c r="L597" i="18"/>
  <c r="K597" i="18"/>
  <c r="L596" i="18"/>
  <c r="K596" i="18"/>
  <c r="L595" i="18"/>
  <c r="K595" i="18"/>
  <c r="L594" i="18"/>
  <c r="K594" i="18"/>
  <c r="L593" i="18"/>
  <c r="K593" i="18"/>
  <c r="L592" i="18"/>
  <c r="K592" i="18"/>
  <c r="L591" i="18"/>
  <c r="K591" i="18"/>
  <c r="L590" i="18"/>
  <c r="K590" i="18"/>
  <c r="L589" i="18"/>
  <c r="K589" i="18"/>
  <c r="L588" i="18"/>
  <c r="K588" i="18"/>
  <c r="L587" i="18"/>
  <c r="K587" i="18"/>
  <c r="L586" i="18"/>
  <c r="K586" i="18"/>
  <c r="L585" i="18"/>
  <c r="K585" i="18"/>
  <c r="L584" i="18"/>
  <c r="K584" i="18"/>
  <c r="L583" i="18"/>
  <c r="K583" i="18"/>
  <c r="L582" i="18"/>
  <c r="K582" i="18"/>
  <c r="L581" i="18"/>
  <c r="K581" i="18"/>
  <c r="L580" i="18"/>
  <c r="K580" i="18"/>
  <c r="L579" i="18"/>
  <c r="K579" i="18"/>
  <c r="L578" i="18"/>
  <c r="K578" i="18"/>
  <c r="L577" i="18"/>
  <c r="K577" i="18"/>
  <c r="L576" i="18"/>
  <c r="K576" i="18"/>
  <c r="L575" i="18"/>
  <c r="K575" i="18"/>
  <c r="L574" i="18"/>
  <c r="K574" i="18"/>
  <c r="L573" i="18"/>
  <c r="K573" i="18"/>
  <c r="L572" i="18"/>
  <c r="K572" i="18"/>
  <c r="L571" i="18"/>
  <c r="K571" i="18"/>
  <c r="L570" i="18"/>
  <c r="K570" i="18"/>
  <c r="L569" i="18"/>
  <c r="K569" i="18"/>
  <c r="L568" i="18"/>
  <c r="K568" i="18"/>
  <c r="L567" i="18"/>
  <c r="K567" i="18"/>
  <c r="L566" i="18"/>
  <c r="K566" i="18"/>
  <c r="L565" i="18"/>
  <c r="K565" i="18"/>
  <c r="L564" i="18"/>
  <c r="K564" i="18"/>
  <c r="L563" i="18"/>
  <c r="K563" i="18"/>
  <c r="L562" i="18"/>
  <c r="K562" i="18"/>
  <c r="L561" i="18"/>
  <c r="K561" i="18"/>
  <c r="L560" i="18"/>
  <c r="K560" i="18"/>
  <c r="L559" i="18"/>
  <c r="K559" i="18"/>
  <c r="L558" i="18"/>
  <c r="K558" i="18"/>
  <c r="L557" i="18"/>
  <c r="K557" i="18"/>
  <c r="L556" i="18"/>
  <c r="K556" i="18"/>
  <c r="L555" i="18"/>
  <c r="K555" i="18"/>
  <c r="L554" i="18"/>
  <c r="K554" i="18"/>
  <c r="L553" i="18"/>
  <c r="K553" i="18"/>
  <c r="L552" i="18"/>
  <c r="K552" i="18"/>
  <c r="L551" i="18"/>
  <c r="K551" i="18"/>
  <c r="L550" i="18"/>
  <c r="K550" i="18"/>
  <c r="L549" i="18"/>
  <c r="K549" i="18"/>
  <c r="L548" i="18"/>
  <c r="K548" i="18"/>
  <c r="L547" i="18"/>
  <c r="K547" i="18"/>
  <c r="L546" i="18"/>
  <c r="K546" i="18"/>
  <c r="L545" i="18"/>
  <c r="K545" i="18"/>
  <c r="L544" i="18"/>
  <c r="K544" i="18"/>
  <c r="L543" i="18"/>
  <c r="K543" i="18"/>
  <c r="L542" i="18"/>
  <c r="K542" i="18"/>
  <c r="L541" i="18"/>
  <c r="K541" i="18"/>
  <c r="L540" i="18"/>
  <c r="K540" i="18"/>
  <c r="L539" i="18"/>
  <c r="K539" i="18"/>
  <c r="L538" i="18"/>
  <c r="K538" i="18"/>
  <c r="L537" i="18"/>
  <c r="K537" i="18"/>
  <c r="L536" i="18"/>
  <c r="K536" i="18"/>
  <c r="L535" i="18"/>
  <c r="K535" i="18"/>
  <c r="L534" i="18"/>
  <c r="K534" i="18"/>
  <c r="L533" i="18"/>
  <c r="K533" i="18"/>
  <c r="L532" i="18"/>
  <c r="K532" i="18"/>
  <c r="L531" i="18"/>
  <c r="K531" i="18"/>
  <c r="L530" i="18"/>
  <c r="K530" i="18"/>
  <c r="L529" i="18"/>
  <c r="K529" i="18"/>
  <c r="L528" i="18"/>
  <c r="K528" i="18"/>
  <c r="L527" i="18"/>
  <c r="K527" i="18"/>
  <c r="L526" i="18"/>
  <c r="K526" i="18"/>
  <c r="L525" i="18"/>
  <c r="K525" i="18"/>
  <c r="L524" i="18"/>
  <c r="K524" i="18"/>
  <c r="L523" i="18"/>
  <c r="K523" i="18"/>
  <c r="L522" i="18"/>
  <c r="K522" i="18"/>
  <c r="L521" i="18"/>
  <c r="K521" i="18"/>
  <c r="L520" i="18"/>
  <c r="K520" i="18"/>
  <c r="L519" i="18"/>
  <c r="K519" i="18"/>
  <c r="L518" i="18"/>
  <c r="K518" i="18"/>
  <c r="L517" i="18"/>
  <c r="K517" i="18"/>
  <c r="L516" i="18"/>
  <c r="K516" i="18"/>
  <c r="L515" i="18"/>
  <c r="K515" i="18"/>
  <c r="L514" i="18"/>
  <c r="K514" i="18"/>
  <c r="L513" i="18"/>
  <c r="K513" i="18"/>
  <c r="L512" i="18"/>
  <c r="K512" i="18"/>
  <c r="L511" i="18"/>
  <c r="K511" i="18"/>
  <c r="L510" i="18"/>
  <c r="K510" i="18"/>
  <c r="L509" i="18"/>
  <c r="K509" i="18"/>
  <c r="L508" i="18"/>
  <c r="K508" i="18"/>
  <c r="L507" i="18"/>
  <c r="K507" i="18"/>
  <c r="L506" i="18"/>
  <c r="K506" i="18"/>
  <c r="L505" i="18"/>
  <c r="K505" i="18"/>
  <c r="L504" i="18"/>
  <c r="K504" i="18"/>
  <c r="L503" i="18"/>
  <c r="K503" i="18"/>
  <c r="L502" i="18"/>
  <c r="K502" i="18"/>
  <c r="L501" i="18"/>
  <c r="K501" i="18"/>
  <c r="L500" i="18"/>
  <c r="K500" i="18"/>
  <c r="L499" i="18"/>
  <c r="K499" i="18"/>
  <c r="L498" i="18"/>
  <c r="K498" i="18"/>
  <c r="L497" i="18"/>
  <c r="K497" i="18"/>
  <c r="L496" i="18"/>
  <c r="K496" i="18"/>
  <c r="L495" i="18"/>
  <c r="K495" i="18"/>
  <c r="L494" i="18"/>
  <c r="K494" i="18"/>
  <c r="L493" i="18"/>
  <c r="K493" i="18"/>
  <c r="L492" i="18"/>
  <c r="K492" i="18"/>
  <c r="L491" i="18"/>
  <c r="K491" i="18"/>
  <c r="L490" i="18"/>
  <c r="K490" i="18"/>
  <c r="L489" i="18"/>
  <c r="K489" i="18"/>
  <c r="L488" i="18"/>
  <c r="K488" i="18"/>
  <c r="L487" i="18"/>
  <c r="K487" i="18"/>
  <c r="L486" i="18"/>
  <c r="K486" i="18"/>
  <c r="L485" i="18"/>
  <c r="K485" i="18"/>
  <c r="L484" i="18"/>
  <c r="K484" i="18"/>
  <c r="L483" i="18"/>
  <c r="K483" i="18"/>
  <c r="L482" i="18"/>
  <c r="K482" i="18"/>
  <c r="L481" i="18"/>
  <c r="K481" i="18"/>
  <c r="L480" i="18"/>
  <c r="K480" i="18"/>
  <c r="L479" i="18"/>
  <c r="K479" i="18"/>
  <c r="L478" i="18"/>
  <c r="K478" i="18"/>
  <c r="L477" i="18"/>
  <c r="K477" i="18"/>
  <c r="L476" i="18"/>
  <c r="K476" i="18"/>
  <c r="L475" i="18"/>
  <c r="K475" i="18"/>
  <c r="L474" i="18"/>
  <c r="K474" i="18"/>
  <c r="L473" i="18"/>
  <c r="K473" i="18"/>
  <c r="L472" i="18"/>
  <c r="K472" i="18"/>
  <c r="L471" i="18"/>
  <c r="K471" i="18"/>
  <c r="L470" i="18"/>
  <c r="K470" i="18"/>
  <c r="L469" i="18"/>
  <c r="K469" i="18"/>
  <c r="L468" i="18"/>
  <c r="K468" i="18"/>
  <c r="L467" i="18"/>
  <c r="K467" i="18"/>
  <c r="L466" i="18"/>
  <c r="K466" i="18"/>
  <c r="L465" i="18"/>
  <c r="K465" i="18"/>
  <c r="L464" i="18"/>
  <c r="K464" i="18"/>
  <c r="L463" i="18"/>
  <c r="K463" i="18"/>
  <c r="L462" i="18"/>
  <c r="K462" i="18"/>
  <c r="L461" i="18"/>
  <c r="K461" i="18"/>
  <c r="L460" i="18"/>
  <c r="K460" i="18"/>
  <c r="L459" i="18"/>
  <c r="K459" i="18"/>
  <c r="L458" i="18"/>
  <c r="K458" i="18"/>
  <c r="L457" i="18"/>
  <c r="K457" i="18"/>
  <c r="L456" i="18"/>
  <c r="K456" i="18"/>
  <c r="L455" i="18"/>
  <c r="K455" i="18"/>
  <c r="L454" i="18"/>
  <c r="K454" i="18"/>
  <c r="L453" i="18"/>
  <c r="K453" i="18"/>
  <c r="L452" i="18"/>
  <c r="K452" i="18"/>
  <c r="L451" i="18"/>
  <c r="K451" i="18"/>
  <c r="L450" i="18"/>
  <c r="K450" i="18"/>
  <c r="L449" i="18"/>
  <c r="K449" i="18"/>
  <c r="L448" i="18"/>
  <c r="K448" i="18"/>
  <c r="L447" i="18"/>
  <c r="K447" i="18"/>
  <c r="L446" i="18"/>
  <c r="K446" i="18"/>
  <c r="L445" i="18"/>
  <c r="K445" i="18"/>
  <c r="L444" i="18"/>
  <c r="K444" i="18"/>
  <c r="L443" i="18"/>
  <c r="K443" i="18"/>
  <c r="L442" i="18"/>
  <c r="K442" i="18"/>
  <c r="L441" i="18"/>
  <c r="K441" i="18"/>
  <c r="L440" i="18"/>
  <c r="K440" i="18"/>
  <c r="L439" i="18"/>
  <c r="K439" i="18"/>
  <c r="L438" i="18"/>
  <c r="K438" i="18"/>
  <c r="L437" i="18"/>
  <c r="K437" i="18"/>
  <c r="L436" i="18"/>
  <c r="K436" i="18"/>
  <c r="L435" i="18"/>
  <c r="K435" i="18"/>
  <c r="L434" i="18"/>
  <c r="K434" i="18"/>
  <c r="L433" i="18"/>
  <c r="K433" i="18"/>
  <c r="L432" i="18"/>
  <c r="K432" i="18"/>
  <c r="L431" i="18"/>
  <c r="K431" i="18"/>
  <c r="L430" i="18"/>
  <c r="K430" i="18"/>
  <c r="L429" i="18"/>
  <c r="K429" i="18"/>
  <c r="L428" i="18"/>
  <c r="K428" i="18"/>
  <c r="L427" i="18"/>
  <c r="K427" i="18"/>
  <c r="L426" i="18"/>
  <c r="K426" i="18"/>
  <c r="L425" i="18"/>
  <c r="K425" i="18"/>
  <c r="L424" i="18"/>
  <c r="K424" i="18"/>
  <c r="L423" i="18"/>
  <c r="K423" i="18"/>
  <c r="L422" i="18"/>
  <c r="K422" i="18"/>
  <c r="L421" i="18"/>
  <c r="K421" i="18"/>
  <c r="L420" i="18"/>
  <c r="K420" i="18"/>
  <c r="L419" i="18"/>
  <c r="K419" i="18"/>
  <c r="L418" i="18"/>
  <c r="K418" i="18"/>
  <c r="L417" i="18"/>
  <c r="K417" i="18"/>
  <c r="L416" i="18"/>
  <c r="K416" i="18"/>
  <c r="L415" i="18"/>
  <c r="K415" i="18"/>
  <c r="L414" i="18"/>
  <c r="K414" i="18"/>
  <c r="L413" i="18"/>
  <c r="K413" i="18"/>
  <c r="L412" i="18"/>
  <c r="K412" i="18"/>
  <c r="L411" i="18"/>
  <c r="K411" i="18"/>
  <c r="L410" i="18"/>
  <c r="K410" i="18"/>
  <c r="L409" i="18"/>
  <c r="K409" i="18"/>
  <c r="L408" i="18"/>
  <c r="K408" i="18"/>
  <c r="L407" i="18"/>
  <c r="K407" i="18"/>
  <c r="L406" i="18"/>
  <c r="K406" i="18"/>
  <c r="L405" i="18"/>
  <c r="K405" i="18"/>
  <c r="L404" i="18"/>
  <c r="K404" i="18"/>
  <c r="L403" i="18"/>
  <c r="K403" i="18"/>
  <c r="L402" i="18"/>
  <c r="K402" i="18"/>
  <c r="L401" i="18"/>
  <c r="K401" i="18"/>
  <c r="L400" i="18"/>
  <c r="K400" i="18"/>
  <c r="L399" i="18"/>
  <c r="K399" i="18"/>
  <c r="L398" i="18"/>
  <c r="K398" i="18"/>
  <c r="L397" i="18"/>
  <c r="K397" i="18"/>
  <c r="L396" i="18"/>
  <c r="K396" i="18"/>
  <c r="L395" i="18"/>
  <c r="K395" i="18"/>
  <c r="L394" i="18"/>
  <c r="K394" i="18"/>
  <c r="L393" i="18"/>
  <c r="K393" i="18"/>
  <c r="L392" i="18"/>
  <c r="K392" i="18"/>
  <c r="L391" i="18"/>
  <c r="K391" i="18"/>
  <c r="L390" i="18"/>
  <c r="K390" i="18"/>
  <c r="L389" i="18"/>
  <c r="K389" i="18"/>
  <c r="L388" i="18"/>
  <c r="K388" i="18"/>
  <c r="L387" i="18"/>
  <c r="K387" i="18"/>
  <c r="L386" i="18"/>
  <c r="K386" i="18"/>
  <c r="L385" i="18"/>
  <c r="K385" i="18"/>
  <c r="L384" i="18"/>
  <c r="K384" i="18"/>
  <c r="L383" i="18"/>
  <c r="K383" i="18"/>
  <c r="L382" i="18"/>
  <c r="K382" i="18"/>
  <c r="L381" i="18"/>
  <c r="K381" i="18"/>
  <c r="L380" i="18"/>
  <c r="K380" i="18"/>
  <c r="L379" i="18"/>
  <c r="K379" i="18"/>
  <c r="L378" i="18"/>
  <c r="K378" i="18"/>
  <c r="L377" i="18"/>
  <c r="K377" i="18"/>
  <c r="L376" i="18"/>
  <c r="K376" i="18"/>
  <c r="L375" i="18"/>
  <c r="K375" i="18"/>
  <c r="L374" i="18"/>
  <c r="K374" i="18"/>
  <c r="L373" i="18"/>
  <c r="K373" i="18"/>
  <c r="L372" i="18"/>
  <c r="K372" i="18"/>
  <c r="L371" i="18"/>
  <c r="K371" i="18"/>
  <c r="L370" i="18"/>
  <c r="K370" i="18"/>
  <c r="L369" i="18"/>
  <c r="K369" i="18"/>
  <c r="L368" i="18"/>
  <c r="K368" i="18"/>
  <c r="L367" i="18"/>
  <c r="K367" i="18"/>
  <c r="L366" i="18"/>
  <c r="K366" i="18"/>
  <c r="L365" i="18"/>
  <c r="K365" i="18"/>
  <c r="L364" i="18"/>
  <c r="K364" i="18"/>
  <c r="L363" i="18"/>
  <c r="K363" i="18"/>
  <c r="L362" i="18"/>
  <c r="K362" i="18"/>
  <c r="L361" i="18"/>
  <c r="K361" i="18"/>
  <c r="L360" i="18"/>
  <c r="K360" i="18"/>
  <c r="L359" i="18"/>
  <c r="K359" i="18"/>
  <c r="L358" i="18"/>
  <c r="K358" i="18"/>
  <c r="L357" i="18"/>
  <c r="K357" i="18"/>
  <c r="L356" i="18"/>
  <c r="K356" i="18"/>
  <c r="L355" i="18"/>
  <c r="K355" i="18"/>
  <c r="L354" i="18"/>
  <c r="K354" i="18"/>
  <c r="L353" i="18"/>
  <c r="K353" i="18"/>
  <c r="L352" i="18"/>
  <c r="K352" i="18"/>
  <c r="L351" i="18"/>
  <c r="K351" i="18"/>
  <c r="L350" i="18"/>
  <c r="K350" i="18"/>
  <c r="L349" i="18"/>
  <c r="K349" i="18"/>
  <c r="L348" i="18"/>
  <c r="K348" i="18"/>
  <c r="L347" i="18"/>
  <c r="K347" i="18"/>
  <c r="L346" i="18"/>
  <c r="K346" i="18"/>
  <c r="L345" i="18"/>
  <c r="K345" i="18"/>
  <c r="L344" i="18"/>
  <c r="K344" i="18"/>
  <c r="L343" i="18"/>
  <c r="K343" i="18"/>
  <c r="L342" i="18"/>
  <c r="K342" i="18"/>
  <c r="L341" i="18"/>
  <c r="K341" i="18"/>
  <c r="L340" i="18"/>
  <c r="K340" i="18"/>
  <c r="L339" i="18"/>
  <c r="K339" i="18"/>
  <c r="L338" i="18"/>
  <c r="K338" i="18"/>
  <c r="L337" i="18"/>
  <c r="K337" i="18"/>
  <c r="L336" i="18"/>
  <c r="K336" i="18"/>
  <c r="L335" i="18"/>
  <c r="K335" i="18"/>
  <c r="L334" i="18"/>
  <c r="K334" i="18"/>
  <c r="L333" i="18"/>
  <c r="K333" i="18"/>
  <c r="L332" i="18"/>
  <c r="K332" i="18"/>
  <c r="L331" i="18"/>
  <c r="K331" i="18"/>
  <c r="L330" i="18"/>
  <c r="K330" i="18"/>
  <c r="L329" i="18"/>
  <c r="K329" i="18"/>
  <c r="L328" i="18"/>
  <c r="K328" i="18"/>
  <c r="L327" i="18"/>
  <c r="K327" i="18"/>
  <c r="L326" i="18"/>
  <c r="K326" i="18"/>
  <c r="L325" i="18"/>
  <c r="K325" i="18"/>
  <c r="L324" i="18"/>
  <c r="K324" i="18"/>
  <c r="L323" i="18"/>
  <c r="K323" i="18"/>
  <c r="L322" i="18"/>
  <c r="K322" i="18"/>
  <c r="L321" i="18"/>
  <c r="K321" i="18"/>
  <c r="L320" i="18"/>
  <c r="K320" i="18"/>
  <c r="L319" i="18"/>
  <c r="K319" i="18"/>
  <c r="L318" i="18"/>
  <c r="K318" i="18"/>
  <c r="L317" i="18"/>
  <c r="K317" i="18"/>
  <c r="L316" i="18"/>
  <c r="K316" i="18"/>
  <c r="L315" i="18"/>
  <c r="K315" i="18"/>
  <c r="L314" i="18"/>
  <c r="K314" i="18"/>
  <c r="L313" i="18"/>
  <c r="K313" i="18"/>
  <c r="L312" i="18"/>
  <c r="K312" i="18"/>
  <c r="L311" i="18"/>
  <c r="K311" i="18"/>
  <c r="L310" i="18"/>
  <c r="K310" i="18"/>
  <c r="L309" i="18"/>
  <c r="K309" i="18"/>
  <c r="L308" i="18"/>
  <c r="K308" i="18"/>
  <c r="L307" i="18"/>
  <c r="K307" i="18"/>
  <c r="L306" i="18"/>
  <c r="K306" i="18"/>
  <c r="L305" i="18"/>
  <c r="K305" i="18"/>
  <c r="L304" i="18"/>
  <c r="K304" i="18"/>
  <c r="L303" i="18"/>
  <c r="K303" i="18"/>
  <c r="L302" i="18"/>
  <c r="K302" i="18"/>
  <c r="L301" i="18"/>
  <c r="K301" i="18"/>
  <c r="L300" i="18"/>
  <c r="K300" i="18"/>
  <c r="L299" i="18"/>
  <c r="K299" i="18"/>
  <c r="L298" i="18"/>
  <c r="K298" i="18"/>
  <c r="L297" i="18"/>
  <c r="K297" i="18"/>
  <c r="L296" i="18"/>
  <c r="K296" i="18"/>
  <c r="L295" i="18"/>
  <c r="K295" i="18"/>
  <c r="L294" i="18"/>
  <c r="K294" i="18"/>
  <c r="L293" i="18"/>
  <c r="K293" i="18"/>
  <c r="L292" i="18"/>
  <c r="K292" i="18"/>
  <c r="L291" i="18"/>
  <c r="K291" i="18"/>
  <c r="L290" i="18"/>
  <c r="K290" i="18"/>
  <c r="L289" i="18"/>
  <c r="K289" i="18"/>
  <c r="L288" i="18"/>
  <c r="K288" i="18"/>
  <c r="L287" i="18"/>
  <c r="K287" i="18"/>
  <c r="L286" i="18"/>
  <c r="K286" i="18"/>
  <c r="L285" i="18"/>
  <c r="K285" i="18"/>
  <c r="L284" i="18"/>
  <c r="K284" i="18"/>
  <c r="L283" i="18"/>
  <c r="K283" i="18"/>
  <c r="L282" i="18"/>
  <c r="K282" i="18"/>
  <c r="L281" i="18"/>
  <c r="K281" i="18"/>
  <c r="L280" i="18"/>
  <c r="K280" i="18"/>
  <c r="L279" i="18"/>
  <c r="K279" i="18"/>
  <c r="L278" i="18"/>
  <c r="K278" i="18"/>
  <c r="L277" i="18"/>
  <c r="K277" i="18"/>
  <c r="L276" i="18"/>
  <c r="K276" i="18"/>
  <c r="L275" i="18"/>
  <c r="K275" i="18"/>
  <c r="L274" i="18"/>
  <c r="K274" i="18"/>
  <c r="L273" i="18"/>
  <c r="K273" i="18"/>
  <c r="L272" i="18"/>
  <c r="K272" i="18"/>
  <c r="L271" i="18"/>
  <c r="K271" i="18"/>
  <c r="L270" i="18"/>
  <c r="K270" i="18"/>
  <c r="L269" i="18"/>
  <c r="K269" i="18"/>
  <c r="L268" i="18"/>
  <c r="K268" i="18"/>
  <c r="L267" i="18"/>
  <c r="K267" i="18"/>
  <c r="L266" i="18"/>
  <c r="K266" i="18"/>
  <c r="L265" i="18"/>
  <c r="K265" i="18"/>
  <c r="L264" i="18"/>
  <c r="K264" i="18"/>
  <c r="L263" i="18"/>
  <c r="K263" i="18"/>
  <c r="L262" i="18"/>
  <c r="K262" i="18"/>
  <c r="L261" i="18"/>
  <c r="K261" i="18"/>
  <c r="L260" i="18"/>
  <c r="K260" i="18"/>
  <c r="L259" i="18"/>
  <c r="K259" i="18"/>
  <c r="L258" i="18"/>
  <c r="K258" i="18"/>
  <c r="L257" i="18"/>
  <c r="K257" i="18"/>
  <c r="L256" i="18"/>
  <c r="K256" i="18"/>
  <c r="L255" i="18"/>
  <c r="K255" i="18"/>
  <c r="L254" i="18"/>
  <c r="K254" i="18"/>
  <c r="L253" i="18"/>
  <c r="K253" i="18"/>
  <c r="L252" i="18"/>
  <c r="K252" i="18"/>
  <c r="L251" i="18"/>
  <c r="K251" i="18"/>
  <c r="L250" i="18"/>
  <c r="K250" i="18"/>
  <c r="L249" i="18"/>
  <c r="K249" i="18"/>
  <c r="L248" i="18"/>
  <c r="K248" i="18"/>
  <c r="L247" i="18"/>
  <c r="K247" i="18"/>
  <c r="L246" i="18"/>
  <c r="K246" i="18"/>
  <c r="L245" i="18"/>
  <c r="K245" i="18"/>
  <c r="L244" i="18"/>
  <c r="K244" i="18"/>
  <c r="L243" i="18"/>
  <c r="K243" i="18"/>
  <c r="L242" i="18"/>
  <c r="K242" i="18"/>
  <c r="L241" i="18"/>
  <c r="K241" i="18"/>
  <c r="L240" i="18"/>
  <c r="K240" i="18"/>
  <c r="L239" i="18"/>
  <c r="K239" i="18"/>
  <c r="L238" i="18"/>
  <c r="K238" i="18"/>
  <c r="L237" i="18"/>
  <c r="K237" i="18"/>
  <c r="L236" i="18"/>
  <c r="K236" i="18"/>
  <c r="L235" i="18"/>
  <c r="K235" i="18"/>
  <c r="L234" i="18"/>
  <c r="K234" i="18"/>
  <c r="L233" i="18"/>
  <c r="K233" i="18"/>
  <c r="L232" i="18"/>
  <c r="K232" i="18"/>
  <c r="L231" i="18"/>
  <c r="K231" i="18"/>
  <c r="L230" i="18"/>
  <c r="K230" i="18"/>
  <c r="L229" i="18"/>
  <c r="K229" i="18"/>
  <c r="L228" i="18"/>
  <c r="K228" i="18"/>
  <c r="L227" i="18"/>
  <c r="K227" i="18"/>
  <c r="L226" i="18"/>
  <c r="K226" i="18"/>
  <c r="L225" i="18"/>
  <c r="K225" i="18"/>
  <c r="L224" i="18"/>
  <c r="K224" i="18"/>
  <c r="L223" i="18"/>
  <c r="K223" i="18"/>
  <c r="L222" i="18"/>
  <c r="K222" i="18"/>
  <c r="L221" i="18"/>
  <c r="K221" i="18"/>
  <c r="L220" i="18"/>
  <c r="K220" i="18"/>
  <c r="L219" i="18"/>
  <c r="K219" i="18"/>
  <c r="L218" i="18"/>
  <c r="K218" i="18"/>
  <c r="L217" i="18"/>
  <c r="K217" i="18"/>
  <c r="L216" i="18"/>
  <c r="K216" i="18"/>
  <c r="L215" i="18"/>
  <c r="K215" i="18"/>
  <c r="L214" i="18"/>
  <c r="K214" i="18"/>
  <c r="L213" i="18"/>
  <c r="K213" i="18"/>
  <c r="L212" i="18"/>
  <c r="K212" i="18"/>
  <c r="L211" i="18"/>
  <c r="K211" i="18"/>
  <c r="L210" i="18"/>
  <c r="K210" i="18"/>
  <c r="L209" i="18"/>
  <c r="K209" i="18"/>
  <c r="L208" i="18"/>
  <c r="K208" i="18"/>
  <c r="L207" i="18"/>
  <c r="K207" i="18"/>
  <c r="L206" i="18"/>
  <c r="K206" i="18"/>
  <c r="L205" i="18"/>
  <c r="K205" i="18"/>
  <c r="L204" i="18"/>
  <c r="K204" i="18"/>
  <c r="L203" i="18"/>
  <c r="K203" i="18"/>
  <c r="L202" i="18"/>
  <c r="K202" i="18"/>
  <c r="L201" i="18"/>
  <c r="K201" i="18"/>
  <c r="L200" i="18"/>
  <c r="K200" i="18"/>
  <c r="L199" i="18"/>
  <c r="K199" i="18"/>
  <c r="L198" i="18"/>
  <c r="K198" i="18"/>
  <c r="L197" i="18"/>
  <c r="K197" i="18"/>
  <c r="L196" i="18"/>
  <c r="K196" i="18"/>
  <c r="L195" i="18"/>
  <c r="K195" i="18"/>
  <c r="L194" i="18"/>
  <c r="K194" i="18"/>
  <c r="L193" i="18"/>
  <c r="K193" i="18"/>
  <c r="L192" i="18"/>
  <c r="K192" i="18"/>
  <c r="L191" i="18"/>
  <c r="K191" i="18"/>
  <c r="L190" i="18"/>
  <c r="K190" i="18"/>
  <c r="L189" i="18"/>
  <c r="K189" i="18"/>
  <c r="L188" i="18"/>
  <c r="K188" i="18"/>
  <c r="L187" i="18"/>
  <c r="K187" i="18"/>
  <c r="L186" i="18"/>
  <c r="K186" i="18"/>
  <c r="L185" i="18"/>
  <c r="K185" i="18"/>
  <c r="L184" i="18"/>
  <c r="K184" i="18"/>
  <c r="L183" i="18"/>
  <c r="K183" i="18"/>
  <c r="L182" i="18"/>
  <c r="K182" i="18"/>
  <c r="L181" i="18"/>
  <c r="K181" i="18"/>
  <c r="L180" i="18"/>
  <c r="K180" i="18"/>
  <c r="L179" i="18"/>
  <c r="K179" i="18"/>
  <c r="L178" i="18"/>
  <c r="K178" i="18"/>
  <c r="L177" i="18"/>
  <c r="K177" i="18"/>
  <c r="L176" i="18"/>
  <c r="K176" i="18"/>
  <c r="L175" i="18"/>
  <c r="K175" i="18"/>
  <c r="L174" i="18"/>
  <c r="K174" i="18"/>
  <c r="L173" i="18"/>
  <c r="K173" i="18"/>
  <c r="L172" i="18"/>
  <c r="K172" i="18"/>
  <c r="L171" i="18"/>
  <c r="K171" i="18"/>
  <c r="L170" i="18"/>
  <c r="K170" i="18"/>
  <c r="L169" i="18"/>
  <c r="K169" i="18"/>
  <c r="L168" i="18"/>
  <c r="K168" i="18"/>
  <c r="L167" i="18"/>
  <c r="K167" i="18"/>
  <c r="L166" i="18"/>
  <c r="K166" i="18"/>
  <c r="L165" i="18"/>
  <c r="K165" i="18"/>
  <c r="L164" i="18"/>
  <c r="K164" i="18"/>
  <c r="L163" i="18"/>
  <c r="K163" i="18"/>
  <c r="L162" i="18"/>
  <c r="K162" i="18"/>
  <c r="L161" i="18"/>
  <c r="K161" i="18"/>
  <c r="L160" i="18"/>
  <c r="K160" i="18"/>
  <c r="L159" i="18"/>
  <c r="K159" i="18"/>
  <c r="L158" i="18"/>
  <c r="K158" i="18"/>
  <c r="L157" i="18"/>
  <c r="K157" i="18"/>
  <c r="L156" i="18"/>
  <c r="K156" i="18"/>
  <c r="L155" i="18"/>
  <c r="K155" i="18"/>
  <c r="L154" i="18"/>
  <c r="K154" i="18"/>
  <c r="L153" i="18"/>
  <c r="K153" i="18"/>
  <c r="L152" i="18"/>
  <c r="K152" i="18"/>
  <c r="L151" i="18"/>
  <c r="K151" i="18"/>
  <c r="L150" i="18"/>
  <c r="K150" i="18"/>
  <c r="L149" i="18"/>
  <c r="K149" i="18"/>
  <c r="L148" i="18"/>
  <c r="K148" i="18"/>
  <c r="L147" i="18"/>
  <c r="K147" i="18"/>
  <c r="L146" i="18"/>
  <c r="K146" i="18"/>
  <c r="L145" i="18"/>
  <c r="K145" i="18"/>
  <c r="L144" i="18"/>
  <c r="K144" i="18"/>
  <c r="L143" i="18"/>
  <c r="K143" i="18"/>
  <c r="L142" i="18"/>
  <c r="K142" i="18"/>
  <c r="L141" i="18"/>
  <c r="K141" i="18"/>
  <c r="L140" i="18"/>
  <c r="K140" i="18"/>
  <c r="L139" i="18"/>
  <c r="K139" i="18"/>
  <c r="L138" i="18"/>
  <c r="K138" i="18"/>
  <c r="L137" i="18"/>
  <c r="K137" i="18"/>
  <c r="L136" i="18"/>
  <c r="K136" i="18"/>
  <c r="L135" i="18"/>
  <c r="K135" i="18"/>
  <c r="L134" i="18"/>
  <c r="K134" i="18"/>
  <c r="L133" i="18"/>
  <c r="K133" i="18"/>
  <c r="L132" i="18"/>
  <c r="K132" i="18"/>
  <c r="L131" i="18"/>
  <c r="K131" i="18"/>
  <c r="L130" i="18"/>
  <c r="K130" i="18"/>
  <c r="L129" i="18"/>
  <c r="K129" i="18"/>
  <c r="L128" i="18"/>
  <c r="K128" i="18"/>
  <c r="L127" i="18"/>
  <c r="K127" i="18"/>
  <c r="L126" i="18"/>
  <c r="K126" i="18"/>
  <c r="L125" i="18"/>
  <c r="K125" i="18"/>
  <c r="L124" i="18"/>
  <c r="K124" i="18"/>
  <c r="L123" i="18"/>
  <c r="K123" i="18"/>
  <c r="L122" i="18"/>
  <c r="K122" i="18"/>
  <c r="L121" i="18"/>
  <c r="K121" i="18"/>
  <c r="L120" i="18"/>
  <c r="K120" i="18"/>
  <c r="L119" i="18"/>
  <c r="K119" i="18"/>
  <c r="L118" i="18"/>
  <c r="K118" i="18"/>
  <c r="L117" i="18"/>
  <c r="K117" i="18"/>
  <c r="L116" i="18"/>
  <c r="K116" i="18"/>
  <c r="L115" i="18"/>
  <c r="K115" i="18"/>
  <c r="L114" i="18"/>
  <c r="K114" i="18"/>
  <c r="L113" i="18"/>
  <c r="K113" i="18"/>
  <c r="L112" i="18"/>
  <c r="K112" i="18"/>
  <c r="L111" i="18"/>
  <c r="K111" i="18"/>
  <c r="L110" i="18"/>
  <c r="K110" i="18"/>
  <c r="L109" i="18"/>
  <c r="K109" i="18"/>
  <c r="L108" i="18"/>
  <c r="K108" i="18"/>
  <c r="L107" i="18"/>
  <c r="K107" i="18"/>
  <c r="L106" i="18"/>
  <c r="K106" i="18"/>
  <c r="L105" i="18"/>
  <c r="K105" i="18"/>
  <c r="L104" i="18"/>
  <c r="K104" i="18"/>
  <c r="L103" i="18"/>
  <c r="K103" i="18"/>
  <c r="L102" i="18"/>
  <c r="K102" i="18"/>
  <c r="L101" i="18"/>
  <c r="K101" i="18"/>
  <c r="L100" i="18"/>
  <c r="K100" i="18"/>
  <c r="L99" i="18"/>
  <c r="K99" i="18"/>
  <c r="L98" i="18"/>
  <c r="K98" i="18"/>
  <c r="L97" i="18"/>
  <c r="K97" i="18"/>
  <c r="L96" i="18"/>
  <c r="K96" i="18"/>
  <c r="L95" i="18"/>
  <c r="K95" i="18"/>
  <c r="L94" i="18"/>
  <c r="K94" i="18"/>
  <c r="L93" i="18"/>
  <c r="K93" i="18"/>
  <c r="L92" i="18"/>
  <c r="K92" i="18"/>
  <c r="L91" i="18"/>
  <c r="K91" i="18"/>
  <c r="L90" i="18"/>
  <c r="K90" i="18"/>
  <c r="L89" i="18"/>
  <c r="K89" i="18"/>
  <c r="L88" i="18"/>
  <c r="K88" i="18"/>
  <c r="L87" i="18"/>
  <c r="K87" i="18"/>
  <c r="L86" i="18"/>
  <c r="K86" i="18"/>
  <c r="L85" i="18"/>
  <c r="K85" i="18"/>
  <c r="L84" i="18"/>
  <c r="K84" i="18"/>
  <c r="L83" i="18"/>
  <c r="K83" i="18"/>
  <c r="L82" i="18"/>
  <c r="K82" i="18"/>
  <c r="L81" i="18"/>
  <c r="K81" i="18"/>
  <c r="L80" i="18"/>
  <c r="K80" i="18"/>
  <c r="L79" i="18"/>
  <c r="K79" i="18"/>
  <c r="L78" i="18"/>
  <c r="K78" i="18"/>
  <c r="L77" i="18"/>
  <c r="K77" i="18"/>
  <c r="L76" i="18"/>
  <c r="K76" i="18"/>
  <c r="L75" i="18"/>
  <c r="K75" i="18"/>
  <c r="L74" i="18"/>
  <c r="K74" i="18"/>
  <c r="L73" i="18"/>
  <c r="K73" i="18"/>
  <c r="L72" i="18"/>
  <c r="K72" i="18"/>
  <c r="L71" i="18"/>
  <c r="K71" i="18"/>
  <c r="L70" i="18"/>
  <c r="K70" i="18"/>
  <c r="L69" i="18"/>
  <c r="K69" i="18"/>
  <c r="L68" i="18"/>
  <c r="K68" i="18"/>
  <c r="L67" i="18"/>
  <c r="K67" i="18"/>
  <c r="L66" i="18"/>
  <c r="K66" i="18"/>
  <c r="L65" i="18"/>
  <c r="K65" i="18"/>
  <c r="L64" i="18"/>
  <c r="K64" i="18"/>
  <c r="L63" i="18"/>
  <c r="K63" i="18"/>
  <c r="L62" i="18"/>
  <c r="K62" i="18"/>
  <c r="L61" i="18"/>
  <c r="K61" i="18"/>
  <c r="L60" i="18"/>
  <c r="K60" i="18"/>
  <c r="L59" i="18"/>
  <c r="K59" i="18"/>
  <c r="L58" i="18"/>
  <c r="K58" i="18"/>
  <c r="L57" i="18"/>
  <c r="K57" i="18"/>
  <c r="L56" i="18"/>
  <c r="K56" i="18"/>
  <c r="L55" i="18"/>
  <c r="K55" i="18"/>
  <c r="L54" i="18"/>
  <c r="K54" i="18"/>
  <c r="L53" i="18"/>
  <c r="K53" i="18"/>
  <c r="L52" i="18"/>
  <c r="K52" i="18"/>
  <c r="L51" i="18"/>
  <c r="K51" i="18"/>
  <c r="L50" i="18"/>
  <c r="K50" i="18"/>
  <c r="L49" i="18"/>
  <c r="K49" i="18"/>
  <c r="L48" i="18"/>
  <c r="K48" i="18"/>
  <c r="L47" i="18"/>
  <c r="K47" i="18"/>
  <c r="L46" i="18"/>
  <c r="K46" i="18"/>
  <c r="L45" i="18"/>
  <c r="K45" i="18"/>
  <c r="L44" i="18"/>
  <c r="K44" i="18"/>
  <c r="L43" i="18"/>
  <c r="K43" i="18"/>
  <c r="L42" i="18"/>
  <c r="K42" i="18"/>
  <c r="L41" i="18"/>
  <c r="K41" i="18"/>
  <c r="L40" i="18"/>
  <c r="K40" i="18"/>
  <c r="L39" i="18"/>
  <c r="K39" i="18"/>
  <c r="L38" i="18"/>
  <c r="K38" i="18"/>
  <c r="L37" i="18"/>
  <c r="K37" i="18"/>
  <c r="L36" i="18"/>
  <c r="K36" i="18"/>
  <c r="L35" i="18"/>
  <c r="K35" i="18"/>
  <c r="L34" i="18"/>
  <c r="K34" i="18"/>
  <c r="L33" i="18"/>
  <c r="K33" i="18"/>
  <c r="L32" i="18"/>
  <c r="K32" i="18"/>
  <c r="L31" i="18"/>
  <c r="K31" i="18"/>
  <c r="L30" i="18"/>
  <c r="K30" i="18"/>
  <c r="L29" i="18"/>
  <c r="K29" i="18"/>
  <c r="L28" i="18"/>
  <c r="K28" i="18"/>
  <c r="L27" i="18"/>
  <c r="K27" i="18"/>
  <c r="B27" i="18"/>
  <c r="B28" i="18" s="1"/>
  <c r="L26" i="18"/>
  <c r="K26" i="18"/>
  <c r="B26" i="18"/>
  <c r="L25" i="18"/>
  <c r="K25" i="18"/>
  <c r="L24" i="18"/>
  <c r="K24" i="18"/>
  <c r="B24" i="18"/>
  <c r="L23" i="18"/>
  <c r="K23" i="18"/>
  <c r="B23" i="18"/>
  <c r="B25" i="18" s="1"/>
  <c r="L22" i="18"/>
  <c r="K22" i="18"/>
  <c r="L21" i="18"/>
  <c r="K21" i="18"/>
  <c r="L20" i="18"/>
  <c r="K20" i="18"/>
  <c r="L19" i="18"/>
  <c r="K19" i="18"/>
  <c r="L18" i="18"/>
  <c r="K18" i="18"/>
  <c r="L17" i="18"/>
  <c r="K17" i="18"/>
  <c r="L16" i="18"/>
  <c r="K16" i="18"/>
  <c r="L15" i="18"/>
  <c r="K15" i="18"/>
  <c r="L14" i="18"/>
  <c r="K14" i="18"/>
  <c r="B14" i="18"/>
  <c r="L13" i="18"/>
  <c r="K13" i="18"/>
  <c r="L12" i="18"/>
  <c r="K12" i="18"/>
  <c r="L11" i="18"/>
  <c r="K11" i="18"/>
  <c r="L10" i="18"/>
  <c r="K10" i="18"/>
  <c r="K9" i="18"/>
  <c r="L9" i="18" s="1"/>
  <c r="K8" i="18"/>
  <c r="L8" i="18" s="1"/>
  <c r="K7" i="18"/>
  <c r="L7" i="18" s="1"/>
  <c r="K6" i="18"/>
  <c r="L6" i="18" s="1"/>
  <c r="K5" i="18"/>
  <c r="L5" i="18" s="1"/>
  <c r="D5" i="18"/>
  <c r="D6" i="18" s="1"/>
  <c r="D7" i="18" s="1"/>
  <c r="D8" i="18" s="1"/>
  <c r="D9" i="18" s="1"/>
  <c r="K4" i="18"/>
  <c r="L4" i="18" s="1"/>
  <c r="D4" i="18"/>
  <c r="B4" i="18"/>
  <c r="K3" i="18"/>
  <c r="L3" i="18" s="1"/>
  <c r="F3" i="18"/>
  <c r="F4" i="18" s="1"/>
  <c r="F5" i="18" s="1"/>
  <c r="F6" i="18" s="1"/>
  <c r="F7" i="18" s="1"/>
  <c r="F8" i="18" s="1"/>
  <c r="F9" i="18" s="1"/>
  <c r="F10" i="18" s="1"/>
  <c r="F11" i="18" s="1"/>
  <c r="F12" i="18" s="1"/>
  <c r="F13" i="18" s="1"/>
  <c r="F14" i="18" s="1"/>
  <c r="F15" i="18" s="1"/>
  <c r="F16" i="18" s="1"/>
  <c r="F17" i="18" s="1"/>
  <c r="F18" i="18" s="1"/>
  <c r="F19" i="18" s="1"/>
  <c r="F20" i="18" s="1"/>
  <c r="F21" i="18" s="1"/>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F88" i="18" s="1"/>
  <c r="F89" i="18" s="1"/>
  <c r="F90" i="18" s="1"/>
  <c r="F91" i="18" s="1"/>
  <c r="F92" i="18" s="1"/>
  <c r="F93" i="18" s="1"/>
  <c r="F94" i="18" s="1"/>
  <c r="F95" i="18" s="1"/>
  <c r="F96" i="18" s="1"/>
  <c r="F97" i="18" s="1"/>
  <c r="F98" i="18" s="1"/>
  <c r="F99" i="18" s="1"/>
  <c r="F100" i="18" s="1"/>
  <c r="F101" i="18" s="1"/>
  <c r="F102" i="18" s="1"/>
  <c r="F103" i="18" s="1"/>
  <c r="F104" i="18" s="1"/>
  <c r="F105" i="18" s="1"/>
  <c r="F106" i="18" s="1"/>
  <c r="F107" i="18" s="1"/>
  <c r="F108" i="18" s="1"/>
  <c r="F109" i="18" s="1"/>
  <c r="F110" i="18" s="1"/>
  <c r="F111" i="18" s="1"/>
  <c r="F112" i="18" s="1"/>
  <c r="F113" i="18" s="1"/>
  <c r="F114" i="18" s="1"/>
  <c r="F115" i="18" s="1"/>
  <c r="F116" i="18" s="1"/>
  <c r="F117" i="18" s="1"/>
  <c r="F118" i="18" s="1"/>
  <c r="F119" i="18" s="1"/>
  <c r="F120" i="18" s="1"/>
  <c r="F121" i="18" s="1"/>
  <c r="F122" i="18" s="1"/>
  <c r="F123" i="18" s="1"/>
  <c r="F124" i="18" s="1"/>
  <c r="F125" i="18" s="1"/>
  <c r="F126" i="18" s="1"/>
  <c r="F127" i="18" s="1"/>
  <c r="F128" i="18" s="1"/>
  <c r="F129" i="18" s="1"/>
  <c r="F130" i="18" s="1"/>
  <c r="F131" i="18" s="1"/>
  <c r="F132" i="18" s="1"/>
  <c r="F133" i="18" s="1"/>
  <c r="F134" i="18" s="1"/>
  <c r="F135" i="18" s="1"/>
  <c r="F136" i="18" s="1"/>
  <c r="F137" i="18" s="1"/>
  <c r="F138" i="18" s="1"/>
  <c r="F139" i="18" s="1"/>
  <c r="F140" i="18" s="1"/>
  <c r="F141" i="18" s="1"/>
  <c r="F142" i="18" s="1"/>
  <c r="F143" i="18" s="1"/>
  <c r="F144" i="18" s="1"/>
  <c r="F145" i="18" s="1"/>
  <c r="F146" i="18" s="1"/>
  <c r="F147" i="18" s="1"/>
  <c r="F148" i="18" s="1"/>
  <c r="F149" i="18" s="1"/>
  <c r="F150" i="18" s="1"/>
  <c r="F151" i="18" s="1"/>
  <c r="F152" i="18" s="1"/>
  <c r="F153" i="18" s="1"/>
  <c r="F154" i="18" s="1"/>
  <c r="F155" i="18" s="1"/>
  <c r="F156" i="18" s="1"/>
  <c r="F157" i="18" s="1"/>
  <c r="F158" i="18" s="1"/>
  <c r="F159" i="18" s="1"/>
  <c r="F160" i="18" s="1"/>
  <c r="F161" i="18" s="1"/>
  <c r="F162" i="18" s="1"/>
  <c r="F163" i="18" s="1"/>
  <c r="F164" i="18" s="1"/>
  <c r="F165" i="18" s="1"/>
  <c r="F166" i="18" s="1"/>
  <c r="F167" i="18" s="1"/>
  <c r="F168" i="18" s="1"/>
  <c r="F169" i="18" s="1"/>
  <c r="F170" i="18" s="1"/>
  <c r="F171" i="18" s="1"/>
  <c r="F172" i="18" s="1"/>
  <c r="F173" i="18" s="1"/>
  <c r="F174" i="18" s="1"/>
  <c r="F175" i="18" s="1"/>
  <c r="F176" i="18" s="1"/>
  <c r="F177" i="18" s="1"/>
  <c r="F178" i="18" s="1"/>
  <c r="F179" i="18" s="1"/>
  <c r="F180" i="18" s="1"/>
  <c r="F181" i="18" s="1"/>
  <c r="F182" i="18" s="1"/>
  <c r="F183" i="18" s="1"/>
  <c r="F184" i="18" s="1"/>
  <c r="F185" i="18" s="1"/>
  <c r="F186" i="18" s="1"/>
  <c r="F187" i="18" s="1"/>
  <c r="F188" i="18" s="1"/>
  <c r="F189" i="18" s="1"/>
  <c r="F190" i="18" s="1"/>
  <c r="F191" i="18" s="1"/>
  <c r="F192" i="18" s="1"/>
  <c r="F193" i="18" s="1"/>
  <c r="F194" i="18" s="1"/>
  <c r="F195" i="18" s="1"/>
  <c r="F196" i="18" s="1"/>
  <c r="F197" i="18" s="1"/>
  <c r="F198" i="18" s="1"/>
  <c r="F199" i="18" s="1"/>
  <c r="F200" i="18" s="1"/>
  <c r="F201" i="18" s="1"/>
  <c r="F202" i="18" s="1"/>
  <c r="F203" i="18" s="1"/>
  <c r="F204" i="18" s="1"/>
  <c r="F205" i="18" s="1"/>
  <c r="F206" i="18" s="1"/>
  <c r="F207" i="18" s="1"/>
  <c r="F208" i="18" s="1"/>
  <c r="F209" i="18" s="1"/>
  <c r="F210" i="18" s="1"/>
  <c r="F211" i="18" s="1"/>
  <c r="F212" i="18" s="1"/>
  <c r="F213" i="18" s="1"/>
  <c r="F214" i="18" s="1"/>
  <c r="F215" i="18" s="1"/>
  <c r="F216" i="18" s="1"/>
  <c r="F217" i="18" s="1"/>
  <c r="F218" i="18" s="1"/>
  <c r="F219" i="18" s="1"/>
  <c r="F220" i="18" s="1"/>
  <c r="F221" i="18" s="1"/>
  <c r="F222" i="18" s="1"/>
  <c r="F223" i="18" s="1"/>
  <c r="F224" i="18" s="1"/>
  <c r="F225" i="18" s="1"/>
  <c r="F226" i="18" s="1"/>
  <c r="F227" i="18" s="1"/>
  <c r="F228" i="18" s="1"/>
  <c r="F229" i="18" s="1"/>
  <c r="F230" i="18" s="1"/>
  <c r="F231" i="18" s="1"/>
  <c r="F232" i="18" s="1"/>
  <c r="F233" i="18" s="1"/>
  <c r="F234" i="18" s="1"/>
  <c r="F235" i="18" s="1"/>
  <c r="F236" i="18" s="1"/>
  <c r="F237" i="18" s="1"/>
  <c r="F238" i="18" s="1"/>
  <c r="F239" i="18" s="1"/>
  <c r="F240" i="18" s="1"/>
  <c r="F241" i="18" s="1"/>
  <c r="F242" i="18" s="1"/>
  <c r="F243" i="18" s="1"/>
  <c r="F244" i="18" s="1"/>
  <c r="F245" i="18" s="1"/>
  <c r="F246" i="18" s="1"/>
  <c r="F247" i="18" s="1"/>
  <c r="F248" i="18" s="1"/>
  <c r="F249" i="18" s="1"/>
  <c r="F250" i="18" s="1"/>
  <c r="F251" i="18" s="1"/>
  <c r="F252" i="18" s="1"/>
  <c r="F253" i="18" s="1"/>
  <c r="F254" i="18" s="1"/>
  <c r="F255" i="18" s="1"/>
  <c r="F256" i="18" s="1"/>
  <c r="F257" i="18" s="1"/>
  <c r="F258" i="18" s="1"/>
  <c r="F259" i="18" s="1"/>
  <c r="F260" i="18" s="1"/>
  <c r="F261" i="18" s="1"/>
  <c r="F262" i="18" s="1"/>
  <c r="F263" i="18" s="1"/>
  <c r="F264" i="18" s="1"/>
  <c r="F265" i="18" s="1"/>
  <c r="F266" i="18" s="1"/>
  <c r="F267" i="18" s="1"/>
  <c r="F268" i="18" s="1"/>
  <c r="F269" i="18" s="1"/>
  <c r="F270" i="18" s="1"/>
  <c r="F271" i="18" s="1"/>
  <c r="F272" i="18" s="1"/>
  <c r="F273" i="18" s="1"/>
  <c r="F274" i="18" s="1"/>
  <c r="F275" i="18" s="1"/>
  <c r="F276" i="18" s="1"/>
  <c r="F277" i="18" s="1"/>
  <c r="F278" i="18" s="1"/>
  <c r="F279" i="18" s="1"/>
  <c r="F280" i="18" s="1"/>
  <c r="F281" i="18" s="1"/>
  <c r="F282" i="18" s="1"/>
  <c r="F283" i="18" s="1"/>
  <c r="F284" i="18" s="1"/>
  <c r="F285" i="18" s="1"/>
  <c r="F286" i="18" s="1"/>
  <c r="F287" i="18" s="1"/>
  <c r="F288" i="18" s="1"/>
  <c r="F289" i="18" s="1"/>
  <c r="F290" i="18" s="1"/>
  <c r="F291" i="18" s="1"/>
  <c r="F292" i="18" s="1"/>
  <c r="F293" i="18" s="1"/>
  <c r="F294" i="18" s="1"/>
  <c r="F295" i="18" s="1"/>
  <c r="F296" i="18" s="1"/>
  <c r="F297" i="18" s="1"/>
  <c r="F298" i="18" s="1"/>
  <c r="F299" i="18" s="1"/>
  <c r="F300" i="18" s="1"/>
  <c r="F301" i="18" s="1"/>
  <c r="F302" i="18" s="1"/>
  <c r="F303" i="18" s="1"/>
  <c r="F304" i="18" s="1"/>
  <c r="F305" i="18" s="1"/>
  <c r="F306" i="18" s="1"/>
  <c r="F307" i="18" s="1"/>
  <c r="F308" i="18" s="1"/>
  <c r="F309" i="18" s="1"/>
  <c r="F310" i="18" s="1"/>
  <c r="F311" i="18" s="1"/>
  <c r="F312" i="18" s="1"/>
  <c r="F313" i="18" s="1"/>
  <c r="F314" i="18" s="1"/>
  <c r="F315" i="18" s="1"/>
  <c r="F316" i="18" s="1"/>
  <c r="F317" i="18" s="1"/>
  <c r="F318" i="18" s="1"/>
  <c r="F319" i="18" s="1"/>
  <c r="F320" i="18" s="1"/>
  <c r="F321" i="18" s="1"/>
  <c r="F322" i="18" s="1"/>
  <c r="F323" i="18" s="1"/>
  <c r="F324" i="18" s="1"/>
  <c r="F325" i="18" s="1"/>
  <c r="F326" i="18" s="1"/>
  <c r="F327" i="18" s="1"/>
  <c r="F328" i="18" s="1"/>
  <c r="F329" i="18" s="1"/>
  <c r="F330" i="18" s="1"/>
  <c r="F331" i="18" s="1"/>
  <c r="F332" i="18" s="1"/>
  <c r="F333" i="18" s="1"/>
  <c r="F334" i="18" s="1"/>
  <c r="F335" i="18" s="1"/>
  <c r="F336" i="18" s="1"/>
  <c r="F337" i="18" s="1"/>
  <c r="F338" i="18" s="1"/>
  <c r="F339" i="18" s="1"/>
  <c r="F340" i="18" s="1"/>
  <c r="F341" i="18" s="1"/>
  <c r="F342" i="18" s="1"/>
  <c r="F343" i="18" s="1"/>
  <c r="F344" i="18" s="1"/>
  <c r="F345" i="18" s="1"/>
  <c r="F346" i="18" s="1"/>
  <c r="F347" i="18" s="1"/>
  <c r="F348" i="18" s="1"/>
  <c r="F349" i="18" s="1"/>
  <c r="F350" i="18" s="1"/>
  <c r="F351" i="18" s="1"/>
  <c r="F352" i="18" s="1"/>
  <c r="F353" i="18" s="1"/>
  <c r="F354" i="18" s="1"/>
  <c r="F355" i="18" s="1"/>
  <c r="F356" i="18" s="1"/>
  <c r="F357" i="18" s="1"/>
  <c r="F358" i="18" s="1"/>
  <c r="F359" i="18" s="1"/>
  <c r="F360" i="18" s="1"/>
  <c r="F361" i="18" s="1"/>
  <c r="F362" i="18" s="1"/>
  <c r="F363" i="18" s="1"/>
  <c r="F364" i="18" s="1"/>
  <c r="F365" i="18" s="1"/>
  <c r="F366" i="18" s="1"/>
  <c r="F367" i="18" s="1"/>
  <c r="F368" i="18" s="1"/>
  <c r="F369" i="18" s="1"/>
  <c r="F370" i="18" s="1"/>
  <c r="F371" i="18" s="1"/>
  <c r="F372" i="18" s="1"/>
  <c r="F373" i="18" s="1"/>
  <c r="F374" i="18" s="1"/>
  <c r="F375" i="18" s="1"/>
  <c r="F376" i="18" s="1"/>
  <c r="F377" i="18" s="1"/>
  <c r="F378" i="18" s="1"/>
  <c r="F379" i="18" s="1"/>
  <c r="F380" i="18" s="1"/>
  <c r="F381" i="18" s="1"/>
  <c r="F382" i="18" s="1"/>
  <c r="F383" i="18" s="1"/>
  <c r="F384" i="18" s="1"/>
  <c r="F385" i="18" s="1"/>
  <c r="F386" i="18" s="1"/>
  <c r="F387" i="18" s="1"/>
  <c r="F388" i="18" s="1"/>
  <c r="F389" i="18" s="1"/>
  <c r="F390" i="18" s="1"/>
  <c r="F391" i="18" s="1"/>
  <c r="F392" i="18" s="1"/>
  <c r="F393" i="18" s="1"/>
  <c r="F394" i="18" s="1"/>
  <c r="F395" i="18" s="1"/>
  <c r="F396" i="18" s="1"/>
  <c r="F397" i="18" s="1"/>
  <c r="F398" i="18" s="1"/>
  <c r="F399" i="18" s="1"/>
  <c r="F400" i="18" s="1"/>
  <c r="F401" i="18" s="1"/>
  <c r="F402" i="18" s="1"/>
  <c r="F403" i="18" s="1"/>
  <c r="F404" i="18" s="1"/>
  <c r="F405" i="18" s="1"/>
  <c r="F406" i="18" s="1"/>
  <c r="F407" i="18" s="1"/>
  <c r="F408" i="18" s="1"/>
  <c r="F409" i="18" s="1"/>
  <c r="F410" i="18" s="1"/>
  <c r="F411" i="18" s="1"/>
  <c r="F412" i="18" s="1"/>
  <c r="F413" i="18" s="1"/>
  <c r="F414" i="18" s="1"/>
  <c r="F415" i="18" s="1"/>
  <c r="F416" i="18" s="1"/>
  <c r="F417" i="18" s="1"/>
  <c r="F418" i="18" s="1"/>
  <c r="F419" i="18" s="1"/>
  <c r="F420" i="18" s="1"/>
  <c r="F421" i="18" s="1"/>
  <c r="F422" i="18" s="1"/>
  <c r="F423" i="18" s="1"/>
  <c r="F424" i="18" s="1"/>
  <c r="F425" i="18" s="1"/>
  <c r="F426" i="18" s="1"/>
  <c r="F427" i="18" s="1"/>
  <c r="F428" i="18" s="1"/>
  <c r="F429" i="18" s="1"/>
  <c r="F430" i="18" s="1"/>
  <c r="F431" i="18" s="1"/>
  <c r="F432" i="18" s="1"/>
  <c r="F433" i="18" s="1"/>
  <c r="F434" i="18" s="1"/>
  <c r="F435" i="18" s="1"/>
  <c r="F436" i="18" s="1"/>
  <c r="F437" i="18" s="1"/>
  <c r="F438" i="18" s="1"/>
  <c r="F439" i="18" s="1"/>
  <c r="F440" i="18" s="1"/>
  <c r="F441" i="18" s="1"/>
  <c r="F442" i="18" s="1"/>
  <c r="F443" i="18" s="1"/>
  <c r="F444" i="18" s="1"/>
  <c r="F445" i="18" s="1"/>
  <c r="F446" i="18" s="1"/>
  <c r="F447" i="18" s="1"/>
  <c r="F448" i="18" s="1"/>
  <c r="F449" i="18" s="1"/>
  <c r="F450" i="18" s="1"/>
  <c r="F451" i="18" s="1"/>
  <c r="F452" i="18" s="1"/>
  <c r="F453" i="18" s="1"/>
  <c r="F454" i="18" s="1"/>
  <c r="F455" i="18" s="1"/>
  <c r="F456" i="18" s="1"/>
  <c r="F457" i="18" s="1"/>
  <c r="F458" i="18" s="1"/>
  <c r="F459" i="18" s="1"/>
  <c r="F460" i="18" s="1"/>
  <c r="F461" i="18" s="1"/>
  <c r="F462" i="18" s="1"/>
  <c r="F463" i="18" s="1"/>
  <c r="F464" i="18" s="1"/>
  <c r="F465" i="18" s="1"/>
  <c r="F466" i="18" s="1"/>
  <c r="F467" i="18" s="1"/>
  <c r="F468" i="18" s="1"/>
  <c r="F469" i="18" s="1"/>
  <c r="F470" i="18" s="1"/>
  <c r="F471" i="18" s="1"/>
  <c r="F472" i="18" s="1"/>
  <c r="F473" i="18" s="1"/>
  <c r="F474" i="18" s="1"/>
  <c r="F475" i="18" s="1"/>
  <c r="F476" i="18" s="1"/>
  <c r="F477" i="18" s="1"/>
  <c r="F478" i="18" s="1"/>
  <c r="F479" i="18" s="1"/>
  <c r="F480" i="18" s="1"/>
  <c r="F481" i="18" s="1"/>
  <c r="F482" i="18" s="1"/>
  <c r="F483" i="18" s="1"/>
  <c r="F484" i="18" s="1"/>
  <c r="F485" i="18" s="1"/>
  <c r="F486" i="18" s="1"/>
  <c r="F487" i="18" s="1"/>
  <c r="F488" i="18" s="1"/>
  <c r="F489" i="18" s="1"/>
  <c r="F490" i="18" s="1"/>
  <c r="F491" i="18" s="1"/>
  <c r="F492" i="18" s="1"/>
  <c r="F493" i="18" s="1"/>
  <c r="F494" i="18" s="1"/>
  <c r="F495" i="18" s="1"/>
  <c r="F496" i="18" s="1"/>
  <c r="F497" i="18" s="1"/>
  <c r="F498" i="18" s="1"/>
  <c r="F499" i="18" s="1"/>
  <c r="F500" i="18" s="1"/>
  <c r="F501" i="18" s="1"/>
  <c r="F502" i="18" s="1"/>
  <c r="F503" i="18" s="1"/>
  <c r="F504" i="18" s="1"/>
  <c r="F505" i="18" s="1"/>
  <c r="F506" i="18" s="1"/>
  <c r="F507" i="18" s="1"/>
  <c r="F508" i="18" s="1"/>
  <c r="F509" i="18" s="1"/>
  <c r="F510" i="18" s="1"/>
  <c r="F511" i="18" s="1"/>
  <c r="F512" i="18" s="1"/>
  <c r="F513" i="18" s="1"/>
  <c r="F514" i="18" s="1"/>
  <c r="F515" i="18" s="1"/>
  <c r="F516" i="18" s="1"/>
  <c r="F517" i="18" s="1"/>
  <c r="F518" i="18" s="1"/>
  <c r="F519" i="18" s="1"/>
  <c r="F520" i="18" s="1"/>
  <c r="F521" i="18" s="1"/>
  <c r="F522" i="18" s="1"/>
  <c r="F523" i="18" s="1"/>
  <c r="F524" i="18" s="1"/>
  <c r="F525" i="18" s="1"/>
  <c r="F526" i="18" s="1"/>
  <c r="F527" i="18" s="1"/>
  <c r="F528" i="18" s="1"/>
  <c r="F529" i="18" s="1"/>
  <c r="F530" i="18" s="1"/>
  <c r="F531" i="18" s="1"/>
  <c r="F532" i="18" s="1"/>
  <c r="F533" i="18" s="1"/>
  <c r="F534" i="18" s="1"/>
  <c r="F535" i="18" s="1"/>
  <c r="F536" i="18" s="1"/>
  <c r="F537" i="18" s="1"/>
  <c r="F538" i="18" s="1"/>
  <c r="F539" i="18" s="1"/>
  <c r="F540" i="18" s="1"/>
  <c r="F541" i="18" s="1"/>
  <c r="F542" i="18" s="1"/>
  <c r="F543" i="18" s="1"/>
  <c r="F544" i="18" s="1"/>
  <c r="F545" i="18" s="1"/>
  <c r="F546" i="18" s="1"/>
  <c r="F547" i="18" s="1"/>
  <c r="F548" i="18" s="1"/>
  <c r="F549" i="18" s="1"/>
  <c r="F550" i="18" s="1"/>
  <c r="F551" i="18" s="1"/>
  <c r="F552" i="18" s="1"/>
  <c r="F553" i="18" s="1"/>
  <c r="F554" i="18" s="1"/>
  <c r="F555" i="18" s="1"/>
  <c r="F556" i="18" s="1"/>
  <c r="F557" i="18" s="1"/>
  <c r="F558" i="18" s="1"/>
  <c r="F559" i="18" s="1"/>
  <c r="F560" i="18" s="1"/>
  <c r="F561" i="18" s="1"/>
  <c r="F562" i="18" s="1"/>
  <c r="F563" i="18" s="1"/>
  <c r="F564" i="18" s="1"/>
  <c r="F565" i="18" s="1"/>
  <c r="F566" i="18" s="1"/>
  <c r="F567" i="18" s="1"/>
  <c r="F568" i="18" s="1"/>
  <c r="F569" i="18" s="1"/>
  <c r="F570" i="18" s="1"/>
  <c r="F571" i="18" s="1"/>
  <c r="F572" i="18" s="1"/>
  <c r="F573" i="18" s="1"/>
  <c r="F574" i="18" s="1"/>
  <c r="F575" i="18" s="1"/>
  <c r="F576" i="18" s="1"/>
  <c r="F577" i="18" s="1"/>
  <c r="F578" i="18" s="1"/>
  <c r="F579" i="18" s="1"/>
  <c r="F580" i="18" s="1"/>
  <c r="F581" i="18" s="1"/>
  <c r="F582" i="18" s="1"/>
  <c r="F583" i="18" s="1"/>
  <c r="F584" i="18" s="1"/>
  <c r="F585" i="18" s="1"/>
  <c r="F586" i="18" s="1"/>
  <c r="F587" i="18" s="1"/>
  <c r="F588" i="18" s="1"/>
  <c r="F589" i="18" s="1"/>
  <c r="F590" i="18" s="1"/>
  <c r="F591" i="18" s="1"/>
  <c r="F592" i="18" s="1"/>
  <c r="F593" i="18" s="1"/>
  <c r="F594" i="18" s="1"/>
  <c r="F595" i="18" s="1"/>
  <c r="F596" i="18" s="1"/>
  <c r="F597" i="18" s="1"/>
  <c r="F598" i="18" s="1"/>
  <c r="F599" i="18" s="1"/>
  <c r="F600" i="18" s="1"/>
  <c r="F601" i="18" s="1"/>
  <c r="F602" i="18" s="1"/>
  <c r="F603" i="18" s="1"/>
  <c r="F604" i="18" s="1"/>
  <c r="F605" i="18" s="1"/>
  <c r="F606" i="18" s="1"/>
  <c r="F607" i="18" s="1"/>
  <c r="F608" i="18" s="1"/>
  <c r="F609" i="18" s="1"/>
  <c r="F610" i="18" s="1"/>
  <c r="F611" i="18" s="1"/>
  <c r="F612" i="18" s="1"/>
  <c r="F613" i="18" s="1"/>
  <c r="F614" i="18" s="1"/>
  <c r="F615" i="18" s="1"/>
  <c r="F616" i="18" s="1"/>
  <c r="F617" i="18" s="1"/>
  <c r="F618" i="18" s="1"/>
  <c r="F619" i="18" s="1"/>
  <c r="F620" i="18" s="1"/>
  <c r="F621" i="18" s="1"/>
  <c r="F622" i="18" s="1"/>
  <c r="F623" i="18" s="1"/>
  <c r="F624" i="18" s="1"/>
  <c r="F625" i="18" s="1"/>
  <c r="F626" i="18" s="1"/>
  <c r="F627" i="18" s="1"/>
  <c r="F628" i="18" s="1"/>
  <c r="F629" i="18" s="1"/>
  <c r="F630" i="18" s="1"/>
  <c r="F631" i="18" s="1"/>
  <c r="F632" i="18" s="1"/>
  <c r="F633" i="18" s="1"/>
  <c r="F634" i="18" s="1"/>
  <c r="F635" i="18" s="1"/>
  <c r="F636" i="18" s="1"/>
  <c r="F637" i="18" s="1"/>
  <c r="F638" i="18" s="1"/>
  <c r="F639" i="18" s="1"/>
  <c r="F640" i="18" s="1"/>
  <c r="F641" i="18" s="1"/>
  <c r="F642" i="18" s="1"/>
  <c r="F643" i="18" s="1"/>
  <c r="F644" i="18" s="1"/>
  <c r="F645" i="18" s="1"/>
  <c r="F646" i="18" s="1"/>
  <c r="F647" i="18" s="1"/>
  <c r="F648" i="18" s="1"/>
  <c r="F649" i="18" s="1"/>
  <c r="F650" i="18" s="1"/>
  <c r="F651" i="18" s="1"/>
  <c r="F652" i="18" s="1"/>
  <c r="F653" i="18" s="1"/>
  <c r="F654" i="18" s="1"/>
  <c r="F655" i="18" s="1"/>
  <c r="F656" i="18" s="1"/>
  <c r="F657" i="18" s="1"/>
  <c r="F658" i="18" s="1"/>
  <c r="F659" i="18" s="1"/>
  <c r="F660" i="18" s="1"/>
  <c r="F661" i="18" s="1"/>
  <c r="F662" i="18" s="1"/>
  <c r="F663" i="18" s="1"/>
  <c r="F664" i="18" s="1"/>
  <c r="F665" i="18" s="1"/>
  <c r="F666" i="18" s="1"/>
  <c r="F667" i="18" s="1"/>
  <c r="F668" i="18" s="1"/>
  <c r="F669" i="18" s="1"/>
  <c r="F670" i="18" s="1"/>
  <c r="F671" i="18" s="1"/>
  <c r="F672" i="18" s="1"/>
  <c r="F673" i="18" s="1"/>
  <c r="F674" i="18" s="1"/>
  <c r="F675" i="18" s="1"/>
  <c r="F676" i="18" s="1"/>
  <c r="F677" i="18" s="1"/>
  <c r="F678" i="18" s="1"/>
  <c r="F679" i="18" s="1"/>
  <c r="F680" i="18" s="1"/>
  <c r="F681" i="18" s="1"/>
  <c r="F682" i="18" s="1"/>
  <c r="F683" i="18" s="1"/>
  <c r="F684" i="18" s="1"/>
  <c r="F685" i="18" s="1"/>
  <c r="F686" i="18" s="1"/>
  <c r="F687" i="18" s="1"/>
  <c r="F688" i="18" s="1"/>
  <c r="F689" i="18" s="1"/>
  <c r="F690" i="18" s="1"/>
  <c r="F691" i="18" s="1"/>
  <c r="F692" i="18" s="1"/>
  <c r="F693" i="18" s="1"/>
  <c r="F694" i="18" s="1"/>
  <c r="F695" i="18" s="1"/>
  <c r="F696" i="18" s="1"/>
  <c r="F697" i="18" s="1"/>
  <c r="F698" i="18" s="1"/>
  <c r="F699" i="18" s="1"/>
  <c r="F700" i="18" s="1"/>
  <c r="F701" i="18" s="1"/>
  <c r="F702" i="18" s="1"/>
  <c r="F703" i="18" s="1"/>
  <c r="F704" i="18" s="1"/>
  <c r="F705" i="18" s="1"/>
  <c r="F706" i="18" s="1"/>
  <c r="F707" i="18" s="1"/>
  <c r="F708" i="18" s="1"/>
  <c r="F709" i="18" s="1"/>
  <c r="F710" i="18" s="1"/>
  <c r="F711" i="18" s="1"/>
  <c r="F712" i="18" s="1"/>
  <c r="F713" i="18" s="1"/>
  <c r="F714" i="18" s="1"/>
  <c r="F715" i="18" s="1"/>
  <c r="F716" i="18" s="1"/>
  <c r="F717" i="18" s="1"/>
  <c r="F718" i="18" s="1"/>
  <c r="F719" i="18" s="1"/>
  <c r="F720" i="18" s="1"/>
  <c r="F721" i="18" s="1"/>
  <c r="F722" i="18" s="1"/>
  <c r="F723" i="18" s="1"/>
  <c r="F724" i="18" s="1"/>
  <c r="F725" i="18" s="1"/>
  <c r="F726" i="18" s="1"/>
  <c r="F727" i="18" s="1"/>
  <c r="F728" i="18" s="1"/>
  <c r="F729" i="18" s="1"/>
  <c r="F730" i="18" s="1"/>
  <c r="F731" i="18" s="1"/>
  <c r="F732" i="18" s="1"/>
  <c r="F733" i="18" s="1"/>
  <c r="F734" i="18" s="1"/>
  <c r="F735" i="18" s="1"/>
  <c r="F736" i="18" s="1"/>
  <c r="F737" i="18" s="1"/>
  <c r="F738" i="18" s="1"/>
  <c r="F739" i="18" s="1"/>
  <c r="F740" i="18" s="1"/>
  <c r="F741" i="18" s="1"/>
  <c r="F742" i="18" s="1"/>
  <c r="F743" i="18" s="1"/>
  <c r="F744" i="18" s="1"/>
  <c r="F745" i="18" s="1"/>
  <c r="F746" i="18" s="1"/>
  <c r="F747" i="18" s="1"/>
  <c r="F748" i="18" s="1"/>
  <c r="F749" i="18" s="1"/>
  <c r="F750" i="18" s="1"/>
  <c r="F751" i="18" s="1"/>
  <c r="F752" i="18" s="1"/>
  <c r="F753" i="18" s="1"/>
  <c r="F754" i="18" s="1"/>
  <c r="F755" i="18" s="1"/>
  <c r="F756" i="18" s="1"/>
  <c r="F757" i="18" s="1"/>
  <c r="F758" i="18" s="1"/>
  <c r="F759" i="18" s="1"/>
  <c r="F760" i="18" s="1"/>
  <c r="F761" i="18" s="1"/>
  <c r="F762" i="18" s="1"/>
  <c r="F763" i="18" s="1"/>
  <c r="F764" i="18" s="1"/>
  <c r="F765" i="18" s="1"/>
  <c r="F766" i="18" s="1"/>
  <c r="F767" i="18" s="1"/>
  <c r="F768" i="18" s="1"/>
  <c r="F769" i="18" s="1"/>
  <c r="F770" i="18" s="1"/>
  <c r="F771" i="18" s="1"/>
  <c r="F772" i="18" s="1"/>
  <c r="F773" i="18" s="1"/>
  <c r="F774" i="18" s="1"/>
  <c r="F775" i="18" s="1"/>
  <c r="F776" i="18" s="1"/>
  <c r="F777" i="18" s="1"/>
  <c r="F778" i="18" s="1"/>
  <c r="F779" i="18" s="1"/>
  <c r="F780" i="18" s="1"/>
  <c r="F781" i="18" s="1"/>
  <c r="F782" i="18" s="1"/>
  <c r="F783" i="18" s="1"/>
  <c r="F784" i="18" s="1"/>
  <c r="F785" i="18" s="1"/>
  <c r="F786" i="18" s="1"/>
  <c r="F787" i="18" s="1"/>
  <c r="F788" i="18" s="1"/>
  <c r="F789" i="18" s="1"/>
  <c r="F790" i="18" s="1"/>
  <c r="F791" i="18" s="1"/>
  <c r="F792" i="18" s="1"/>
  <c r="F793" i="18" s="1"/>
  <c r="F794" i="18" s="1"/>
  <c r="F795" i="18" s="1"/>
  <c r="F796" i="18" s="1"/>
  <c r="F797" i="18" s="1"/>
  <c r="F798" i="18" s="1"/>
  <c r="F799" i="18" s="1"/>
  <c r="F800" i="18" s="1"/>
  <c r="F801" i="18" s="1"/>
  <c r="F802" i="18" s="1"/>
  <c r="F803" i="18" s="1"/>
  <c r="F804" i="18" s="1"/>
  <c r="F805" i="18" s="1"/>
  <c r="F806" i="18" s="1"/>
  <c r="F807" i="18" s="1"/>
  <c r="F808" i="18" s="1"/>
  <c r="F809" i="18" s="1"/>
  <c r="F810" i="18" s="1"/>
  <c r="F811" i="18" s="1"/>
  <c r="F812" i="18" s="1"/>
  <c r="F813" i="18" s="1"/>
  <c r="F814" i="18" s="1"/>
  <c r="F815" i="18" s="1"/>
  <c r="F816" i="18" s="1"/>
  <c r="F817" i="18" s="1"/>
  <c r="F818" i="18" s="1"/>
  <c r="F819" i="18" s="1"/>
  <c r="F820" i="18" s="1"/>
  <c r="F821" i="18" s="1"/>
  <c r="F822" i="18" s="1"/>
  <c r="F823" i="18" s="1"/>
  <c r="F824" i="18" s="1"/>
  <c r="F825" i="18" s="1"/>
  <c r="F826" i="18" s="1"/>
  <c r="F827" i="18" s="1"/>
  <c r="F828" i="18" s="1"/>
  <c r="F829" i="18" s="1"/>
  <c r="F830" i="18" s="1"/>
  <c r="F831" i="18" s="1"/>
  <c r="F832" i="18" s="1"/>
  <c r="F833" i="18" s="1"/>
  <c r="F834" i="18" s="1"/>
  <c r="F835" i="18" s="1"/>
  <c r="F836" i="18" s="1"/>
  <c r="F837" i="18" s="1"/>
  <c r="F838" i="18" s="1"/>
  <c r="F839" i="18" s="1"/>
  <c r="F840" i="18" s="1"/>
  <c r="F841" i="18" s="1"/>
  <c r="F842" i="18" s="1"/>
  <c r="F843" i="18" s="1"/>
  <c r="F844" i="18" s="1"/>
  <c r="F845" i="18" s="1"/>
  <c r="F846" i="18" s="1"/>
  <c r="F847" i="18" s="1"/>
  <c r="F848" i="18" s="1"/>
  <c r="F849" i="18" s="1"/>
  <c r="F850" i="18" s="1"/>
  <c r="F851" i="18" s="1"/>
  <c r="F852" i="18" s="1"/>
  <c r="F853" i="18" s="1"/>
  <c r="F854" i="18" s="1"/>
  <c r="F855" i="18" s="1"/>
  <c r="F856" i="18" s="1"/>
  <c r="F857" i="18" s="1"/>
  <c r="F858" i="18" s="1"/>
  <c r="F859" i="18" s="1"/>
  <c r="F860" i="18" s="1"/>
  <c r="F861" i="18" s="1"/>
  <c r="F862" i="18" s="1"/>
  <c r="F863" i="18" s="1"/>
  <c r="F864" i="18" s="1"/>
  <c r="F865" i="18" s="1"/>
  <c r="F866" i="18" s="1"/>
  <c r="F867" i="18" s="1"/>
  <c r="F868" i="18" s="1"/>
  <c r="F869" i="18" s="1"/>
  <c r="F870" i="18" s="1"/>
  <c r="F871" i="18" s="1"/>
  <c r="F872" i="18" s="1"/>
  <c r="F873" i="18" s="1"/>
  <c r="F874" i="18" s="1"/>
  <c r="F875" i="18" s="1"/>
  <c r="F876" i="18" s="1"/>
  <c r="F877" i="18" s="1"/>
  <c r="F878" i="18" s="1"/>
  <c r="F879" i="18" s="1"/>
  <c r="F880" i="18" s="1"/>
  <c r="F881" i="18" s="1"/>
  <c r="F882" i="18" s="1"/>
  <c r="F883" i="18" s="1"/>
  <c r="F884" i="18" s="1"/>
  <c r="F885" i="18" s="1"/>
  <c r="F886" i="18" s="1"/>
  <c r="F887" i="18" s="1"/>
  <c r="F888" i="18" s="1"/>
  <c r="F889" i="18" s="1"/>
  <c r="F890" i="18" s="1"/>
  <c r="F891" i="18" s="1"/>
  <c r="F892" i="18" s="1"/>
  <c r="F893" i="18" s="1"/>
  <c r="F894" i="18" s="1"/>
  <c r="F895" i="18" s="1"/>
  <c r="F896" i="18" s="1"/>
  <c r="F897" i="18" s="1"/>
  <c r="F898" i="18" s="1"/>
  <c r="F899" i="18" s="1"/>
  <c r="F900" i="18" s="1"/>
  <c r="F901" i="18" s="1"/>
  <c r="F902" i="18" s="1"/>
  <c r="F903" i="18" s="1"/>
  <c r="F904" i="18" s="1"/>
  <c r="F905" i="18" s="1"/>
  <c r="F906" i="18" s="1"/>
  <c r="F907" i="18" s="1"/>
  <c r="F908" i="18" s="1"/>
  <c r="F909" i="18" s="1"/>
  <c r="F910" i="18" s="1"/>
  <c r="F911" i="18" s="1"/>
  <c r="F912" i="18" s="1"/>
  <c r="F913" i="18" s="1"/>
  <c r="F914" i="18" s="1"/>
  <c r="F915" i="18" s="1"/>
  <c r="F916" i="18" s="1"/>
  <c r="F917" i="18" s="1"/>
  <c r="F918" i="18" s="1"/>
  <c r="F919" i="18" s="1"/>
  <c r="F920" i="18" s="1"/>
  <c r="F921" i="18" s="1"/>
  <c r="F922" i="18" s="1"/>
  <c r="F923" i="18" s="1"/>
  <c r="F924" i="18" s="1"/>
  <c r="F925" i="18" s="1"/>
  <c r="F926" i="18" s="1"/>
  <c r="F927" i="18" s="1"/>
  <c r="F928" i="18" s="1"/>
  <c r="F929" i="18" s="1"/>
  <c r="F930" i="18" s="1"/>
  <c r="F931" i="18" s="1"/>
  <c r="F932" i="18" s="1"/>
  <c r="F933" i="18" s="1"/>
  <c r="F934" i="18" s="1"/>
  <c r="F935" i="18" s="1"/>
  <c r="F936" i="18" s="1"/>
  <c r="F937" i="18" s="1"/>
  <c r="F938" i="18" s="1"/>
  <c r="F939" i="18" s="1"/>
  <c r="F940" i="18" s="1"/>
  <c r="F941" i="18" s="1"/>
  <c r="F942" i="18" s="1"/>
  <c r="F943" i="18" s="1"/>
  <c r="F944" i="18" s="1"/>
  <c r="F945" i="18" s="1"/>
  <c r="F946" i="18" s="1"/>
  <c r="F947" i="18" s="1"/>
  <c r="F948" i="18" s="1"/>
  <c r="F949" i="18" s="1"/>
  <c r="F950" i="18" s="1"/>
  <c r="F951" i="18" s="1"/>
  <c r="F952" i="18" s="1"/>
  <c r="F953" i="18" s="1"/>
  <c r="F954" i="18" s="1"/>
  <c r="F955" i="18" s="1"/>
  <c r="F956" i="18" s="1"/>
  <c r="F957" i="18" s="1"/>
  <c r="F958" i="18" s="1"/>
  <c r="F959" i="18" s="1"/>
  <c r="F960" i="18" s="1"/>
  <c r="F961" i="18" s="1"/>
  <c r="F962" i="18" s="1"/>
  <c r="F963" i="18" s="1"/>
  <c r="F964" i="18" s="1"/>
  <c r="F965" i="18" s="1"/>
  <c r="F966" i="18" s="1"/>
  <c r="F967" i="18" s="1"/>
  <c r="F968" i="18" s="1"/>
  <c r="F969" i="18" s="1"/>
  <c r="F970" i="18" s="1"/>
  <c r="F971" i="18" s="1"/>
  <c r="F972" i="18" s="1"/>
  <c r="F973" i="18" s="1"/>
  <c r="F974" i="18" s="1"/>
  <c r="F975" i="18" s="1"/>
  <c r="F976" i="18" s="1"/>
  <c r="F977" i="18" s="1"/>
  <c r="F978" i="18" s="1"/>
  <c r="F979" i="18" s="1"/>
  <c r="F980" i="18" s="1"/>
  <c r="F981" i="18" s="1"/>
  <c r="F982" i="18" s="1"/>
  <c r="F983" i="18" s="1"/>
  <c r="F984" i="18" s="1"/>
  <c r="F985" i="18" s="1"/>
  <c r="F986" i="18" s="1"/>
  <c r="F987" i="18" s="1"/>
  <c r="F988" i="18" s="1"/>
  <c r="F989" i="18" s="1"/>
  <c r="F990" i="18" s="1"/>
  <c r="F991" i="18" s="1"/>
  <c r="F992" i="18" s="1"/>
  <c r="F993" i="18" s="1"/>
  <c r="F994" i="18" s="1"/>
  <c r="F995" i="18" s="1"/>
  <c r="F996" i="18" s="1"/>
  <c r="F997" i="18" s="1"/>
  <c r="F998" i="18" s="1"/>
  <c r="F999" i="18" s="1"/>
  <c r="F1000" i="18" s="1"/>
  <c r="D3" i="18"/>
  <c r="M2" i="18"/>
  <c r="L2" i="18"/>
  <c r="K2" i="18"/>
  <c r="L1000" i="17"/>
  <c r="K1000" i="17"/>
  <c r="L999" i="17"/>
  <c r="K999" i="17"/>
  <c r="L998" i="17"/>
  <c r="K998" i="17"/>
  <c r="L997" i="17"/>
  <c r="K997" i="17"/>
  <c r="L996" i="17"/>
  <c r="K996" i="17"/>
  <c r="L995" i="17"/>
  <c r="K995" i="17"/>
  <c r="L994" i="17"/>
  <c r="K994" i="17"/>
  <c r="L993" i="17"/>
  <c r="K993" i="17"/>
  <c r="L992" i="17"/>
  <c r="K992" i="17"/>
  <c r="L991" i="17"/>
  <c r="K991" i="17"/>
  <c r="L990" i="17"/>
  <c r="K990" i="17"/>
  <c r="L989" i="17"/>
  <c r="K989" i="17"/>
  <c r="L988" i="17"/>
  <c r="K988" i="17"/>
  <c r="L987" i="17"/>
  <c r="K987" i="17"/>
  <c r="L986" i="17"/>
  <c r="K986" i="17"/>
  <c r="L985" i="17"/>
  <c r="K985" i="17"/>
  <c r="L984" i="17"/>
  <c r="K984" i="17"/>
  <c r="L983" i="17"/>
  <c r="K983" i="17"/>
  <c r="L982" i="17"/>
  <c r="K982" i="17"/>
  <c r="L981" i="17"/>
  <c r="K981" i="17"/>
  <c r="L980" i="17"/>
  <c r="K980" i="17"/>
  <c r="L979" i="17"/>
  <c r="K979" i="17"/>
  <c r="L978" i="17"/>
  <c r="K978" i="17"/>
  <c r="L977" i="17"/>
  <c r="K977" i="17"/>
  <c r="L976" i="17"/>
  <c r="K976" i="17"/>
  <c r="L975" i="17"/>
  <c r="K975" i="17"/>
  <c r="L974" i="17"/>
  <c r="K974" i="17"/>
  <c r="L973" i="17"/>
  <c r="K973" i="17"/>
  <c r="L972" i="17"/>
  <c r="K972" i="17"/>
  <c r="L971" i="17"/>
  <c r="K971" i="17"/>
  <c r="L970" i="17"/>
  <c r="K970" i="17"/>
  <c r="L969" i="17"/>
  <c r="K969" i="17"/>
  <c r="L968" i="17"/>
  <c r="K968" i="17"/>
  <c r="L967" i="17"/>
  <c r="K967" i="17"/>
  <c r="L966" i="17"/>
  <c r="K966" i="17"/>
  <c r="L965" i="17"/>
  <c r="K965" i="17"/>
  <c r="L964" i="17"/>
  <c r="K964" i="17"/>
  <c r="L963" i="17"/>
  <c r="K963" i="17"/>
  <c r="L962" i="17"/>
  <c r="K962" i="17"/>
  <c r="L961" i="17"/>
  <c r="K961" i="17"/>
  <c r="L960" i="17"/>
  <c r="K960" i="17"/>
  <c r="L959" i="17"/>
  <c r="K959" i="17"/>
  <c r="L958" i="17"/>
  <c r="K958" i="17"/>
  <c r="L957" i="17"/>
  <c r="K957" i="17"/>
  <c r="L956" i="17"/>
  <c r="K956" i="17"/>
  <c r="L955" i="17"/>
  <c r="K955" i="17"/>
  <c r="L954" i="17"/>
  <c r="K954" i="17"/>
  <c r="L953" i="17"/>
  <c r="K953" i="17"/>
  <c r="L952" i="17"/>
  <c r="K952" i="17"/>
  <c r="L951" i="17"/>
  <c r="K951" i="17"/>
  <c r="L950" i="17"/>
  <c r="K950" i="17"/>
  <c r="L949" i="17"/>
  <c r="K949" i="17"/>
  <c r="L948" i="17"/>
  <c r="K948" i="17"/>
  <c r="L947" i="17"/>
  <c r="K947" i="17"/>
  <c r="L946" i="17"/>
  <c r="K946" i="17"/>
  <c r="L945" i="17"/>
  <c r="K945" i="17"/>
  <c r="L944" i="17"/>
  <c r="K944" i="17"/>
  <c r="L943" i="17"/>
  <c r="K943" i="17"/>
  <c r="L942" i="17"/>
  <c r="K942" i="17"/>
  <c r="L941" i="17"/>
  <c r="K941" i="17"/>
  <c r="L940" i="17"/>
  <c r="K940" i="17"/>
  <c r="L939" i="17"/>
  <c r="K939" i="17"/>
  <c r="L938" i="17"/>
  <c r="K938" i="17"/>
  <c r="L937" i="17"/>
  <c r="K937" i="17"/>
  <c r="L936" i="17"/>
  <c r="K936" i="17"/>
  <c r="L935" i="17"/>
  <c r="K935" i="17"/>
  <c r="L934" i="17"/>
  <c r="K934" i="17"/>
  <c r="L933" i="17"/>
  <c r="K933" i="17"/>
  <c r="L932" i="17"/>
  <c r="K932" i="17"/>
  <c r="L931" i="17"/>
  <c r="K931" i="17"/>
  <c r="L930" i="17"/>
  <c r="K930" i="17"/>
  <c r="L929" i="17"/>
  <c r="K929" i="17"/>
  <c r="L928" i="17"/>
  <c r="K928" i="17"/>
  <c r="L927" i="17"/>
  <c r="K927" i="17"/>
  <c r="L926" i="17"/>
  <c r="K926" i="17"/>
  <c r="L925" i="17"/>
  <c r="K925" i="17"/>
  <c r="L924" i="17"/>
  <c r="K924" i="17"/>
  <c r="L923" i="17"/>
  <c r="K923" i="17"/>
  <c r="L922" i="17"/>
  <c r="K922" i="17"/>
  <c r="L921" i="17"/>
  <c r="K921" i="17"/>
  <c r="L920" i="17"/>
  <c r="K920" i="17"/>
  <c r="L919" i="17"/>
  <c r="K919" i="17"/>
  <c r="L918" i="17"/>
  <c r="K918" i="17"/>
  <c r="L917" i="17"/>
  <c r="K917" i="17"/>
  <c r="L916" i="17"/>
  <c r="K916" i="17"/>
  <c r="L915" i="17"/>
  <c r="K915" i="17"/>
  <c r="L914" i="17"/>
  <c r="K914" i="17"/>
  <c r="L913" i="17"/>
  <c r="K913" i="17"/>
  <c r="L912" i="17"/>
  <c r="K912" i="17"/>
  <c r="L911" i="17"/>
  <c r="K911" i="17"/>
  <c r="L910" i="17"/>
  <c r="K910" i="17"/>
  <c r="L909" i="17"/>
  <c r="K909" i="17"/>
  <c r="L908" i="17"/>
  <c r="K908" i="17"/>
  <c r="L907" i="17"/>
  <c r="K907" i="17"/>
  <c r="L906" i="17"/>
  <c r="K906" i="17"/>
  <c r="L905" i="17"/>
  <c r="K905" i="17"/>
  <c r="L904" i="17"/>
  <c r="K904" i="17"/>
  <c r="L903" i="17"/>
  <c r="K903" i="17"/>
  <c r="L902" i="17"/>
  <c r="K902" i="17"/>
  <c r="L901" i="17"/>
  <c r="K901" i="17"/>
  <c r="L900" i="17"/>
  <c r="K900" i="17"/>
  <c r="L899" i="17"/>
  <c r="K899" i="17"/>
  <c r="L898" i="17"/>
  <c r="K898" i="17"/>
  <c r="L897" i="17"/>
  <c r="K897" i="17"/>
  <c r="L896" i="17"/>
  <c r="K896" i="17"/>
  <c r="L895" i="17"/>
  <c r="K895" i="17"/>
  <c r="L894" i="17"/>
  <c r="K894" i="17"/>
  <c r="L893" i="17"/>
  <c r="K893" i="17"/>
  <c r="L892" i="17"/>
  <c r="K892" i="17"/>
  <c r="L891" i="17"/>
  <c r="K891" i="17"/>
  <c r="L890" i="17"/>
  <c r="K890" i="17"/>
  <c r="L889" i="17"/>
  <c r="K889" i="17"/>
  <c r="L888" i="17"/>
  <c r="K888" i="17"/>
  <c r="L887" i="17"/>
  <c r="K887" i="17"/>
  <c r="L886" i="17"/>
  <c r="K886" i="17"/>
  <c r="L885" i="17"/>
  <c r="K885" i="17"/>
  <c r="L884" i="17"/>
  <c r="K884" i="17"/>
  <c r="L883" i="17"/>
  <c r="K883" i="17"/>
  <c r="L882" i="17"/>
  <c r="K882" i="17"/>
  <c r="L881" i="17"/>
  <c r="K881" i="17"/>
  <c r="L880" i="17"/>
  <c r="K880" i="17"/>
  <c r="L879" i="17"/>
  <c r="K879" i="17"/>
  <c r="L878" i="17"/>
  <c r="K878" i="17"/>
  <c r="L877" i="17"/>
  <c r="K877" i="17"/>
  <c r="L876" i="17"/>
  <c r="K876" i="17"/>
  <c r="L875" i="17"/>
  <c r="K875" i="17"/>
  <c r="L874" i="17"/>
  <c r="K874" i="17"/>
  <c r="L873" i="17"/>
  <c r="K873" i="17"/>
  <c r="L872" i="17"/>
  <c r="K872" i="17"/>
  <c r="L871" i="17"/>
  <c r="K871" i="17"/>
  <c r="L870" i="17"/>
  <c r="K870" i="17"/>
  <c r="L869" i="17"/>
  <c r="K869" i="17"/>
  <c r="L868" i="17"/>
  <c r="K868" i="17"/>
  <c r="L867" i="17"/>
  <c r="K867" i="17"/>
  <c r="L866" i="17"/>
  <c r="K866" i="17"/>
  <c r="L865" i="17"/>
  <c r="K865" i="17"/>
  <c r="L864" i="17"/>
  <c r="K864" i="17"/>
  <c r="L863" i="17"/>
  <c r="K863" i="17"/>
  <c r="L862" i="17"/>
  <c r="K862" i="17"/>
  <c r="L861" i="17"/>
  <c r="K861" i="17"/>
  <c r="L860" i="17"/>
  <c r="K860" i="17"/>
  <c r="L859" i="17"/>
  <c r="K859" i="17"/>
  <c r="L858" i="17"/>
  <c r="K858" i="17"/>
  <c r="L857" i="17"/>
  <c r="K857" i="17"/>
  <c r="L856" i="17"/>
  <c r="K856" i="17"/>
  <c r="L855" i="17"/>
  <c r="K855" i="17"/>
  <c r="L854" i="17"/>
  <c r="K854" i="17"/>
  <c r="L853" i="17"/>
  <c r="K853" i="17"/>
  <c r="L852" i="17"/>
  <c r="K852" i="17"/>
  <c r="L851" i="17"/>
  <c r="K851" i="17"/>
  <c r="L850" i="17"/>
  <c r="K850" i="17"/>
  <c r="L849" i="17"/>
  <c r="K849" i="17"/>
  <c r="L848" i="17"/>
  <c r="K848" i="17"/>
  <c r="L847" i="17"/>
  <c r="K847" i="17"/>
  <c r="L846" i="17"/>
  <c r="K846" i="17"/>
  <c r="L845" i="17"/>
  <c r="K845" i="17"/>
  <c r="L844" i="17"/>
  <c r="K844" i="17"/>
  <c r="L843" i="17"/>
  <c r="K843" i="17"/>
  <c r="L842" i="17"/>
  <c r="K842" i="17"/>
  <c r="L841" i="17"/>
  <c r="K841" i="17"/>
  <c r="L840" i="17"/>
  <c r="K840" i="17"/>
  <c r="L839" i="17"/>
  <c r="K839" i="17"/>
  <c r="L838" i="17"/>
  <c r="K838" i="17"/>
  <c r="L837" i="17"/>
  <c r="K837" i="17"/>
  <c r="L836" i="17"/>
  <c r="K836" i="17"/>
  <c r="L835" i="17"/>
  <c r="K835" i="17"/>
  <c r="L834" i="17"/>
  <c r="K834" i="17"/>
  <c r="L833" i="17"/>
  <c r="K833" i="17"/>
  <c r="L832" i="17"/>
  <c r="K832" i="17"/>
  <c r="L831" i="17"/>
  <c r="K831" i="17"/>
  <c r="L830" i="17"/>
  <c r="K830" i="17"/>
  <c r="L829" i="17"/>
  <c r="K829" i="17"/>
  <c r="L828" i="17"/>
  <c r="K828" i="17"/>
  <c r="L827" i="17"/>
  <c r="K827" i="17"/>
  <c r="L826" i="17"/>
  <c r="K826" i="17"/>
  <c r="L825" i="17"/>
  <c r="K825" i="17"/>
  <c r="L824" i="17"/>
  <c r="K824" i="17"/>
  <c r="L823" i="17"/>
  <c r="K823" i="17"/>
  <c r="L822" i="17"/>
  <c r="K822" i="17"/>
  <c r="L821" i="17"/>
  <c r="K821" i="17"/>
  <c r="L820" i="17"/>
  <c r="K820" i="17"/>
  <c r="L819" i="17"/>
  <c r="K819" i="17"/>
  <c r="L818" i="17"/>
  <c r="K818" i="17"/>
  <c r="L817" i="17"/>
  <c r="K817" i="17"/>
  <c r="L816" i="17"/>
  <c r="K816" i="17"/>
  <c r="L815" i="17"/>
  <c r="K815" i="17"/>
  <c r="L814" i="17"/>
  <c r="K814" i="17"/>
  <c r="L813" i="17"/>
  <c r="K813" i="17"/>
  <c r="L812" i="17"/>
  <c r="K812" i="17"/>
  <c r="L811" i="17"/>
  <c r="K811" i="17"/>
  <c r="L810" i="17"/>
  <c r="K810" i="17"/>
  <c r="L809" i="17"/>
  <c r="K809" i="17"/>
  <c r="L808" i="17"/>
  <c r="K808" i="17"/>
  <c r="L807" i="17"/>
  <c r="K807" i="17"/>
  <c r="L806" i="17"/>
  <c r="K806" i="17"/>
  <c r="L805" i="17"/>
  <c r="K805" i="17"/>
  <c r="L804" i="17"/>
  <c r="K804" i="17"/>
  <c r="L803" i="17"/>
  <c r="K803" i="17"/>
  <c r="L802" i="17"/>
  <c r="K802" i="17"/>
  <c r="L801" i="17"/>
  <c r="K801" i="17"/>
  <c r="L800" i="17"/>
  <c r="K800" i="17"/>
  <c r="L799" i="17"/>
  <c r="K799" i="17"/>
  <c r="L798" i="17"/>
  <c r="K798" i="17"/>
  <c r="L797" i="17"/>
  <c r="K797" i="17"/>
  <c r="L796" i="17"/>
  <c r="K796" i="17"/>
  <c r="L795" i="17"/>
  <c r="K795" i="17"/>
  <c r="L794" i="17"/>
  <c r="K794" i="17"/>
  <c r="L793" i="17"/>
  <c r="K793" i="17"/>
  <c r="L792" i="17"/>
  <c r="K792" i="17"/>
  <c r="L791" i="17"/>
  <c r="K791" i="17"/>
  <c r="L790" i="17"/>
  <c r="K790" i="17"/>
  <c r="L789" i="17"/>
  <c r="K789" i="17"/>
  <c r="L788" i="17"/>
  <c r="K788" i="17"/>
  <c r="L787" i="17"/>
  <c r="K787" i="17"/>
  <c r="L786" i="17"/>
  <c r="K786" i="17"/>
  <c r="L785" i="17"/>
  <c r="K785" i="17"/>
  <c r="L784" i="17"/>
  <c r="K784" i="17"/>
  <c r="L783" i="17"/>
  <c r="K783" i="17"/>
  <c r="L782" i="17"/>
  <c r="K782" i="17"/>
  <c r="L781" i="17"/>
  <c r="K781" i="17"/>
  <c r="L780" i="17"/>
  <c r="K780" i="17"/>
  <c r="L779" i="17"/>
  <c r="K779" i="17"/>
  <c r="L778" i="17"/>
  <c r="K778" i="17"/>
  <c r="L777" i="17"/>
  <c r="K777" i="17"/>
  <c r="L776" i="17"/>
  <c r="K776" i="17"/>
  <c r="L775" i="17"/>
  <c r="K775" i="17"/>
  <c r="L774" i="17"/>
  <c r="K774" i="17"/>
  <c r="L773" i="17"/>
  <c r="K773" i="17"/>
  <c r="L772" i="17"/>
  <c r="K772" i="17"/>
  <c r="L771" i="17"/>
  <c r="K771" i="17"/>
  <c r="L770" i="17"/>
  <c r="K770" i="17"/>
  <c r="L769" i="17"/>
  <c r="K769" i="17"/>
  <c r="L768" i="17"/>
  <c r="K768" i="17"/>
  <c r="L767" i="17"/>
  <c r="K767" i="17"/>
  <c r="L766" i="17"/>
  <c r="K766" i="17"/>
  <c r="L765" i="17"/>
  <c r="K765" i="17"/>
  <c r="L764" i="17"/>
  <c r="K764" i="17"/>
  <c r="L763" i="17"/>
  <c r="K763" i="17"/>
  <c r="L762" i="17"/>
  <c r="K762" i="17"/>
  <c r="L761" i="17"/>
  <c r="K761" i="17"/>
  <c r="L760" i="17"/>
  <c r="K760" i="17"/>
  <c r="L759" i="17"/>
  <c r="K759" i="17"/>
  <c r="L758" i="17"/>
  <c r="K758" i="17"/>
  <c r="L757" i="17"/>
  <c r="K757" i="17"/>
  <c r="L756" i="17"/>
  <c r="K756" i="17"/>
  <c r="L755" i="17"/>
  <c r="K755" i="17"/>
  <c r="L754" i="17"/>
  <c r="K754" i="17"/>
  <c r="L753" i="17"/>
  <c r="K753" i="17"/>
  <c r="L752" i="17"/>
  <c r="K752" i="17"/>
  <c r="L751" i="17"/>
  <c r="K751" i="17"/>
  <c r="L750" i="17"/>
  <c r="K750" i="17"/>
  <c r="L749" i="17"/>
  <c r="K749" i="17"/>
  <c r="L748" i="17"/>
  <c r="K748" i="17"/>
  <c r="L747" i="17"/>
  <c r="K747" i="17"/>
  <c r="L746" i="17"/>
  <c r="K746" i="17"/>
  <c r="L745" i="17"/>
  <c r="K745" i="17"/>
  <c r="L744" i="17"/>
  <c r="K744" i="17"/>
  <c r="L743" i="17"/>
  <c r="K743" i="17"/>
  <c r="L742" i="17"/>
  <c r="K742" i="17"/>
  <c r="L741" i="17"/>
  <c r="K741" i="17"/>
  <c r="L740" i="17"/>
  <c r="K740" i="17"/>
  <c r="L739" i="17"/>
  <c r="K739" i="17"/>
  <c r="L738" i="17"/>
  <c r="K738" i="17"/>
  <c r="L737" i="17"/>
  <c r="K737" i="17"/>
  <c r="L736" i="17"/>
  <c r="K736" i="17"/>
  <c r="L735" i="17"/>
  <c r="K735" i="17"/>
  <c r="L734" i="17"/>
  <c r="K734" i="17"/>
  <c r="L733" i="17"/>
  <c r="K733" i="17"/>
  <c r="L732" i="17"/>
  <c r="K732" i="17"/>
  <c r="L731" i="17"/>
  <c r="K731" i="17"/>
  <c r="L730" i="17"/>
  <c r="K730" i="17"/>
  <c r="L729" i="17"/>
  <c r="K729" i="17"/>
  <c r="L728" i="17"/>
  <c r="K728" i="17"/>
  <c r="L727" i="17"/>
  <c r="K727" i="17"/>
  <c r="L726" i="17"/>
  <c r="K726" i="17"/>
  <c r="L725" i="17"/>
  <c r="K725" i="17"/>
  <c r="L724" i="17"/>
  <c r="K724" i="17"/>
  <c r="L723" i="17"/>
  <c r="K723" i="17"/>
  <c r="L722" i="17"/>
  <c r="K722" i="17"/>
  <c r="L721" i="17"/>
  <c r="K721" i="17"/>
  <c r="L720" i="17"/>
  <c r="K720" i="17"/>
  <c r="L719" i="17"/>
  <c r="K719" i="17"/>
  <c r="L718" i="17"/>
  <c r="K718" i="17"/>
  <c r="L717" i="17"/>
  <c r="K717" i="17"/>
  <c r="L716" i="17"/>
  <c r="K716" i="17"/>
  <c r="L715" i="17"/>
  <c r="K715" i="17"/>
  <c r="L714" i="17"/>
  <c r="K714" i="17"/>
  <c r="L713" i="17"/>
  <c r="K713" i="17"/>
  <c r="L712" i="17"/>
  <c r="K712" i="17"/>
  <c r="L711" i="17"/>
  <c r="K711" i="17"/>
  <c r="L710" i="17"/>
  <c r="K710" i="17"/>
  <c r="L709" i="17"/>
  <c r="K709" i="17"/>
  <c r="L708" i="17"/>
  <c r="K708" i="17"/>
  <c r="L707" i="17"/>
  <c r="K707" i="17"/>
  <c r="L706" i="17"/>
  <c r="K706" i="17"/>
  <c r="L705" i="17"/>
  <c r="K705" i="17"/>
  <c r="L704" i="17"/>
  <c r="K704" i="17"/>
  <c r="L703" i="17"/>
  <c r="K703" i="17"/>
  <c r="L702" i="17"/>
  <c r="K702" i="17"/>
  <c r="L701" i="17"/>
  <c r="K701" i="17"/>
  <c r="L700" i="17"/>
  <c r="K700" i="17"/>
  <c r="L699" i="17"/>
  <c r="K699" i="17"/>
  <c r="L698" i="17"/>
  <c r="K698" i="17"/>
  <c r="L697" i="17"/>
  <c r="K697" i="17"/>
  <c r="L696" i="17"/>
  <c r="K696" i="17"/>
  <c r="L695" i="17"/>
  <c r="K695" i="17"/>
  <c r="L694" i="17"/>
  <c r="K694" i="17"/>
  <c r="L693" i="17"/>
  <c r="K693" i="17"/>
  <c r="L692" i="17"/>
  <c r="K692" i="17"/>
  <c r="L691" i="17"/>
  <c r="K691" i="17"/>
  <c r="L690" i="17"/>
  <c r="K690" i="17"/>
  <c r="L689" i="17"/>
  <c r="K689" i="17"/>
  <c r="L688" i="17"/>
  <c r="K688" i="17"/>
  <c r="L687" i="17"/>
  <c r="K687" i="17"/>
  <c r="L686" i="17"/>
  <c r="K686" i="17"/>
  <c r="L685" i="17"/>
  <c r="K685" i="17"/>
  <c r="L684" i="17"/>
  <c r="K684" i="17"/>
  <c r="L683" i="17"/>
  <c r="K683" i="17"/>
  <c r="L682" i="17"/>
  <c r="K682" i="17"/>
  <c r="L681" i="17"/>
  <c r="K681" i="17"/>
  <c r="L680" i="17"/>
  <c r="K680" i="17"/>
  <c r="L679" i="17"/>
  <c r="K679" i="17"/>
  <c r="L678" i="17"/>
  <c r="K678" i="17"/>
  <c r="L677" i="17"/>
  <c r="K677" i="17"/>
  <c r="L676" i="17"/>
  <c r="K676" i="17"/>
  <c r="L675" i="17"/>
  <c r="K675" i="17"/>
  <c r="L674" i="17"/>
  <c r="K674" i="17"/>
  <c r="L673" i="17"/>
  <c r="K673" i="17"/>
  <c r="L672" i="17"/>
  <c r="K672" i="17"/>
  <c r="L671" i="17"/>
  <c r="K671" i="17"/>
  <c r="L670" i="17"/>
  <c r="K670" i="17"/>
  <c r="L669" i="17"/>
  <c r="K669" i="17"/>
  <c r="L668" i="17"/>
  <c r="K668" i="17"/>
  <c r="L667" i="17"/>
  <c r="K667" i="17"/>
  <c r="L666" i="17"/>
  <c r="K666" i="17"/>
  <c r="L665" i="17"/>
  <c r="K665" i="17"/>
  <c r="L664" i="17"/>
  <c r="K664" i="17"/>
  <c r="L663" i="17"/>
  <c r="K663" i="17"/>
  <c r="L662" i="17"/>
  <c r="K662" i="17"/>
  <c r="L661" i="17"/>
  <c r="K661" i="17"/>
  <c r="L660" i="17"/>
  <c r="K660" i="17"/>
  <c r="L659" i="17"/>
  <c r="K659" i="17"/>
  <c r="L658" i="17"/>
  <c r="K658" i="17"/>
  <c r="L657" i="17"/>
  <c r="K657" i="17"/>
  <c r="L656" i="17"/>
  <c r="K656" i="17"/>
  <c r="L655" i="17"/>
  <c r="K655" i="17"/>
  <c r="L654" i="17"/>
  <c r="K654" i="17"/>
  <c r="L653" i="17"/>
  <c r="K653" i="17"/>
  <c r="L652" i="17"/>
  <c r="K652" i="17"/>
  <c r="L651" i="17"/>
  <c r="K651" i="17"/>
  <c r="L650" i="17"/>
  <c r="K650" i="17"/>
  <c r="L649" i="17"/>
  <c r="K649" i="17"/>
  <c r="L648" i="17"/>
  <c r="K648" i="17"/>
  <c r="L647" i="17"/>
  <c r="K647" i="17"/>
  <c r="L646" i="17"/>
  <c r="K646" i="17"/>
  <c r="L645" i="17"/>
  <c r="K645" i="17"/>
  <c r="L644" i="17"/>
  <c r="K644" i="17"/>
  <c r="L643" i="17"/>
  <c r="K643" i="17"/>
  <c r="L642" i="17"/>
  <c r="K642" i="17"/>
  <c r="L641" i="17"/>
  <c r="K641" i="17"/>
  <c r="L640" i="17"/>
  <c r="K640" i="17"/>
  <c r="L639" i="17"/>
  <c r="K639" i="17"/>
  <c r="L638" i="17"/>
  <c r="K638" i="17"/>
  <c r="L637" i="17"/>
  <c r="K637" i="17"/>
  <c r="L636" i="17"/>
  <c r="K636" i="17"/>
  <c r="L635" i="17"/>
  <c r="K635" i="17"/>
  <c r="L634" i="17"/>
  <c r="K634" i="17"/>
  <c r="L633" i="17"/>
  <c r="K633" i="17"/>
  <c r="L632" i="17"/>
  <c r="K632" i="17"/>
  <c r="L631" i="17"/>
  <c r="K631" i="17"/>
  <c r="L630" i="17"/>
  <c r="K630" i="17"/>
  <c r="L629" i="17"/>
  <c r="K629" i="17"/>
  <c r="L628" i="17"/>
  <c r="K628" i="17"/>
  <c r="L627" i="17"/>
  <c r="K627" i="17"/>
  <c r="L626" i="17"/>
  <c r="K626" i="17"/>
  <c r="L625" i="17"/>
  <c r="K625" i="17"/>
  <c r="L624" i="17"/>
  <c r="K624" i="17"/>
  <c r="L623" i="17"/>
  <c r="K623" i="17"/>
  <c r="L622" i="17"/>
  <c r="K622" i="17"/>
  <c r="L621" i="17"/>
  <c r="K621" i="17"/>
  <c r="L620" i="17"/>
  <c r="K620" i="17"/>
  <c r="L619" i="17"/>
  <c r="K619" i="17"/>
  <c r="L618" i="17"/>
  <c r="K618" i="17"/>
  <c r="L617" i="17"/>
  <c r="K617" i="17"/>
  <c r="L616" i="17"/>
  <c r="K616" i="17"/>
  <c r="L615" i="17"/>
  <c r="K615" i="17"/>
  <c r="L614" i="17"/>
  <c r="K614" i="17"/>
  <c r="L613" i="17"/>
  <c r="K613" i="17"/>
  <c r="L612" i="17"/>
  <c r="K612" i="17"/>
  <c r="L611" i="17"/>
  <c r="K611" i="17"/>
  <c r="L610" i="17"/>
  <c r="K610" i="17"/>
  <c r="L609" i="17"/>
  <c r="K609" i="17"/>
  <c r="L608" i="17"/>
  <c r="K608" i="17"/>
  <c r="L607" i="17"/>
  <c r="K607" i="17"/>
  <c r="L606" i="17"/>
  <c r="K606" i="17"/>
  <c r="L605" i="17"/>
  <c r="K605" i="17"/>
  <c r="L604" i="17"/>
  <c r="K604" i="17"/>
  <c r="L603" i="17"/>
  <c r="K603" i="17"/>
  <c r="L602" i="17"/>
  <c r="K602" i="17"/>
  <c r="L601" i="17"/>
  <c r="K601" i="17"/>
  <c r="L600" i="17"/>
  <c r="K600" i="17"/>
  <c r="L599" i="17"/>
  <c r="K599" i="17"/>
  <c r="L598" i="17"/>
  <c r="K598" i="17"/>
  <c r="L597" i="17"/>
  <c r="K597" i="17"/>
  <c r="L596" i="17"/>
  <c r="K596" i="17"/>
  <c r="L595" i="17"/>
  <c r="K595" i="17"/>
  <c r="L594" i="17"/>
  <c r="K594" i="17"/>
  <c r="L593" i="17"/>
  <c r="K593" i="17"/>
  <c r="L592" i="17"/>
  <c r="K592" i="17"/>
  <c r="L591" i="17"/>
  <c r="K591" i="17"/>
  <c r="L590" i="17"/>
  <c r="K590" i="17"/>
  <c r="L589" i="17"/>
  <c r="K589" i="17"/>
  <c r="L588" i="17"/>
  <c r="K588" i="17"/>
  <c r="L587" i="17"/>
  <c r="K587" i="17"/>
  <c r="L586" i="17"/>
  <c r="K586" i="17"/>
  <c r="L585" i="17"/>
  <c r="K585" i="17"/>
  <c r="L584" i="17"/>
  <c r="K584" i="17"/>
  <c r="L583" i="17"/>
  <c r="K583" i="17"/>
  <c r="L582" i="17"/>
  <c r="K582" i="17"/>
  <c r="L581" i="17"/>
  <c r="K581" i="17"/>
  <c r="L580" i="17"/>
  <c r="K580" i="17"/>
  <c r="L579" i="17"/>
  <c r="K579" i="17"/>
  <c r="L578" i="17"/>
  <c r="K578" i="17"/>
  <c r="L577" i="17"/>
  <c r="K577" i="17"/>
  <c r="L576" i="17"/>
  <c r="K576" i="17"/>
  <c r="L575" i="17"/>
  <c r="K575" i="17"/>
  <c r="L574" i="17"/>
  <c r="K574" i="17"/>
  <c r="L573" i="17"/>
  <c r="K573" i="17"/>
  <c r="L572" i="17"/>
  <c r="K572" i="17"/>
  <c r="L571" i="17"/>
  <c r="K571" i="17"/>
  <c r="L570" i="17"/>
  <c r="K570" i="17"/>
  <c r="L569" i="17"/>
  <c r="K569" i="17"/>
  <c r="L568" i="17"/>
  <c r="K568" i="17"/>
  <c r="L567" i="17"/>
  <c r="K567" i="17"/>
  <c r="L566" i="17"/>
  <c r="K566" i="17"/>
  <c r="L565" i="17"/>
  <c r="K565" i="17"/>
  <c r="L564" i="17"/>
  <c r="K564" i="17"/>
  <c r="L563" i="17"/>
  <c r="K563" i="17"/>
  <c r="L562" i="17"/>
  <c r="K562" i="17"/>
  <c r="L561" i="17"/>
  <c r="K561" i="17"/>
  <c r="L560" i="17"/>
  <c r="K560" i="17"/>
  <c r="L559" i="17"/>
  <c r="K559" i="17"/>
  <c r="L558" i="17"/>
  <c r="K558" i="17"/>
  <c r="L557" i="17"/>
  <c r="K557" i="17"/>
  <c r="L556" i="17"/>
  <c r="K556" i="17"/>
  <c r="L555" i="17"/>
  <c r="K555" i="17"/>
  <c r="L554" i="17"/>
  <c r="K554" i="17"/>
  <c r="L553" i="17"/>
  <c r="K553" i="17"/>
  <c r="L552" i="17"/>
  <c r="K552" i="17"/>
  <c r="L551" i="17"/>
  <c r="K551" i="17"/>
  <c r="L550" i="17"/>
  <c r="K550" i="17"/>
  <c r="L549" i="17"/>
  <c r="K549" i="17"/>
  <c r="L548" i="17"/>
  <c r="K548" i="17"/>
  <c r="L547" i="17"/>
  <c r="K547" i="17"/>
  <c r="L546" i="17"/>
  <c r="K546" i="17"/>
  <c r="L545" i="17"/>
  <c r="K545" i="17"/>
  <c r="L544" i="17"/>
  <c r="K544" i="17"/>
  <c r="L543" i="17"/>
  <c r="K543" i="17"/>
  <c r="L542" i="17"/>
  <c r="K542" i="17"/>
  <c r="L541" i="17"/>
  <c r="K541" i="17"/>
  <c r="L540" i="17"/>
  <c r="K540" i="17"/>
  <c r="L539" i="17"/>
  <c r="K539" i="17"/>
  <c r="L538" i="17"/>
  <c r="K538" i="17"/>
  <c r="L537" i="17"/>
  <c r="K537" i="17"/>
  <c r="L536" i="17"/>
  <c r="K536" i="17"/>
  <c r="L535" i="17"/>
  <c r="K535" i="17"/>
  <c r="L534" i="17"/>
  <c r="K534" i="17"/>
  <c r="L533" i="17"/>
  <c r="K533" i="17"/>
  <c r="L532" i="17"/>
  <c r="K532" i="17"/>
  <c r="L531" i="17"/>
  <c r="K531" i="17"/>
  <c r="L530" i="17"/>
  <c r="K530" i="17"/>
  <c r="L529" i="17"/>
  <c r="K529" i="17"/>
  <c r="L528" i="17"/>
  <c r="K528" i="17"/>
  <c r="L527" i="17"/>
  <c r="K527" i="17"/>
  <c r="L526" i="17"/>
  <c r="K526" i="17"/>
  <c r="L525" i="17"/>
  <c r="K525" i="17"/>
  <c r="L524" i="17"/>
  <c r="K524" i="17"/>
  <c r="L523" i="17"/>
  <c r="K523" i="17"/>
  <c r="L522" i="17"/>
  <c r="K522" i="17"/>
  <c r="L521" i="17"/>
  <c r="K521" i="17"/>
  <c r="L520" i="17"/>
  <c r="K520" i="17"/>
  <c r="L519" i="17"/>
  <c r="K519" i="17"/>
  <c r="L518" i="17"/>
  <c r="K518" i="17"/>
  <c r="L517" i="17"/>
  <c r="K517" i="17"/>
  <c r="L516" i="17"/>
  <c r="K516" i="17"/>
  <c r="L515" i="17"/>
  <c r="K515" i="17"/>
  <c r="L514" i="17"/>
  <c r="K514" i="17"/>
  <c r="L513" i="17"/>
  <c r="K513" i="17"/>
  <c r="L512" i="17"/>
  <c r="K512" i="17"/>
  <c r="L511" i="17"/>
  <c r="K511" i="17"/>
  <c r="L510" i="17"/>
  <c r="K510" i="17"/>
  <c r="L509" i="17"/>
  <c r="K509" i="17"/>
  <c r="L508" i="17"/>
  <c r="K508" i="17"/>
  <c r="L507" i="17"/>
  <c r="K507" i="17"/>
  <c r="L506" i="17"/>
  <c r="K506" i="17"/>
  <c r="L505" i="17"/>
  <c r="K505" i="17"/>
  <c r="L504" i="17"/>
  <c r="K504" i="17"/>
  <c r="L503" i="17"/>
  <c r="K503" i="17"/>
  <c r="L502" i="17"/>
  <c r="K502" i="17"/>
  <c r="L501" i="17"/>
  <c r="K501" i="17"/>
  <c r="L500" i="17"/>
  <c r="K500" i="17"/>
  <c r="L499" i="17"/>
  <c r="K499" i="17"/>
  <c r="L498" i="17"/>
  <c r="K498" i="17"/>
  <c r="L497" i="17"/>
  <c r="K497" i="17"/>
  <c r="L496" i="17"/>
  <c r="K496" i="17"/>
  <c r="L495" i="17"/>
  <c r="K495" i="17"/>
  <c r="L494" i="17"/>
  <c r="K494" i="17"/>
  <c r="L493" i="17"/>
  <c r="K493" i="17"/>
  <c r="L492" i="17"/>
  <c r="K492" i="17"/>
  <c r="L491" i="17"/>
  <c r="K491" i="17"/>
  <c r="L490" i="17"/>
  <c r="K490" i="17"/>
  <c r="L489" i="17"/>
  <c r="K489" i="17"/>
  <c r="L488" i="17"/>
  <c r="K488" i="17"/>
  <c r="L487" i="17"/>
  <c r="K487" i="17"/>
  <c r="L486" i="17"/>
  <c r="K486" i="17"/>
  <c r="L485" i="17"/>
  <c r="K485" i="17"/>
  <c r="L484" i="17"/>
  <c r="K484" i="17"/>
  <c r="L483" i="17"/>
  <c r="K483" i="17"/>
  <c r="L482" i="17"/>
  <c r="K482" i="17"/>
  <c r="L481" i="17"/>
  <c r="K481" i="17"/>
  <c r="L480" i="17"/>
  <c r="K480" i="17"/>
  <c r="L479" i="17"/>
  <c r="K479" i="17"/>
  <c r="L478" i="17"/>
  <c r="K478" i="17"/>
  <c r="L477" i="17"/>
  <c r="K477" i="17"/>
  <c r="L476" i="17"/>
  <c r="K476" i="17"/>
  <c r="L475" i="17"/>
  <c r="K475" i="17"/>
  <c r="L474" i="17"/>
  <c r="K474" i="17"/>
  <c r="L473" i="17"/>
  <c r="K473" i="17"/>
  <c r="L472" i="17"/>
  <c r="K472" i="17"/>
  <c r="L471" i="17"/>
  <c r="K471" i="17"/>
  <c r="L470" i="17"/>
  <c r="K470" i="17"/>
  <c r="L469" i="17"/>
  <c r="K469" i="17"/>
  <c r="L468" i="17"/>
  <c r="K468" i="17"/>
  <c r="L467" i="17"/>
  <c r="K467" i="17"/>
  <c r="L466" i="17"/>
  <c r="K466" i="17"/>
  <c r="L465" i="17"/>
  <c r="K465" i="17"/>
  <c r="L464" i="17"/>
  <c r="K464" i="17"/>
  <c r="L463" i="17"/>
  <c r="K463" i="17"/>
  <c r="L462" i="17"/>
  <c r="K462" i="17"/>
  <c r="L461" i="17"/>
  <c r="K461" i="17"/>
  <c r="L460" i="17"/>
  <c r="K460" i="17"/>
  <c r="L459" i="17"/>
  <c r="K459" i="17"/>
  <c r="L458" i="17"/>
  <c r="K458" i="17"/>
  <c r="L457" i="17"/>
  <c r="K457" i="17"/>
  <c r="L456" i="17"/>
  <c r="K456" i="17"/>
  <c r="L455" i="17"/>
  <c r="K455" i="17"/>
  <c r="L454" i="17"/>
  <c r="K454" i="17"/>
  <c r="L453" i="17"/>
  <c r="K453" i="17"/>
  <c r="L452" i="17"/>
  <c r="K452" i="17"/>
  <c r="L451" i="17"/>
  <c r="K451" i="17"/>
  <c r="L450" i="17"/>
  <c r="K450" i="17"/>
  <c r="L449" i="17"/>
  <c r="K449" i="17"/>
  <c r="L448" i="17"/>
  <c r="K448" i="17"/>
  <c r="L447" i="17"/>
  <c r="K447" i="17"/>
  <c r="L446" i="17"/>
  <c r="K446" i="17"/>
  <c r="L445" i="17"/>
  <c r="K445" i="17"/>
  <c r="L444" i="17"/>
  <c r="K444" i="17"/>
  <c r="L443" i="17"/>
  <c r="K443" i="17"/>
  <c r="L442" i="17"/>
  <c r="K442" i="17"/>
  <c r="L441" i="17"/>
  <c r="K441" i="17"/>
  <c r="L440" i="17"/>
  <c r="K440" i="17"/>
  <c r="L439" i="17"/>
  <c r="K439" i="17"/>
  <c r="L438" i="17"/>
  <c r="K438" i="17"/>
  <c r="L437" i="17"/>
  <c r="K437" i="17"/>
  <c r="L436" i="17"/>
  <c r="K436" i="17"/>
  <c r="L435" i="17"/>
  <c r="K435" i="17"/>
  <c r="L434" i="17"/>
  <c r="K434" i="17"/>
  <c r="L433" i="17"/>
  <c r="K433" i="17"/>
  <c r="L432" i="17"/>
  <c r="K432" i="17"/>
  <c r="L431" i="17"/>
  <c r="K431" i="17"/>
  <c r="L430" i="17"/>
  <c r="K430" i="17"/>
  <c r="L429" i="17"/>
  <c r="K429" i="17"/>
  <c r="L428" i="17"/>
  <c r="K428" i="17"/>
  <c r="L427" i="17"/>
  <c r="K427" i="17"/>
  <c r="L426" i="17"/>
  <c r="K426" i="17"/>
  <c r="L425" i="17"/>
  <c r="K425" i="17"/>
  <c r="L424" i="17"/>
  <c r="K424" i="17"/>
  <c r="L423" i="17"/>
  <c r="K423" i="17"/>
  <c r="L422" i="17"/>
  <c r="K422" i="17"/>
  <c r="L421" i="17"/>
  <c r="K421" i="17"/>
  <c r="L420" i="17"/>
  <c r="K420" i="17"/>
  <c r="L419" i="17"/>
  <c r="K419" i="17"/>
  <c r="L418" i="17"/>
  <c r="K418" i="17"/>
  <c r="L417" i="17"/>
  <c r="K417" i="17"/>
  <c r="L416" i="17"/>
  <c r="K416" i="17"/>
  <c r="L415" i="17"/>
  <c r="K415" i="17"/>
  <c r="L414" i="17"/>
  <c r="K414" i="17"/>
  <c r="L413" i="17"/>
  <c r="K413" i="17"/>
  <c r="L412" i="17"/>
  <c r="K412" i="17"/>
  <c r="L411" i="17"/>
  <c r="K411" i="17"/>
  <c r="L410" i="17"/>
  <c r="K410" i="17"/>
  <c r="L409" i="17"/>
  <c r="K409" i="17"/>
  <c r="L408" i="17"/>
  <c r="K408" i="17"/>
  <c r="L407" i="17"/>
  <c r="K407" i="17"/>
  <c r="L406" i="17"/>
  <c r="K406" i="17"/>
  <c r="L405" i="17"/>
  <c r="K405" i="17"/>
  <c r="L404" i="17"/>
  <c r="K404" i="17"/>
  <c r="L403" i="17"/>
  <c r="K403" i="17"/>
  <c r="L402" i="17"/>
  <c r="K402" i="17"/>
  <c r="L401" i="17"/>
  <c r="K401" i="17"/>
  <c r="L400" i="17"/>
  <c r="K400" i="17"/>
  <c r="L399" i="17"/>
  <c r="K399" i="17"/>
  <c r="L398" i="17"/>
  <c r="K398" i="17"/>
  <c r="L397" i="17"/>
  <c r="K397" i="17"/>
  <c r="L396" i="17"/>
  <c r="K396" i="17"/>
  <c r="L395" i="17"/>
  <c r="K395" i="17"/>
  <c r="L394" i="17"/>
  <c r="K394" i="17"/>
  <c r="L393" i="17"/>
  <c r="K393" i="17"/>
  <c r="L392" i="17"/>
  <c r="K392" i="17"/>
  <c r="L391" i="17"/>
  <c r="K391" i="17"/>
  <c r="L390" i="17"/>
  <c r="K390" i="17"/>
  <c r="L389" i="17"/>
  <c r="K389" i="17"/>
  <c r="L388" i="17"/>
  <c r="K388" i="17"/>
  <c r="L387" i="17"/>
  <c r="K387" i="17"/>
  <c r="L386" i="17"/>
  <c r="K386" i="17"/>
  <c r="L385" i="17"/>
  <c r="K385" i="17"/>
  <c r="L384" i="17"/>
  <c r="K384" i="17"/>
  <c r="L383" i="17"/>
  <c r="K383" i="17"/>
  <c r="L382" i="17"/>
  <c r="K382" i="17"/>
  <c r="L381" i="17"/>
  <c r="K381" i="17"/>
  <c r="L380" i="17"/>
  <c r="K380" i="17"/>
  <c r="L379" i="17"/>
  <c r="K379" i="17"/>
  <c r="L378" i="17"/>
  <c r="K378" i="17"/>
  <c r="L377" i="17"/>
  <c r="K377" i="17"/>
  <c r="L376" i="17"/>
  <c r="K376" i="17"/>
  <c r="L375" i="17"/>
  <c r="K375" i="17"/>
  <c r="L374" i="17"/>
  <c r="K374" i="17"/>
  <c r="L373" i="17"/>
  <c r="K373" i="17"/>
  <c r="L372" i="17"/>
  <c r="K372" i="17"/>
  <c r="L371" i="17"/>
  <c r="K371" i="17"/>
  <c r="L370" i="17"/>
  <c r="K370" i="17"/>
  <c r="L369" i="17"/>
  <c r="K369" i="17"/>
  <c r="L368" i="17"/>
  <c r="K368" i="17"/>
  <c r="L367" i="17"/>
  <c r="K367" i="17"/>
  <c r="L366" i="17"/>
  <c r="K366" i="17"/>
  <c r="L365" i="17"/>
  <c r="K365" i="17"/>
  <c r="L364" i="17"/>
  <c r="K364" i="17"/>
  <c r="L363" i="17"/>
  <c r="K363" i="17"/>
  <c r="L362" i="17"/>
  <c r="K362" i="17"/>
  <c r="L361" i="17"/>
  <c r="K361" i="17"/>
  <c r="L360" i="17"/>
  <c r="K360" i="17"/>
  <c r="L359" i="17"/>
  <c r="K359" i="17"/>
  <c r="L358" i="17"/>
  <c r="K358" i="17"/>
  <c r="L357" i="17"/>
  <c r="K357" i="17"/>
  <c r="L356" i="17"/>
  <c r="K356" i="17"/>
  <c r="L355" i="17"/>
  <c r="K355" i="17"/>
  <c r="L354" i="17"/>
  <c r="K354" i="17"/>
  <c r="L353" i="17"/>
  <c r="K353" i="17"/>
  <c r="L352" i="17"/>
  <c r="K352" i="17"/>
  <c r="L351" i="17"/>
  <c r="K351" i="17"/>
  <c r="L350" i="17"/>
  <c r="K350" i="17"/>
  <c r="L349" i="17"/>
  <c r="K349" i="17"/>
  <c r="L348" i="17"/>
  <c r="K348" i="17"/>
  <c r="L347" i="17"/>
  <c r="K347" i="17"/>
  <c r="L346" i="17"/>
  <c r="K346" i="17"/>
  <c r="L345" i="17"/>
  <c r="K345" i="17"/>
  <c r="L344" i="17"/>
  <c r="K344" i="17"/>
  <c r="L343" i="17"/>
  <c r="K343" i="17"/>
  <c r="L342" i="17"/>
  <c r="K342" i="17"/>
  <c r="L341" i="17"/>
  <c r="K341" i="17"/>
  <c r="L340" i="17"/>
  <c r="K340" i="17"/>
  <c r="L339" i="17"/>
  <c r="K339" i="17"/>
  <c r="L338" i="17"/>
  <c r="K338" i="17"/>
  <c r="L337" i="17"/>
  <c r="K337" i="17"/>
  <c r="L336" i="17"/>
  <c r="K336" i="17"/>
  <c r="L335" i="17"/>
  <c r="K335" i="17"/>
  <c r="L334" i="17"/>
  <c r="K334" i="17"/>
  <c r="L333" i="17"/>
  <c r="K333" i="17"/>
  <c r="L332" i="17"/>
  <c r="K332" i="17"/>
  <c r="L331" i="17"/>
  <c r="K331" i="17"/>
  <c r="L330" i="17"/>
  <c r="K330" i="17"/>
  <c r="L329" i="17"/>
  <c r="K329" i="17"/>
  <c r="L328" i="17"/>
  <c r="K328" i="17"/>
  <c r="L327" i="17"/>
  <c r="K327" i="17"/>
  <c r="L326" i="17"/>
  <c r="K326" i="17"/>
  <c r="L325" i="17"/>
  <c r="K325" i="17"/>
  <c r="L324" i="17"/>
  <c r="K324" i="17"/>
  <c r="L323" i="17"/>
  <c r="K323" i="17"/>
  <c r="L322" i="17"/>
  <c r="K322" i="17"/>
  <c r="L321" i="17"/>
  <c r="K321" i="17"/>
  <c r="L320" i="17"/>
  <c r="K320" i="17"/>
  <c r="L319" i="17"/>
  <c r="K319" i="17"/>
  <c r="L318" i="17"/>
  <c r="K318" i="17"/>
  <c r="L317" i="17"/>
  <c r="K317" i="17"/>
  <c r="L316" i="17"/>
  <c r="K316" i="17"/>
  <c r="L315" i="17"/>
  <c r="K315" i="17"/>
  <c r="L314" i="17"/>
  <c r="K314" i="17"/>
  <c r="L313" i="17"/>
  <c r="K313" i="17"/>
  <c r="L312" i="17"/>
  <c r="K312" i="17"/>
  <c r="L311" i="17"/>
  <c r="K311" i="17"/>
  <c r="L310" i="17"/>
  <c r="K310" i="17"/>
  <c r="L309" i="17"/>
  <c r="K309" i="17"/>
  <c r="L308" i="17"/>
  <c r="K308" i="17"/>
  <c r="L307" i="17"/>
  <c r="K307" i="17"/>
  <c r="L306" i="17"/>
  <c r="K306" i="17"/>
  <c r="L305" i="17"/>
  <c r="K305" i="17"/>
  <c r="L304" i="17"/>
  <c r="K304" i="17"/>
  <c r="L303" i="17"/>
  <c r="K303" i="17"/>
  <c r="L302" i="17"/>
  <c r="K302" i="17"/>
  <c r="L301" i="17"/>
  <c r="K301" i="17"/>
  <c r="L300" i="17"/>
  <c r="K300" i="17"/>
  <c r="L299" i="17"/>
  <c r="K299" i="17"/>
  <c r="L298" i="17"/>
  <c r="K298" i="17"/>
  <c r="L297" i="17"/>
  <c r="K297" i="17"/>
  <c r="L296" i="17"/>
  <c r="K296" i="17"/>
  <c r="L295" i="17"/>
  <c r="K295" i="17"/>
  <c r="L294" i="17"/>
  <c r="K294" i="17"/>
  <c r="L293" i="17"/>
  <c r="K293" i="17"/>
  <c r="L292" i="17"/>
  <c r="K292" i="17"/>
  <c r="L291" i="17"/>
  <c r="K291" i="17"/>
  <c r="L290" i="17"/>
  <c r="K290" i="17"/>
  <c r="L289" i="17"/>
  <c r="K289" i="17"/>
  <c r="L288" i="17"/>
  <c r="K288" i="17"/>
  <c r="L287" i="17"/>
  <c r="K287" i="17"/>
  <c r="L286" i="17"/>
  <c r="K286" i="17"/>
  <c r="L285" i="17"/>
  <c r="K285" i="17"/>
  <c r="L284" i="17"/>
  <c r="K284" i="17"/>
  <c r="L283" i="17"/>
  <c r="K283" i="17"/>
  <c r="L282" i="17"/>
  <c r="K282" i="17"/>
  <c r="L281" i="17"/>
  <c r="K281" i="17"/>
  <c r="L280" i="17"/>
  <c r="K280" i="17"/>
  <c r="L279" i="17"/>
  <c r="K279" i="17"/>
  <c r="L278" i="17"/>
  <c r="K278" i="17"/>
  <c r="L277" i="17"/>
  <c r="K277" i="17"/>
  <c r="L276" i="17"/>
  <c r="K276" i="17"/>
  <c r="L275" i="17"/>
  <c r="K275" i="17"/>
  <c r="L274" i="17"/>
  <c r="K274" i="17"/>
  <c r="L273" i="17"/>
  <c r="K273" i="17"/>
  <c r="L272" i="17"/>
  <c r="K272" i="17"/>
  <c r="L271" i="17"/>
  <c r="K271" i="17"/>
  <c r="L270" i="17"/>
  <c r="K270" i="17"/>
  <c r="L269" i="17"/>
  <c r="K269" i="17"/>
  <c r="L268" i="17"/>
  <c r="K268" i="17"/>
  <c r="L267" i="17"/>
  <c r="K267" i="17"/>
  <c r="L266" i="17"/>
  <c r="K266" i="17"/>
  <c r="L265" i="17"/>
  <c r="K265" i="17"/>
  <c r="L264" i="17"/>
  <c r="K264" i="17"/>
  <c r="L263" i="17"/>
  <c r="K263" i="17"/>
  <c r="L262" i="17"/>
  <c r="K262" i="17"/>
  <c r="L261" i="17"/>
  <c r="K261" i="17"/>
  <c r="L260" i="17"/>
  <c r="K260" i="17"/>
  <c r="L259" i="17"/>
  <c r="K259" i="17"/>
  <c r="L258" i="17"/>
  <c r="K258" i="17"/>
  <c r="L257" i="17"/>
  <c r="K257" i="17"/>
  <c r="L256" i="17"/>
  <c r="K256" i="17"/>
  <c r="L255" i="17"/>
  <c r="K255" i="17"/>
  <c r="L254" i="17"/>
  <c r="K254" i="17"/>
  <c r="L253" i="17"/>
  <c r="K253" i="17"/>
  <c r="L252" i="17"/>
  <c r="K252" i="17"/>
  <c r="L251" i="17"/>
  <c r="K251" i="17"/>
  <c r="L250" i="17"/>
  <c r="K250" i="17"/>
  <c r="L249" i="17"/>
  <c r="K249" i="17"/>
  <c r="L248" i="17"/>
  <c r="K248" i="17"/>
  <c r="L247" i="17"/>
  <c r="K247" i="17"/>
  <c r="L246" i="17"/>
  <c r="K246" i="17"/>
  <c r="L245" i="17"/>
  <c r="K245" i="17"/>
  <c r="L244" i="17"/>
  <c r="K244" i="17"/>
  <c r="L243" i="17"/>
  <c r="K243" i="17"/>
  <c r="L242" i="17"/>
  <c r="K242" i="17"/>
  <c r="L241" i="17"/>
  <c r="K241" i="17"/>
  <c r="L240" i="17"/>
  <c r="K240" i="17"/>
  <c r="L239" i="17"/>
  <c r="K239" i="17"/>
  <c r="L238" i="17"/>
  <c r="K238" i="17"/>
  <c r="L237" i="17"/>
  <c r="K237" i="17"/>
  <c r="L236" i="17"/>
  <c r="K236" i="17"/>
  <c r="L235" i="17"/>
  <c r="K235" i="17"/>
  <c r="L234" i="17"/>
  <c r="K234" i="17"/>
  <c r="L233" i="17"/>
  <c r="K233" i="17"/>
  <c r="L232" i="17"/>
  <c r="K232" i="17"/>
  <c r="L231" i="17"/>
  <c r="K231" i="17"/>
  <c r="L230" i="17"/>
  <c r="K230" i="17"/>
  <c r="L229" i="17"/>
  <c r="K229" i="17"/>
  <c r="L228" i="17"/>
  <c r="K228" i="17"/>
  <c r="L227" i="17"/>
  <c r="K227" i="17"/>
  <c r="L226" i="17"/>
  <c r="K226" i="17"/>
  <c r="L225" i="17"/>
  <c r="K225" i="17"/>
  <c r="L224" i="17"/>
  <c r="K224" i="17"/>
  <c r="L223" i="17"/>
  <c r="K223" i="17"/>
  <c r="L222" i="17"/>
  <c r="K222" i="17"/>
  <c r="L221" i="17"/>
  <c r="K221" i="17"/>
  <c r="L220" i="17"/>
  <c r="K220" i="17"/>
  <c r="L219" i="17"/>
  <c r="K219" i="17"/>
  <c r="L218" i="17"/>
  <c r="K218" i="17"/>
  <c r="L217" i="17"/>
  <c r="K217" i="17"/>
  <c r="L216" i="17"/>
  <c r="K216" i="17"/>
  <c r="L215" i="17"/>
  <c r="K215" i="17"/>
  <c r="L214" i="17"/>
  <c r="K214" i="17"/>
  <c r="L213" i="17"/>
  <c r="K213" i="17"/>
  <c r="L212" i="17"/>
  <c r="K212" i="17"/>
  <c r="L211" i="17"/>
  <c r="K211" i="17"/>
  <c r="L210" i="17"/>
  <c r="K210" i="17"/>
  <c r="L209" i="17"/>
  <c r="K209" i="17"/>
  <c r="L208" i="17"/>
  <c r="K208" i="17"/>
  <c r="L207" i="17"/>
  <c r="K207" i="17"/>
  <c r="L206" i="17"/>
  <c r="K206" i="17"/>
  <c r="L205" i="17"/>
  <c r="K205" i="17"/>
  <c r="L204" i="17"/>
  <c r="K204" i="17"/>
  <c r="L203" i="17"/>
  <c r="K203" i="17"/>
  <c r="L202" i="17"/>
  <c r="K202" i="17"/>
  <c r="L201" i="17"/>
  <c r="K201" i="17"/>
  <c r="L200" i="17"/>
  <c r="K200" i="17"/>
  <c r="L199" i="17"/>
  <c r="K199" i="17"/>
  <c r="L198" i="17"/>
  <c r="K198" i="17"/>
  <c r="L197" i="17"/>
  <c r="K197" i="17"/>
  <c r="L196" i="17"/>
  <c r="K196" i="17"/>
  <c r="L195" i="17"/>
  <c r="K195" i="17"/>
  <c r="L194" i="17"/>
  <c r="K194" i="17"/>
  <c r="L193" i="17"/>
  <c r="K193" i="17"/>
  <c r="L192" i="17"/>
  <c r="K192" i="17"/>
  <c r="L191" i="17"/>
  <c r="K191" i="17"/>
  <c r="L190" i="17"/>
  <c r="K190" i="17"/>
  <c r="L189" i="17"/>
  <c r="K189" i="17"/>
  <c r="L188" i="17"/>
  <c r="K188" i="17"/>
  <c r="L187" i="17"/>
  <c r="K187" i="17"/>
  <c r="L186" i="17"/>
  <c r="K186" i="17"/>
  <c r="L185" i="17"/>
  <c r="K185" i="17"/>
  <c r="L184" i="17"/>
  <c r="K184" i="17"/>
  <c r="L183" i="17"/>
  <c r="K183" i="17"/>
  <c r="L182" i="17"/>
  <c r="K182" i="17"/>
  <c r="L181" i="17"/>
  <c r="K181" i="17"/>
  <c r="L180" i="17"/>
  <c r="K180" i="17"/>
  <c r="L179" i="17"/>
  <c r="K179" i="17"/>
  <c r="L178" i="17"/>
  <c r="K178" i="17"/>
  <c r="L177" i="17"/>
  <c r="K177" i="17"/>
  <c r="L176" i="17"/>
  <c r="K176" i="17"/>
  <c r="L175" i="17"/>
  <c r="K175" i="17"/>
  <c r="L174" i="17"/>
  <c r="K174" i="17"/>
  <c r="L173" i="17"/>
  <c r="K173" i="17"/>
  <c r="L172" i="17"/>
  <c r="K172" i="17"/>
  <c r="L171" i="17"/>
  <c r="K171" i="17"/>
  <c r="L170" i="17"/>
  <c r="K170" i="17"/>
  <c r="L169" i="17"/>
  <c r="K169" i="17"/>
  <c r="L168" i="17"/>
  <c r="K168" i="17"/>
  <c r="L167" i="17"/>
  <c r="K167" i="17"/>
  <c r="L166" i="17"/>
  <c r="K166" i="17"/>
  <c r="L165" i="17"/>
  <c r="K165" i="17"/>
  <c r="L164" i="17"/>
  <c r="K164" i="17"/>
  <c r="L163" i="17"/>
  <c r="K163" i="17"/>
  <c r="L162" i="17"/>
  <c r="K162" i="17"/>
  <c r="L161" i="17"/>
  <c r="K161" i="17"/>
  <c r="L160" i="17"/>
  <c r="K160" i="17"/>
  <c r="L159" i="17"/>
  <c r="K159" i="17"/>
  <c r="L158" i="17"/>
  <c r="K158" i="17"/>
  <c r="L157" i="17"/>
  <c r="K157" i="17"/>
  <c r="L156" i="17"/>
  <c r="K156" i="17"/>
  <c r="L155" i="17"/>
  <c r="K155" i="17"/>
  <c r="L154" i="17"/>
  <c r="K154" i="17"/>
  <c r="L153" i="17"/>
  <c r="K153" i="17"/>
  <c r="L152" i="17"/>
  <c r="K152" i="17"/>
  <c r="L151" i="17"/>
  <c r="K151" i="17"/>
  <c r="L150" i="17"/>
  <c r="K150" i="17"/>
  <c r="L149" i="17"/>
  <c r="K149" i="17"/>
  <c r="L148" i="17"/>
  <c r="K148" i="17"/>
  <c r="L147" i="17"/>
  <c r="K147" i="17"/>
  <c r="L146" i="17"/>
  <c r="K146" i="17"/>
  <c r="L145" i="17"/>
  <c r="K145" i="17"/>
  <c r="L144" i="17"/>
  <c r="K144" i="17"/>
  <c r="L143" i="17"/>
  <c r="K143" i="17"/>
  <c r="L142" i="17"/>
  <c r="K142" i="17"/>
  <c r="L141" i="17"/>
  <c r="K141" i="17"/>
  <c r="L140" i="17"/>
  <c r="K140" i="17"/>
  <c r="L139" i="17"/>
  <c r="K139" i="17"/>
  <c r="L138" i="17"/>
  <c r="K138" i="17"/>
  <c r="L137" i="17"/>
  <c r="K137" i="17"/>
  <c r="L136" i="17"/>
  <c r="K136" i="17"/>
  <c r="L135" i="17"/>
  <c r="K135" i="17"/>
  <c r="L134" i="17"/>
  <c r="K134" i="17"/>
  <c r="L133" i="17"/>
  <c r="K133" i="17"/>
  <c r="L132" i="17"/>
  <c r="K132" i="17"/>
  <c r="L131" i="17"/>
  <c r="K131" i="17"/>
  <c r="L130" i="17"/>
  <c r="K130" i="17"/>
  <c r="L129" i="17"/>
  <c r="K129" i="17"/>
  <c r="L128" i="17"/>
  <c r="K128" i="17"/>
  <c r="L127" i="17"/>
  <c r="K127" i="17"/>
  <c r="L126" i="17"/>
  <c r="K126" i="17"/>
  <c r="L125" i="17"/>
  <c r="K125" i="17"/>
  <c r="L124" i="17"/>
  <c r="K124" i="17"/>
  <c r="L123" i="17"/>
  <c r="K123" i="17"/>
  <c r="L122" i="17"/>
  <c r="K122" i="17"/>
  <c r="L121" i="17"/>
  <c r="K121" i="17"/>
  <c r="L120" i="17"/>
  <c r="K120" i="17"/>
  <c r="L119" i="17"/>
  <c r="K119" i="17"/>
  <c r="L118" i="17"/>
  <c r="K118" i="17"/>
  <c r="L117" i="17"/>
  <c r="K117" i="17"/>
  <c r="L116" i="17"/>
  <c r="K116" i="17"/>
  <c r="L115" i="17"/>
  <c r="K115" i="17"/>
  <c r="L114" i="17"/>
  <c r="K114" i="17"/>
  <c r="L113" i="17"/>
  <c r="K113" i="17"/>
  <c r="L112" i="17"/>
  <c r="K112" i="17"/>
  <c r="L111" i="17"/>
  <c r="K111" i="17"/>
  <c r="L110" i="17"/>
  <c r="K110" i="17"/>
  <c r="L109" i="17"/>
  <c r="K109" i="17"/>
  <c r="L108" i="17"/>
  <c r="K108" i="17"/>
  <c r="L107" i="17"/>
  <c r="K107" i="17"/>
  <c r="L106" i="17"/>
  <c r="K106" i="17"/>
  <c r="L105" i="17"/>
  <c r="K105" i="17"/>
  <c r="L104" i="17"/>
  <c r="K104" i="17"/>
  <c r="L103" i="17"/>
  <c r="K103" i="17"/>
  <c r="L102" i="17"/>
  <c r="K102" i="17"/>
  <c r="L101" i="17"/>
  <c r="K101" i="17"/>
  <c r="L100" i="17"/>
  <c r="K100" i="17"/>
  <c r="L99" i="17"/>
  <c r="K99" i="17"/>
  <c r="L98" i="17"/>
  <c r="K98" i="17"/>
  <c r="L97" i="17"/>
  <c r="K97" i="17"/>
  <c r="L96" i="17"/>
  <c r="K96" i="17"/>
  <c r="L95" i="17"/>
  <c r="K95" i="17"/>
  <c r="L94" i="17"/>
  <c r="K94" i="17"/>
  <c r="L93" i="17"/>
  <c r="K93" i="17"/>
  <c r="L92" i="17"/>
  <c r="K92" i="17"/>
  <c r="L91" i="17"/>
  <c r="K91" i="17"/>
  <c r="L90" i="17"/>
  <c r="K90" i="17"/>
  <c r="L89" i="17"/>
  <c r="K89" i="17"/>
  <c r="L88" i="17"/>
  <c r="K88" i="17"/>
  <c r="L87" i="17"/>
  <c r="K87" i="17"/>
  <c r="L86" i="17"/>
  <c r="K86" i="17"/>
  <c r="L85" i="17"/>
  <c r="K85" i="17"/>
  <c r="L84" i="17"/>
  <c r="K84" i="17"/>
  <c r="L83" i="17"/>
  <c r="K83" i="17"/>
  <c r="L82" i="17"/>
  <c r="K82" i="17"/>
  <c r="L81" i="17"/>
  <c r="K81" i="17"/>
  <c r="L80" i="17"/>
  <c r="K80" i="17"/>
  <c r="L79" i="17"/>
  <c r="K79" i="17"/>
  <c r="L78" i="17"/>
  <c r="K78" i="17"/>
  <c r="L77" i="17"/>
  <c r="K77" i="17"/>
  <c r="L76" i="17"/>
  <c r="K76" i="17"/>
  <c r="L75" i="17"/>
  <c r="K75" i="17"/>
  <c r="L74" i="17"/>
  <c r="K74" i="17"/>
  <c r="L73" i="17"/>
  <c r="K73" i="17"/>
  <c r="L72" i="17"/>
  <c r="K72" i="17"/>
  <c r="L71" i="17"/>
  <c r="K71" i="17"/>
  <c r="L70" i="17"/>
  <c r="K70" i="17"/>
  <c r="L69" i="17"/>
  <c r="K69" i="17"/>
  <c r="L68" i="17"/>
  <c r="K68" i="17"/>
  <c r="L67" i="17"/>
  <c r="K67" i="17"/>
  <c r="L66" i="17"/>
  <c r="K66" i="17"/>
  <c r="L65" i="17"/>
  <c r="K65" i="17"/>
  <c r="L64" i="17"/>
  <c r="K64" i="17"/>
  <c r="L63" i="17"/>
  <c r="K63" i="17"/>
  <c r="L62" i="17"/>
  <c r="K62" i="17"/>
  <c r="L61" i="17"/>
  <c r="K61" i="17"/>
  <c r="L60" i="17"/>
  <c r="K60" i="17"/>
  <c r="L59" i="17"/>
  <c r="K59" i="17"/>
  <c r="L58" i="17"/>
  <c r="K58" i="17"/>
  <c r="L57" i="17"/>
  <c r="K57" i="17"/>
  <c r="L56" i="17"/>
  <c r="K56" i="17"/>
  <c r="L55" i="17"/>
  <c r="K55" i="17"/>
  <c r="L54" i="17"/>
  <c r="K54" i="17"/>
  <c r="L53" i="17"/>
  <c r="K53" i="17"/>
  <c r="L52" i="17"/>
  <c r="K52" i="17"/>
  <c r="L51" i="17"/>
  <c r="K51" i="17"/>
  <c r="L50" i="17"/>
  <c r="K50" i="17"/>
  <c r="L49" i="17"/>
  <c r="K49" i="17"/>
  <c r="L48" i="17"/>
  <c r="K48" i="17"/>
  <c r="L47" i="17"/>
  <c r="K47" i="17"/>
  <c r="L46" i="17"/>
  <c r="K46" i="17"/>
  <c r="L45" i="17"/>
  <c r="K45" i="17"/>
  <c r="L44" i="17"/>
  <c r="K44" i="17"/>
  <c r="L43" i="17"/>
  <c r="K43" i="17"/>
  <c r="L42" i="17"/>
  <c r="K42" i="17"/>
  <c r="L41" i="17"/>
  <c r="K41" i="17"/>
  <c r="L40" i="17"/>
  <c r="K40" i="17"/>
  <c r="L39" i="17"/>
  <c r="K39" i="17"/>
  <c r="L38" i="17"/>
  <c r="K38" i="17"/>
  <c r="L37" i="17"/>
  <c r="K37" i="17"/>
  <c r="L36" i="17"/>
  <c r="K36" i="17"/>
  <c r="L35" i="17"/>
  <c r="K35" i="17"/>
  <c r="L34" i="17"/>
  <c r="K34" i="17"/>
  <c r="L33" i="17"/>
  <c r="K33" i="17"/>
  <c r="L32" i="17"/>
  <c r="K32" i="17"/>
  <c r="L31" i="17"/>
  <c r="K31" i="17"/>
  <c r="L30" i="17"/>
  <c r="K30" i="17"/>
  <c r="L29" i="17"/>
  <c r="K29" i="17"/>
  <c r="L28" i="17"/>
  <c r="K28" i="17"/>
  <c r="B28" i="17"/>
  <c r="L27" i="17"/>
  <c r="K27" i="17"/>
  <c r="B27" i="17"/>
  <c r="L26" i="17"/>
  <c r="K26" i="17"/>
  <c r="L25" i="17"/>
  <c r="K25" i="17"/>
  <c r="L24" i="17"/>
  <c r="K24" i="17"/>
  <c r="B24" i="17"/>
  <c r="B26" i="17" s="1"/>
  <c r="L23" i="17"/>
  <c r="K23" i="17"/>
  <c r="B23" i="17"/>
  <c r="B25" i="17" s="1"/>
  <c r="L22" i="17"/>
  <c r="K22" i="17"/>
  <c r="L21" i="17"/>
  <c r="K21" i="17"/>
  <c r="L20" i="17"/>
  <c r="K20" i="17"/>
  <c r="L19" i="17"/>
  <c r="K19" i="17"/>
  <c r="L18" i="17"/>
  <c r="K18" i="17"/>
  <c r="L17" i="17"/>
  <c r="K17" i="17"/>
  <c r="L16" i="17"/>
  <c r="K16" i="17"/>
  <c r="L15" i="17"/>
  <c r="K15" i="17"/>
  <c r="L14" i="17"/>
  <c r="K14" i="17"/>
  <c r="B14" i="17"/>
  <c r="L13" i="17"/>
  <c r="K13" i="17"/>
  <c r="L12" i="17"/>
  <c r="K12" i="17"/>
  <c r="L11" i="17"/>
  <c r="K11" i="17"/>
  <c r="L10" i="17"/>
  <c r="K10" i="17"/>
  <c r="K9" i="17"/>
  <c r="L9" i="17" s="1"/>
  <c r="K8" i="17"/>
  <c r="L8" i="17" s="1"/>
  <c r="K7" i="17"/>
  <c r="L7" i="17" s="1"/>
  <c r="K6" i="17"/>
  <c r="L6" i="17" s="1"/>
  <c r="K5" i="17"/>
  <c r="L5" i="17" s="1"/>
  <c r="K4" i="17"/>
  <c r="L4" i="17" s="1"/>
  <c r="D4" i="17"/>
  <c r="B4" i="17"/>
  <c r="L3" i="17"/>
  <c r="K3" i="17"/>
  <c r="F3" i="17"/>
  <c r="F4" i="17" s="1"/>
  <c r="F5" i="17" s="1"/>
  <c r="F6" i="17" s="1"/>
  <c r="F7" i="17" s="1"/>
  <c r="F8" i="17" s="1"/>
  <c r="F9" i="17" s="1"/>
  <c r="F10" i="17" s="1"/>
  <c r="F11" i="17" s="1"/>
  <c r="F12" i="17" s="1"/>
  <c r="F13" i="17" s="1"/>
  <c r="F14" i="17" s="1"/>
  <c r="F15" i="17" s="1"/>
  <c r="F16" i="17" s="1"/>
  <c r="F17" i="17" s="1"/>
  <c r="F18" i="17" s="1"/>
  <c r="F19" i="17" s="1"/>
  <c r="F20" i="17" s="1"/>
  <c r="F21" i="17" s="1"/>
  <c r="F22" i="17" s="1"/>
  <c r="F23" i="17" s="1"/>
  <c r="F24" i="17" s="1"/>
  <c r="F25" i="17" s="1"/>
  <c r="F26" i="17" s="1"/>
  <c r="F27" i="17" s="1"/>
  <c r="F28" i="17" s="1"/>
  <c r="F29" i="17" s="1"/>
  <c r="F30" i="17" s="1"/>
  <c r="F31" i="17" s="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101" i="17" s="1"/>
  <c r="F102" i="17" s="1"/>
  <c r="F103" i="17" s="1"/>
  <c r="F104" i="17" s="1"/>
  <c r="F105" i="17" s="1"/>
  <c r="F106" i="17" s="1"/>
  <c r="F107" i="17" s="1"/>
  <c r="F108" i="17" s="1"/>
  <c r="F109" i="17" s="1"/>
  <c r="F110" i="17" s="1"/>
  <c r="F111" i="17" s="1"/>
  <c r="F112" i="17" s="1"/>
  <c r="F113" i="17" s="1"/>
  <c r="F114" i="17" s="1"/>
  <c r="F115" i="17" s="1"/>
  <c r="F116" i="17" s="1"/>
  <c r="F117" i="17" s="1"/>
  <c r="F118" i="17" s="1"/>
  <c r="F119" i="17" s="1"/>
  <c r="F120" i="17" s="1"/>
  <c r="F121" i="17" s="1"/>
  <c r="F122" i="17" s="1"/>
  <c r="F123" i="17" s="1"/>
  <c r="F124" i="17" s="1"/>
  <c r="F125" i="17" s="1"/>
  <c r="F126" i="17" s="1"/>
  <c r="F127" i="17" s="1"/>
  <c r="F128" i="17" s="1"/>
  <c r="F129" i="17" s="1"/>
  <c r="F130" i="17" s="1"/>
  <c r="F131" i="17" s="1"/>
  <c r="F132" i="17" s="1"/>
  <c r="F133" i="17" s="1"/>
  <c r="F134" i="17" s="1"/>
  <c r="F135" i="17" s="1"/>
  <c r="F136" i="17" s="1"/>
  <c r="F137" i="17" s="1"/>
  <c r="F138" i="17" s="1"/>
  <c r="F139" i="17" s="1"/>
  <c r="F140" i="17" s="1"/>
  <c r="F141" i="17" s="1"/>
  <c r="F142" i="17" s="1"/>
  <c r="F143" i="17" s="1"/>
  <c r="F144" i="17" s="1"/>
  <c r="F145" i="17" s="1"/>
  <c r="F146" i="17" s="1"/>
  <c r="F147" i="17" s="1"/>
  <c r="F148" i="17" s="1"/>
  <c r="F149" i="17" s="1"/>
  <c r="F150" i="17" s="1"/>
  <c r="F151" i="17" s="1"/>
  <c r="F152" i="17" s="1"/>
  <c r="F153" i="17" s="1"/>
  <c r="F154" i="17" s="1"/>
  <c r="F155" i="17" s="1"/>
  <c r="F156" i="17" s="1"/>
  <c r="F157" i="17" s="1"/>
  <c r="F158" i="17" s="1"/>
  <c r="F159" i="17" s="1"/>
  <c r="F160" i="17" s="1"/>
  <c r="F161" i="17" s="1"/>
  <c r="F162" i="17" s="1"/>
  <c r="F163" i="17" s="1"/>
  <c r="F164" i="17" s="1"/>
  <c r="F165" i="17" s="1"/>
  <c r="F166" i="17" s="1"/>
  <c r="F167" i="17" s="1"/>
  <c r="F168" i="17" s="1"/>
  <c r="F169" i="17" s="1"/>
  <c r="F170" i="17" s="1"/>
  <c r="F171" i="17" s="1"/>
  <c r="F172" i="17" s="1"/>
  <c r="F173" i="17" s="1"/>
  <c r="F174" i="17" s="1"/>
  <c r="F175" i="17" s="1"/>
  <c r="F176" i="17" s="1"/>
  <c r="F177" i="17" s="1"/>
  <c r="F178" i="17" s="1"/>
  <c r="F179" i="17" s="1"/>
  <c r="F180" i="17" s="1"/>
  <c r="F181" i="17" s="1"/>
  <c r="F182" i="17" s="1"/>
  <c r="F183" i="17" s="1"/>
  <c r="F184" i="17" s="1"/>
  <c r="F185" i="17" s="1"/>
  <c r="F186" i="17" s="1"/>
  <c r="F187" i="17" s="1"/>
  <c r="F188" i="17" s="1"/>
  <c r="F189" i="17" s="1"/>
  <c r="F190" i="17" s="1"/>
  <c r="F191" i="17" s="1"/>
  <c r="F192" i="17" s="1"/>
  <c r="F193" i="17" s="1"/>
  <c r="F194" i="17" s="1"/>
  <c r="F195" i="17" s="1"/>
  <c r="F196" i="17" s="1"/>
  <c r="F197" i="17" s="1"/>
  <c r="F198" i="17" s="1"/>
  <c r="F199" i="17" s="1"/>
  <c r="F200" i="17" s="1"/>
  <c r="F201" i="17" s="1"/>
  <c r="F202" i="17" s="1"/>
  <c r="F203" i="17" s="1"/>
  <c r="F204" i="17" s="1"/>
  <c r="F205" i="17" s="1"/>
  <c r="F206" i="17" s="1"/>
  <c r="F207" i="17" s="1"/>
  <c r="F208" i="17" s="1"/>
  <c r="F209" i="17" s="1"/>
  <c r="F210" i="17" s="1"/>
  <c r="F211" i="17" s="1"/>
  <c r="F212" i="17" s="1"/>
  <c r="F213" i="17" s="1"/>
  <c r="F214" i="17" s="1"/>
  <c r="F215" i="17" s="1"/>
  <c r="F216" i="17" s="1"/>
  <c r="F217" i="17" s="1"/>
  <c r="F218" i="17" s="1"/>
  <c r="F219" i="17" s="1"/>
  <c r="F220" i="17" s="1"/>
  <c r="F221" i="17" s="1"/>
  <c r="F222" i="17" s="1"/>
  <c r="F223" i="17" s="1"/>
  <c r="F224" i="17" s="1"/>
  <c r="F225" i="17" s="1"/>
  <c r="F226" i="17" s="1"/>
  <c r="F227" i="17" s="1"/>
  <c r="F228" i="17" s="1"/>
  <c r="F229" i="17" s="1"/>
  <c r="F230" i="17" s="1"/>
  <c r="F231" i="17" s="1"/>
  <c r="F232" i="17" s="1"/>
  <c r="F233" i="17" s="1"/>
  <c r="F234" i="17" s="1"/>
  <c r="F235" i="17" s="1"/>
  <c r="F236" i="17" s="1"/>
  <c r="F237" i="17" s="1"/>
  <c r="F238" i="17" s="1"/>
  <c r="F239" i="17" s="1"/>
  <c r="F240" i="17" s="1"/>
  <c r="F241" i="17" s="1"/>
  <c r="F242" i="17" s="1"/>
  <c r="F243" i="17" s="1"/>
  <c r="F244" i="17" s="1"/>
  <c r="F245" i="17" s="1"/>
  <c r="F246" i="17" s="1"/>
  <c r="F247" i="17" s="1"/>
  <c r="F248" i="17" s="1"/>
  <c r="F249" i="17" s="1"/>
  <c r="F250" i="17" s="1"/>
  <c r="F251" i="17" s="1"/>
  <c r="F252" i="17" s="1"/>
  <c r="F253" i="17" s="1"/>
  <c r="F254" i="17" s="1"/>
  <c r="F255" i="17" s="1"/>
  <c r="F256" i="17" s="1"/>
  <c r="F257" i="17" s="1"/>
  <c r="F258" i="17" s="1"/>
  <c r="F259" i="17" s="1"/>
  <c r="F260" i="17" s="1"/>
  <c r="F261" i="17" s="1"/>
  <c r="F262" i="17" s="1"/>
  <c r="F263" i="17" s="1"/>
  <c r="F264" i="17" s="1"/>
  <c r="F265" i="17" s="1"/>
  <c r="F266" i="17" s="1"/>
  <c r="F267" i="17" s="1"/>
  <c r="F268" i="17" s="1"/>
  <c r="F269" i="17" s="1"/>
  <c r="F270" i="17" s="1"/>
  <c r="F271" i="17" s="1"/>
  <c r="F272" i="17" s="1"/>
  <c r="F273" i="17" s="1"/>
  <c r="F274" i="17" s="1"/>
  <c r="F275" i="17" s="1"/>
  <c r="F276" i="17" s="1"/>
  <c r="F277" i="17" s="1"/>
  <c r="F278" i="17" s="1"/>
  <c r="F279" i="17" s="1"/>
  <c r="F280" i="17" s="1"/>
  <c r="F281" i="17" s="1"/>
  <c r="F282" i="17" s="1"/>
  <c r="F283" i="17" s="1"/>
  <c r="F284" i="17" s="1"/>
  <c r="F285" i="17" s="1"/>
  <c r="F286" i="17" s="1"/>
  <c r="F287" i="17" s="1"/>
  <c r="F288" i="17" s="1"/>
  <c r="F289" i="17" s="1"/>
  <c r="F290" i="17" s="1"/>
  <c r="F291" i="17" s="1"/>
  <c r="F292" i="17" s="1"/>
  <c r="F293" i="17" s="1"/>
  <c r="F294" i="17" s="1"/>
  <c r="F295" i="17" s="1"/>
  <c r="F296" i="17" s="1"/>
  <c r="F297" i="17" s="1"/>
  <c r="F298" i="17" s="1"/>
  <c r="F299" i="17" s="1"/>
  <c r="F300" i="17" s="1"/>
  <c r="F301" i="17" s="1"/>
  <c r="F302" i="17" s="1"/>
  <c r="F303" i="17" s="1"/>
  <c r="F304" i="17" s="1"/>
  <c r="F305" i="17" s="1"/>
  <c r="F306" i="17" s="1"/>
  <c r="F307" i="17" s="1"/>
  <c r="F308" i="17" s="1"/>
  <c r="F309" i="17" s="1"/>
  <c r="F310" i="17" s="1"/>
  <c r="F311" i="17" s="1"/>
  <c r="F312" i="17" s="1"/>
  <c r="F313" i="17" s="1"/>
  <c r="F314" i="17" s="1"/>
  <c r="F315" i="17" s="1"/>
  <c r="F316" i="17" s="1"/>
  <c r="F317" i="17" s="1"/>
  <c r="F318" i="17" s="1"/>
  <c r="F319" i="17" s="1"/>
  <c r="F320" i="17" s="1"/>
  <c r="F321" i="17" s="1"/>
  <c r="F322" i="17" s="1"/>
  <c r="F323" i="17" s="1"/>
  <c r="F324" i="17" s="1"/>
  <c r="F325" i="17" s="1"/>
  <c r="F326" i="17" s="1"/>
  <c r="F327" i="17" s="1"/>
  <c r="F328" i="17" s="1"/>
  <c r="F329" i="17" s="1"/>
  <c r="F330" i="17" s="1"/>
  <c r="F331" i="17" s="1"/>
  <c r="F332" i="17" s="1"/>
  <c r="F333" i="17" s="1"/>
  <c r="F334" i="17" s="1"/>
  <c r="F335" i="17" s="1"/>
  <c r="F336" i="17" s="1"/>
  <c r="F337" i="17" s="1"/>
  <c r="F338" i="17" s="1"/>
  <c r="F339" i="17" s="1"/>
  <c r="F340" i="17" s="1"/>
  <c r="F341" i="17" s="1"/>
  <c r="F342" i="17" s="1"/>
  <c r="F343" i="17" s="1"/>
  <c r="F344" i="17" s="1"/>
  <c r="F345" i="17" s="1"/>
  <c r="F346" i="17" s="1"/>
  <c r="F347" i="17" s="1"/>
  <c r="F348" i="17" s="1"/>
  <c r="F349" i="17" s="1"/>
  <c r="F350" i="17" s="1"/>
  <c r="F351" i="17" s="1"/>
  <c r="F352" i="17" s="1"/>
  <c r="F353" i="17" s="1"/>
  <c r="F354" i="17" s="1"/>
  <c r="F355" i="17" s="1"/>
  <c r="F356" i="17" s="1"/>
  <c r="F357" i="17" s="1"/>
  <c r="F358" i="17" s="1"/>
  <c r="F359" i="17" s="1"/>
  <c r="F360" i="17" s="1"/>
  <c r="F361" i="17" s="1"/>
  <c r="F362" i="17" s="1"/>
  <c r="F363" i="17" s="1"/>
  <c r="F364" i="17" s="1"/>
  <c r="F365" i="17" s="1"/>
  <c r="F366" i="17" s="1"/>
  <c r="F367" i="17" s="1"/>
  <c r="F368" i="17" s="1"/>
  <c r="F369" i="17" s="1"/>
  <c r="F370" i="17" s="1"/>
  <c r="F371" i="17" s="1"/>
  <c r="F372" i="17" s="1"/>
  <c r="F373" i="17" s="1"/>
  <c r="F374" i="17" s="1"/>
  <c r="F375" i="17" s="1"/>
  <c r="F376" i="17" s="1"/>
  <c r="F377" i="17" s="1"/>
  <c r="F378" i="17" s="1"/>
  <c r="F379" i="17" s="1"/>
  <c r="F380" i="17" s="1"/>
  <c r="F381" i="17" s="1"/>
  <c r="F382" i="17" s="1"/>
  <c r="F383" i="17" s="1"/>
  <c r="F384" i="17" s="1"/>
  <c r="F385" i="17" s="1"/>
  <c r="F386" i="17" s="1"/>
  <c r="F387" i="17" s="1"/>
  <c r="F388" i="17" s="1"/>
  <c r="F389" i="17" s="1"/>
  <c r="F390" i="17" s="1"/>
  <c r="F391" i="17" s="1"/>
  <c r="F392" i="17" s="1"/>
  <c r="F393" i="17" s="1"/>
  <c r="F394" i="17" s="1"/>
  <c r="F395" i="17" s="1"/>
  <c r="F396" i="17" s="1"/>
  <c r="F397" i="17" s="1"/>
  <c r="F398" i="17" s="1"/>
  <c r="F399" i="17" s="1"/>
  <c r="F400" i="17" s="1"/>
  <c r="F401" i="17" s="1"/>
  <c r="F402" i="17" s="1"/>
  <c r="F403" i="17" s="1"/>
  <c r="F404" i="17" s="1"/>
  <c r="F405" i="17" s="1"/>
  <c r="F406" i="17" s="1"/>
  <c r="F407" i="17" s="1"/>
  <c r="F408" i="17" s="1"/>
  <c r="F409" i="17" s="1"/>
  <c r="F410" i="17" s="1"/>
  <c r="F411" i="17" s="1"/>
  <c r="F412" i="17" s="1"/>
  <c r="F413" i="17" s="1"/>
  <c r="F414" i="17" s="1"/>
  <c r="F415" i="17" s="1"/>
  <c r="F416" i="17" s="1"/>
  <c r="F417" i="17" s="1"/>
  <c r="F418" i="17" s="1"/>
  <c r="F419" i="17" s="1"/>
  <c r="F420" i="17" s="1"/>
  <c r="F421" i="17" s="1"/>
  <c r="F422" i="17" s="1"/>
  <c r="F423" i="17" s="1"/>
  <c r="F424" i="17" s="1"/>
  <c r="F425" i="17" s="1"/>
  <c r="F426" i="17" s="1"/>
  <c r="F427" i="17" s="1"/>
  <c r="F428" i="17" s="1"/>
  <c r="F429" i="17" s="1"/>
  <c r="F430" i="17" s="1"/>
  <c r="F431" i="17" s="1"/>
  <c r="F432" i="17" s="1"/>
  <c r="F433" i="17" s="1"/>
  <c r="F434" i="17" s="1"/>
  <c r="F435" i="17" s="1"/>
  <c r="F436" i="17" s="1"/>
  <c r="F437" i="17" s="1"/>
  <c r="F438" i="17" s="1"/>
  <c r="F439" i="17" s="1"/>
  <c r="F440" i="17" s="1"/>
  <c r="F441" i="17" s="1"/>
  <c r="F442" i="17" s="1"/>
  <c r="F443" i="17" s="1"/>
  <c r="F444" i="17" s="1"/>
  <c r="F445" i="17" s="1"/>
  <c r="F446" i="17" s="1"/>
  <c r="F447" i="17" s="1"/>
  <c r="F448" i="17" s="1"/>
  <c r="F449" i="17" s="1"/>
  <c r="F450" i="17" s="1"/>
  <c r="F451" i="17" s="1"/>
  <c r="F452" i="17" s="1"/>
  <c r="F453" i="17" s="1"/>
  <c r="F454" i="17" s="1"/>
  <c r="F455" i="17" s="1"/>
  <c r="F456" i="17" s="1"/>
  <c r="F457" i="17" s="1"/>
  <c r="F458" i="17" s="1"/>
  <c r="F459" i="17" s="1"/>
  <c r="F460" i="17" s="1"/>
  <c r="F461" i="17" s="1"/>
  <c r="F462" i="17" s="1"/>
  <c r="F463" i="17" s="1"/>
  <c r="F464" i="17" s="1"/>
  <c r="F465" i="17" s="1"/>
  <c r="F466" i="17" s="1"/>
  <c r="F467" i="17" s="1"/>
  <c r="F468" i="17" s="1"/>
  <c r="F469" i="17" s="1"/>
  <c r="F470" i="17" s="1"/>
  <c r="F471" i="17" s="1"/>
  <c r="F472" i="17" s="1"/>
  <c r="F473" i="17" s="1"/>
  <c r="F474" i="17" s="1"/>
  <c r="F475" i="17" s="1"/>
  <c r="F476" i="17" s="1"/>
  <c r="F477" i="17" s="1"/>
  <c r="F478" i="17" s="1"/>
  <c r="F479" i="17" s="1"/>
  <c r="F480" i="17" s="1"/>
  <c r="F481" i="17" s="1"/>
  <c r="F482" i="17" s="1"/>
  <c r="F483" i="17" s="1"/>
  <c r="F484" i="17" s="1"/>
  <c r="F485" i="17" s="1"/>
  <c r="F486" i="17" s="1"/>
  <c r="F487" i="17" s="1"/>
  <c r="F488" i="17" s="1"/>
  <c r="F489" i="17" s="1"/>
  <c r="F490" i="17" s="1"/>
  <c r="F491" i="17" s="1"/>
  <c r="F492" i="17" s="1"/>
  <c r="F493" i="17" s="1"/>
  <c r="F494" i="17" s="1"/>
  <c r="F495" i="17" s="1"/>
  <c r="F496" i="17" s="1"/>
  <c r="F497" i="17" s="1"/>
  <c r="F498" i="17" s="1"/>
  <c r="F499" i="17" s="1"/>
  <c r="F500" i="17" s="1"/>
  <c r="F501" i="17" s="1"/>
  <c r="F502" i="17" s="1"/>
  <c r="F503" i="17" s="1"/>
  <c r="F504" i="17" s="1"/>
  <c r="F505" i="17" s="1"/>
  <c r="F506" i="17" s="1"/>
  <c r="F507" i="17" s="1"/>
  <c r="F508" i="17" s="1"/>
  <c r="F509" i="17" s="1"/>
  <c r="F510" i="17" s="1"/>
  <c r="F511" i="17" s="1"/>
  <c r="F512" i="17" s="1"/>
  <c r="F513" i="17" s="1"/>
  <c r="F514" i="17" s="1"/>
  <c r="F515" i="17" s="1"/>
  <c r="F516" i="17" s="1"/>
  <c r="F517" i="17" s="1"/>
  <c r="F518" i="17" s="1"/>
  <c r="F519" i="17" s="1"/>
  <c r="F520" i="17" s="1"/>
  <c r="F521" i="17" s="1"/>
  <c r="F522" i="17" s="1"/>
  <c r="F523" i="17" s="1"/>
  <c r="F524" i="17" s="1"/>
  <c r="F525" i="17" s="1"/>
  <c r="F526" i="17" s="1"/>
  <c r="F527" i="17" s="1"/>
  <c r="F528" i="17" s="1"/>
  <c r="F529" i="17" s="1"/>
  <c r="F530" i="17" s="1"/>
  <c r="F531" i="17" s="1"/>
  <c r="F532" i="17" s="1"/>
  <c r="F533" i="17" s="1"/>
  <c r="F534" i="17" s="1"/>
  <c r="F535" i="17" s="1"/>
  <c r="F536" i="17" s="1"/>
  <c r="F537" i="17" s="1"/>
  <c r="F538" i="17" s="1"/>
  <c r="F539" i="17" s="1"/>
  <c r="F540" i="17" s="1"/>
  <c r="F541" i="17" s="1"/>
  <c r="F542" i="17" s="1"/>
  <c r="F543" i="17" s="1"/>
  <c r="F544" i="17" s="1"/>
  <c r="F545" i="17" s="1"/>
  <c r="F546" i="17" s="1"/>
  <c r="F547" i="17" s="1"/>
  <c r="F548" i="17" s="1"/>
  <c r="F549" i="17" s="1"/>
  <c r="F550" i="17" s="1"/>
  <c r="F551" i="17" s="1"/>
  <c r="F552" i="17" s="1"/>
  <c r="F553" i="17" s="1"/>
  <c r="F554" i="17" s="1"/>
  <c r="F555" i="17" s="1"/>
  <c r="F556" i="17" s="1"/>
  <c r="F557" i="17" s="1"/>
  <c r="F558" i="17" s="1"/>
  <c r="F559" i="17" s="1"/>
  <c r="F560" i="17" s="1"/>
  <c r="F561" i="17" s="1"/>
  <c r="F562" i="17" s="1"/>
  <c r="F563" i="17" s="1"/>
  <c r="F564" i="17" s="1"/>
  <c r="F565" i="17" s="1"/>
  <c r="F566" i="17" s="1"/>
  <c r="F567" i="17" s="1"/>
  <c r="F568" i="17" s="1"/>
  <c r="F569" i="17" s="1"/>
  <c r="F570" i="17" s="1"/>
  <c r="F571" i="17" s="1"/>
  <c r="F572" i="17" s="1"/>
  <c r="F573" i="17" s="1"/>
  <c r="F574" i="17" s="1"/>
  <c r="F575" i="17" s="1"/>
  <c r="F576" i="17" s="1"/>
  <c r="F577" i="17" s="1"/>
  <c r="F578" i="17" s="1"/>
  <c r="F579" i="17" s="1"/>
  <c r="F580" i="17" s="1"/>
  <c r="F581" i="17" s="1"/>
  <c r="F582" i="17" s="1"/>
  <c r="F583" i="17" s="1"/>
  <c r="F584" i="17" s="1"/>
  <c r="F585" i="17" s="1"/>
  <c r="F586" i="17" s="1"/>
  <c r="F587" i="17" s="1"/>
  <c r="F588" i="17" s="1"/>
  <c r="F589" i="17" s="1"/>
  <c r="F590" i="17" s="1"/>
  <c r="F591" i="17" s="1"/>
  <c r="F592" i="17" s="1"/>
  <c r="F593" i="17" s="1"/>
  <c r="F594" i="17" s="1"/>
  <c r="F595" i="17" s="1"/>
  <c r="F596" i="17" s="1"/>
  <c r="F597" i="17" s="1"/>
  <c r="F598" i="17" s="1"/>
  <c r="F599" i="17" s="1"/>
  <c r="F600" i="17" s="1"/>
  <c r="F601" i="17" s="1"/>
  <c r="F602" i="17" s="1"/>
  <c r="F603" i="17" s="1"/>
  <c r="F604" i="17" s="1"/>
  <c r="F605" i="17" s="1"/>
  <c r="F606" i="17" s="1"/>
  <c r="F607" i="17" s="1"/>
  <c r="F608" i="17" s="1"/>
  <c r="F609" i="17" s="1"/>
  <c r="F610" i="17" s="1"/>
  <c r="F611" i="17" s="1"/>
  <c r="F612" i="17" s="1"/>
  <c r="F613" i="17" s="1"/>
  <c r="F614" i="17" s="1"/>
  <c r="F615" i="17" s="1"/>
  <c r="F616" i="17" s="1"/>
  <c r="F617" i="17" s="1"/>
  <c r="F618" i="17" s="1"/>
  <c r="F619" i="17" s="1"/>
  <c r="F620" i="17" s="1"/>
  <c r="F621" i="17" s="1"/>
  <c r="F622" i="17" s="1"/>
  <c r="F623" i="17" s="1"/>
  <c r="F624" i="17" s="1"/>
  <c r="F625" i="17" s="1"/>
  <c r="F626" i="17" s="1"/>
  <c r="F627" i="17" s="1"/>
  <c r="F628" i="17" s="1"/>
  <c r="F629" i="17" s="1"/>
  <c r="F630" i="17" s="1"/>
  <c r="F631" i="17" s="1"/>
  <c r="F632" i="17" s="1"/>
  <c r="F633" i="17" s="1"/>
  <c r="F634" i="17" s="1"/>
  <c r="F635" i="17" s="1"/>
  <c r="F636" i="17" s="1"/>
  <c r="F637" i="17" s="1"/>
  <c r="F638" i="17" s="1"/>
  <c r="F639" i="17" s="1"/>
  <c r="F640" i="17" s="1"/>
  <c r="F641" i="17" s="1"/>
  <c r="F642" i="17" s="1"/>
  <c r="F643" i="17" s="1"/>
  <c r="F644" i="17" s="1"/>
  <c r="F645" i="17" s="1"/>
  <c r="F646" i="17" s="1"/>
  <c r="F647" i="17" s="1"/>
  <c r="F648" i="17" s="1"/>
  <c r="F649" i="17" s="1"/>
  <c r="F650" i="17" s="1"/>
  <c r="F651" i="17" s="1"/>
  <c r="F652" i="17" s="1"/>
  <c r="F653" i="17" s="1"/>
  <c r="F654" i="17" s="1"/>
  <c r="F655" i="17" s="1"/>
  <c r="F656" i="17" s="1"/>
  <c r="F657" i="17" s="1"/>
  <c r="F658" i="17" s="1"/>
  <c r="F659" i="17" s="1"/>
  <c r="F660" i="17" s="1"/>
  <c r="F661" i="17" s="1"/>
  <c r="F662" i="17" s="1"/>
  <c r="F663" i="17" s="1"/>
  <c r="F664" i="17" s="1"/>
  <c r="F665" i="17" s="1"/>
  <c r="F666" i="17" s="1"/>
  <c r="F667" i="17" s="1"/>
  <c r="F668" i="17" s="1"/>
  <c r="F669" i="17" s="1"/>
  <c r="F670" i="17" s="1"/>
  <c r="F671" i="17" s="1"/>
  <c r="F672" i="17" s="1"/>
  <c r="F673" i="17" s="1"/>
  <c r="F674" i="17" s="1"/>
  <c r="F675" i="17" s="1"/>
  <c r="F676" i="17" s="1"/>
  <c r="F677" i="17" s="1"/>
  <c r="F678" i="17" s="1"/>
  <c r="F679" i="17" s="1"/>
  <c r="F680" i="17" s="1"/>
  <c r="F681" i="17" s="1"/>
  <c r="F682" i="17" s="1"/>
  <c r="F683" i="17" s="1"/>
  <c r="F684" i="17" s="1"/>
  <c r="F685" i="17" s="1"/>
  <c r="F686" i="17" s="1"/>
  <c r="F687" i="17" s="1"/>
  <c r="F688" i="17" s="1"/>
  <c r="F689" i="17" s="1"/>
  <c r="F690" i="17" s="1"/>
  <c r="F691" i="17" s="1"/>
  <c r="F692" i="17" s="1"/>
  <c r="F693" i="17" s="1"/>
  <c r="F694" i="17" s="1"/>
  <c r="F695" i="17" s="1"/>
  <c r="F696" i="17" s="1"/>
  <c r="F697" i="17" s="1"/>
  <c r="F698" i="17" s="1"/>
  <c r="F699" i="17" s="1"/>
  <c r="F700" i="17" s="1"/>
  <c r="F701" i="17" s="1"/>
  <c r="F702" i="17" s="1"/>
  <c r="F703" i="17" s="1"/>
  <c r="F704" i="17" s="1"/>
  <c r="F705" i="17" s="1"/>
  <c r="F706" i="17" s="1"/>
  <c r="F707" i="17" s="1"/>
  <c r="F708" i="17" s="1"/>
  <c r="F709" i="17" s="1"/>
  <c r="F710" i="17" s="1"/>
  <c r="F711" i="17" s="1"/>
  <c r="F712" i="17" s="1"/>
  <c r="F713" i="17" s="1"/>
  <c r="F714" i="17" s="1"/>
  <c r="F715" i="17" s="1"/>
  <c r="F716" i="17" s="1"/>
  <c r="F717" i="17" s="1"/>
  <c r="F718" i="17" s="1"/>
  <c r="F719" i="17" s="1"/>
  <c r="F720" i="17" s="1"/>
  <c r="F721" i="17" s="1"/>
  <c r="F722" i="17" s="1"/>
  <c r="F723" i="17" s="1"/>
  <c r="F724" i="17" s="1"/>
  <c r="F725" i="17" s="1"/>
  <c r="F726" i="17" s="1"/>
  <c r="F727" i="17" s="1"/>
  <c r="F728" i="17" s="1"/>
  <c r="F729" i="17" s="1"/>
  <c r="F730" i="17" s="1"/>
  <c r="F731" i="17" s="1"/>
  <c r="F732" i="17" s="1"/>
  <c r="F733" i="17" s="1"/>
  <c r="F734" i="17" s="1"/>
  <c r="F735" i="17" s="1"/>
  <c r="F736" i="17" s="1"/>
  <c r="F737" i="17" s="1"/>
  <c r="F738" i="17" s="1"/>
  <c r="F739" i="17" s="1"/>
  <c r="F740" i="17" s="1"/>
  <c r="F741" i="17" s="1"/>
  <c r="F742" i="17" s="1"/>
  <c r="F743" i="17" s="1"/>
  <c r="F744" i="17" s="1"/>
  <c r="F745" i="17" s="1"/>
  <c r="F746" i="17" s="1"/>
  <c r="F747" i="17" s="1"/>
  <c r="F748" i="17" s="1"/>
  <c r="F749" i="17" s="1"/>
  <c r="F750" i="17" s="1"/>
  <c r="F751" i="17" s="1"/>
  <c r="F752" i="17" s="1"/>
  <c r="F753" i="17" s="1"/>
  <c r="F754" i="17" s="1"/>
  <c r="F755" i="17" s="1"/>
  <c r="F756" i="17" s="1"/>
  <c r="F757" i="17" s="1"/>
  <c r="F758" i="17" s="1"/>
  <c r="F759" i="17" s="1"/>
  <c r="F760" i="17" s="1"/>
  <c r="F761" i="17" s="1"/>
  <c r="F762" i="17" s="1"/>
  <c r="F763" i="17" s="1"/>
  <c r="F764" i="17" s="1"/>
  <c r="F765" i="17" s="1"/>
  <c r="F766" i="17" s="1"/>
  <c r="F767" i="17" s="1"/>
  <c r="F768" i="17" s="1"/>
  <c r="F769" i="17" s="1"/>
  <c r="F770" i="17" s="1"/>
  <c r="F771" i="17" s="1"/>
  <c r="F772" i="17" s="1"/>
  <c r="F773" i="17" s="1"/>
  <c r="F774" i="17" s="1"/>
  <c r="F775" i="17" s="1"/>
  <c r="F776" i="17" s="1"/>
  <c r="F777" i="17" s="1"/>
  <c r="F778" i="17" s="1"/>
  <c r="F779" i="17" s="1"/>
  <c r="F780" i="17" s="1"/>
  <c r="F781" i="17" s="1"/>
  <c r="F782" i="17" s="1"/>
  <c r="F783" i="17" s="1"/>
  <c r="F784" i="17" s="1"/>
  <c r="F785" i="17" s="1"/>
  <c r="F786" i="17" s="1"/>
  <c r="F787" i="17" s="1"/>
  <c r="F788" i="17" s="1"/>
  <c r="F789" i="17" s="1"/>
  <c r="F790" i="17" s="1"/>
  <c r="F791" i="17" s="1"/>
  <c r="F792" i="17" s="1"/>
  <c r="F793" i="17" s="1"/>
  <c r="F794" i="17" s="1"/>
  <c r="F795" i="17" s="1"/>
  <c r="F796" i="17" s="1"/>
  <c r="F797" i="17" s="1"/>
  <c r="F798" i="17" s="1"/>
  <c r="F799" i="17" s="1"/>
  <c r="F800" i="17" s="1"/>
  <c r="F801" i="17" s="1"/>
  <c r="F802" i="17" s="1"/>
  <c r="F803" i="17" s="1"/>
  <c r="F804" i="17" s="1"/>
  <c r="F805" i="17" s="1"/>
  <c r="F806" i="17" s="1"/>
  <c r="F807" i="17" s="1"/>
  <c r="F808" i="17" s="1"/>
  <c r="F809" i="17" s="1"/>
  <c r="F810" i="17" s="1"/>
  <c r="F811" i="17" s="1"/>
  <c r="F812" i="17" s="1"/>
  <c r="F813" i="17" s="1"/>
  <c r="F814" i="17" s="1"/>
  <c r="F815" i="17" s="1"/>
  <c r="F816" i="17" s="1"/>
  <c r="F817" i="17" s="1"/>
  <c r="F818" i="17" s="1"/>
  <c r="F819" i="17" s="1"/>
  <c r="F820" i="17" s="1"/>
  <c r="F821" i="17" s="1"/>
  <c r="F822" i="17" s="1"/>
  <c r="F823" i="17" s="1"/>
  <c r="F824" i="17" s="1"/>
  <c r="F825" i="17" s="1"/>
  <c r="F826" i="17" s="1"/>
  <c r="F827" i="17" s="1"/>
  <c r="F828" i="17" s="1"/>
  <c r="F829" i="17" s="1"/>
  <c r="F830" i="17" s="1"/>
  <c r="F831" i="17" s="1"/>
  <c r="F832" i="17" s="1"/>
  <c r="F833" i="17" s="1"/>
  <c r="F834" i="17" s="1"/>
  <c r="F835" i="17" s="1"/>
  <c r="F836" i="17" s="1"/>
  <c r="F837" i="17" s="1"/>
  <c r="F838" i="17" s="1"/>
  <c r="F839" i="17" s="1"/>
  <c r="F840" i="17" s="1"/>
  <c r="F841" i="17" s="1"/>
  <c r="F842" i="17" s="1"/>
  <c r="F843" i="17" s="1"/>
  <c r="F844" i="17" s="1"/>
  <c r="F845" i="17" s="1"/>
  <c r="F846" i="17" s="1"/>
  <c r="F847" i="17" s="1"/>
  <c r="F848" i="17" s="1"/>
  <c r="F849" i="17" s="1"/>
  <c r="F850" i="17" s="1"/>
  <c r="F851" i="17" s="1"/>
  <c r="F852" i="17" s="1"/>
  <c r="F853" i="17" s="1"/>
  <c r="F854" i="17" s="1"/>
  <c r="F855" i="17" s="1"/>
  <c r="F856" i="17" s="1"/>
  <c r="F857" i="17" s="1"/>
  <c r="F858" i="17" s="1"/>
  <c r="F859" i="17" s="1"/>
  <c r="F860" i="17" s="1"/>
  <c r="F861" i="17" s="1"/>
  <c r="F862" i="17" s="1"/>
  <c r="F863" i="17" s="1"/>
  <c r="F864" i="17" s="1"/>
  <c r="F865" i="17" s="1"/>
  <c r="F866" i="17" s="1"/>
  <c r="F867" i="17" s="1"/>
  <c r="F868" i="17" s="1"/>
  <c r="F869" i="17" s="1"/>
  <c r="F870" i="17" s="1"/>
  <c r="F871" i="17" s="1"/>
  <c r="F872" i="17" s="1"/>
  <c r="F873" i="17" s="1"/>
  <c r="F874" i="17" s="1"/>
  <c r="F875" i="17" s="1"/>
  <c r="F876" i="17" s="1"/>
  <c r="F877" i="17" s="1"/>
  <c r="F878" i="17" s="1"/>
  <c r="F879" i="17" s="1"/>
  <c r="F880" i="17" s="1"/>
  <c r="F881" i="17" s="1"/>
  <c r="F882" i="17" s="1"/>
  <c r="F883" i="17" s="1"/>
  <c r="F884" i="17" s="1"/>
  <c r="F885" i="17" s="1"/>
  <c r="F886" i="17" s="1"/>
  <c r="F887" i="17" s="1"/>
  <c r="F888" i="17" s="1"/>
  <c r="F889" i="17" s="1"/>
  <c r="F890" i="17" s="1"/>
  <c r="F891" i="17" s="1"/>
  <c r="F892" i="17" s="1"/>
  <c r="F893" i="17" s="1"/>
  <c r="F894" i="17" s="1"/>
  <c r="F895" i="17" s="1"/>
  <c r="F896" i="17" s="1"/>
  <c r="F897" i="17" s="1"/>
  <c r="F898" i="17" s="1"/>
  <c r="F899" i="17" s="1"/>
  <c r="F900" i="17" s="1"/>
  <c r="F901" i="17" s="1"/>
  <c r="F902" i="17" s="1"/>
  <c r="F903" i="17" s="1"/>
  <c r="F904" i="17" s="1"/>
  <c r="F905" i="17" s="1"/>
  <c r="F906" i="17" s="1"/>
  <c r="F907" i="17" s="1"/>
  <c r="F908" i="17" s="1"/>
  <c r="F909" i="17" s="1"/>
  <c r="F910" i="17" s="1"/>
  <c r="F911" i="17" s="1"/>
  <c r="F912" i="17" s="1"/>
  <c r="F913" i="17" s="1"/>
  <c r="F914" i="17" s="1"/>
  <c r="F915" i="17" s="1"/>
  <c r="F916" i="17" s="1"/>
  <c r="F917" i="17" s="1"/>
  <c r="F918" i="17" s="1"/>
  <c r="F919" i="17" s="1"/>
  <c r="F920" i="17" s="1"/>
  <c r="F921" i="17" s="1"/>
  <c r="F922" i="17" s="1"/>
  <c r="F923" i="17" s="1"/>
  <c r="F924" i="17" s="1"/>
  <c r="F925" i="17" s="1"/>
  <c r="F926" i="17" s="1"/>
  <c r="F927" i="17" s="1"/>
  <c r="F928" i="17" s="1"/>
  <c r="F929" i="17" s="1"/>
  <c r="F930" i="17" s="1"/>
  <c r="F931" i="17" s="1"/>
  <c r="F932" i="17" s="1"/>
  <c r="F933" i="17" s="1"/>
  <c r="F934" i="17" s="1"/>
  <c r="F935" i="17" s="1"/>
  <c r="F936" i="17" s="1"/>
  <c r="F937" i="17" s="1"/>
  <c r="F938" i="17" s="1"/>
  <c r="F939" i="17" s="1"/>
  <c r="F940" i="17" s="1"/>
  <c r="F941" i="17" s="1"/>
  <c r="F942" i="17" s="1"/>
  <c r="F943" i="17" s="1"/>
  <c r="F944" i="17" s="1"/>
  <c r="F945" i="17" s="1"/>
  <c r="F946" i="17" s="1"/>
  <c r="F947" i="17" s="1"/>
  <c r="F948" i="17" s="1"/>
  <c r="F949" i="17" s="1"/>
  <c r="F950" i="17" s="1"/>
  <c r="F951" i="17" s="1"/>
  <c r="F952" i="17" s="1"/>
  <c r="F953" i="17" s="1"/>
  <c r="F954" i="17" s="1"/>
  <c r="F955" i="17" s="1"/>
  <c r="F956" i="17" s="1"/>
  <c r="F957" i="17" s="1"/>
  <c r="F958" i="17" s="1"/>
  <c r="F959" i="17" s="1"/>
  <c r="F960" i="17" s="1"/>
  <c r="F961" i="17" s="1"/>
  <c r="F962" i="17" s="1"/>
  <c r="F963" i="17" s="1"/>
  <c r="F964" i="17" s="1"/>
  <c r="F965" i="17" s="1"/>
  <c r="F966" i="17" s="1"/>
  <c r="F967" i="17" s="1"/>
  <c r="F968" i="17" s="1"/>
  <c r="F969" i="17" s="1"/>
  <c r="F970" i="17" s="1"/>
  <c r="F971" i="17" s="1"/>
  <c r="F972" i="17" s="1"/>
  <c r="F973" i="17" s="1"/>
  <c r="F974" i="17" s="1"/>
  <c r="F975" i="17" s="1"/>
  <c r="F976" i="17" s="1"/>
  <c r="F977" i="17" s="1"/>
  <c r="F978" i="17" s="1"/>
  <c r="F979" i="17" s="1"/>
  <c r="F980" i="17" s="1"/>
  <c r="F981" i="17" s="1"/>
  <c r="F982" i="17" s="1"/>
  <c r="F983" i="17" s="1"/>
  <c r="F984" i="17" s="1"/>
  <c r="F985" i="17" s="1"/>
  <c r="F986" i="17" s="1"/>
  <c r="F987" i="17" s="1"/>
  <c r="F988" i="17" s="1"/>
  <c r="F989" i="17" s="1"/>
  <c r="F990" i="17" s="1"/>
  <c r="F991" i="17" s="1"/>
  <c r="F992" i="17" s="1"/>
  <c r="F993" i="17" s="1"/>
  <c r="F994" i="17" s="1"/>
  <c r="F995" i="17" s="1"/>
  <c r="F996" i="17" s="1"/>
  <c r="F997" i="17" s="1"/>
  <c r="F998" i="17" s="1"/>
  <c r="F999" i="17" s="1"/>
  <c r="F1000" i="17" s="1"/>
  <c r="D3" i="17"/>
  <c r="N2" i="17"/>
  <c r="M2" i="17"/>
  <c r="K2" i="17"/>
  <c r="L2" i="17" s="1"/>
  <c r="D3" i="16"/>
  <c r="D4" i="16" s="1"/>
  <c r="D5" i="16" s="1"/>
  <c r="D6" i="16" s="1"/>
  <c r="D7" i="16" s="1"/>
  <c r="D8" i="16" s="1"/>
  <c r="D9" i="16" s="1"/>
  <c r="D10" i="16" s="1"/>
  <c r="D11" i="16" s="1"/>
  <c r="F4" i="10"/>
  <c r="F5" i="10" s="1"/>
  <c r="F6" i="10" s="1"/>
  <c r="F7" i="10" s="1"/>
  <c r="F8" i="10" s="1"/>
  <c r="F9" i="10" s="1"/>
  <c r="F10" i="10" s="1"/>
  <c r="F11" i="10" s="1"/>
  <c r="F12" i="10" s="1"/>
  <c r="F13" i="10" s="1"/>
  <c r="F14" i="10" s="1"/>
  <c r="F15" i="10"/>
  <c r="F16" i="10" s="1"/>
  <c r="F17" i="10" s="1"/>
  <c r="F18" i="10" s="1"/>
  <c r="F19" i="10" s="1"/>
  <c r="F20" i="10" s="1"/>
  <c r="F21" i="10" s="1"/>
  <c r="F22" i="10" s="1"/>
  <c r="F23" i="10" s="1"/>
  <c r="F24" i="10" s="1"/>
  <c r="F25" i="10" s="1"/>
  <c r="F26" i="10" s="1"/>
  <c r="F27" i="10" s="1"/>
  <c r="F28" i="10" s="1"/>
  <c r="F29" i="10" s="1"/>
  <c r="F30" i="10" s="1"/>
  <c r="F31" i="10" s="1"/>
  <c r="F32" i="10" s="1"/>
  <c r="F33" i="10" s="1"/>
  <c r="F34" i="10" s="1"/>
  <c r="F35" i="10" s="1"/>
  <c r="F36" i="10" s="1"/>
  <c r="F37" i="10" s="1"/>
  <c r="F38" i="10" s="1"/>
  <c r="F39" i="10" s="1"/>
  <c r="F40" i="10" s="1"/>
  <c r="F41" i="10" s="1"/>
  <c r="F42" i="10" s="1"/>
  <c r="F43" i="10" s="1"/>
  <c r="F44" i="10" s="1"/>
  <c r="F45" i="10" s="1"/>
  <c r="F46" i="10" s="1"/>
  <c r="F47" i="10" s="1"/>
  <c r="F48" i="10" s="1"/>
  <c r="F49" i="10" s="1"/>
  <c r="F50" i="10" s="1"/>
  <c r="F51" i="10" s="1"/>
  <c r="F52" i="10" s="1"/>
  <c r="F53" i="10" s="1"/>
  <c r="F54" i="10" s="1"/>
  <c r="F55" i="10" s="1"/>
  <c r="F56" i="10" s="1"/>
  <c r="F57" i="10" s="1"/>
  <c r="F58" i="10" s="1"/>
  <c r="F59" i="10" s="1"/>
  <c r="F60" i="10" s="1"/>
  <c r="F61" i="10" s="1"/>
  <c r="F62" i="10" s="1"/>
  <c r="F63" i="10" s="1"/>
  <c r="F64" i="10" s="1"/>
  <c r="F65" i="10" s="1"/>
  <c r="F66" i="10" s="1"/>
  <c r="F67" i="10" s="1"/>
  <c r="F68" i="10" s="1"/>
  <c r="F69" i="10" s="1"/>
  <c r="F70" i="10" s="1"/>
  <c r="F71" i="10" s="1"/>
  <c r="F72" i="10" s="1"/>
  <c r="F73" i="10" s="1"/>
  <c r="F74" i="10" s="1"/>
  <c r="F75" i="10" s="1"/>
  <c r="F76" i="10" s="1"/>
  <c r="F77" i="10" s="1"/>
  <c r="F78" i="10" s="1"/>
  <c r="F79" i="10" s="1"/>
  <c r="F80" i="10" s="1"/>
  <c r="F81" i="10" s="1"/>
  <c r="F82" i="10" s="1"/>
  <c r="F83" i="10" s="1"/>
  <c r="F84" i="10" s="1"/>
  <c r="F85" i="10" s="1"/>
  <c r="F86" i="10" s="1"/>
  <c r="F87" i="10" s="1"/>
  <c r="F88" i="10" s="1"/>
  <c r="F89" i="10" s="1"/>
  <c r="F90" i="10" s="1"/>
  <c r="F91" i="10" s="1"/>
  <c r="F92" i="10" s="1"/>
  <c r="F93" i="10" s="1"/>
  <c r="F94" i="10" s="1"/>
  <c r="F95" i="10" s="1"/>
  <c r="F96" i="10" s="1"/>
  <c r="F97" i="10" s="1"/>
  <c r="F98" i="10" s="1"/>
  <c r="F99" i="10" s="1"/>
  <c r="F100" i="10" s="1"/>
  <c r="F101" i="10" s="1"/>
  <c r="F102" i="10" s="1"/>
  <c r="F103" i="10" s="1"/>
  <c r="F104" i="10" s="1"/>
  <c r="F105" i="10" s="1"/>
  <c r="F106" i="10" s="1"/>
  <c r="F107" i="10" s="1"/>
  <c r="F108" i="10" s="1"/>
  <c r="F109" i="10" s="1"/>
  <c r="F110" i="10" s="1"/>
  <c r="F111" i="10" s="1"/>
  <c r="F112" i="10" s="1"/>
  <c r="F113" i="10" s="1"/>
  <c r="F114" i="10" s="1"/>
  <c r="F115" i="10" s="1"/>
  <c r="F116" i="10" s="1"/>
  <c r="F117" i="10" s="1"/>
  <c r="F118" i="10" s="1"/>
  <c r="F119" i="10" s="1"/>
  <c r="F120" i="10" s="1"/>
  <c r="F121" i="10" s="1"/>
  <c r="F122" i="10" s="1"/>
  <c r="F123" i="10" s="1"/>
  <c r="F124" i="10" s="1"/>
  <c r="F125" i="10" s="1"/>
  <c r="F126" i="10" s="1"/>
  <c r="F127" i="10" s="1"/>
  <c r="F128" i="10" s="1"/>
  <c r="F129" i="10" s="1"/>
  <c r="F130" i="10" s="1"/>
  <c r="F131" i="10" s="1"/>
  <c r="F132" i="10" s="1"/>
  <c r="F133" i="10" s="1"/>
  <c r="F134" i="10" s="1"/>
  <c r="F135" i="10" s="1"/>
  <c r="F136" i="10" s="1"/>
  <c r="F137" i="10" s="1"/>
  <c r="F138" i="10" s="1"/>
  <c r="F139" i="10" s="1"/>
  <c r="F140" i="10" s="1"/>
  <c r="F141" i="10" s="1"/>
  <c r="F142" i="10" s="1"/>
  <c r="F143" i="10" s="1"/>
  <c r="F144" i="10" s="1"/>
  <c r="F145" i="10" s="1"/>
  <c r="F146" i="10" s="1"/>
  <c r="F147" i="10" s="1"/>
  <c r="F148" i="10" s="1"/>
  <c r="F149" i="10" s="1"/>
  <c r="F150" i="10" s="1"/>
  <c r="F151" i="10" s="1"/>
  <c r="F152" i="10" s="1"/>
  <c r="F153" i="10" s="1"/>
  <c r="F154" i="10" s="1"/>
  <c r="F155" i="10" s="1"/>
  <c r="F156" i="10" s="1"/>
  <c r="F157" i="10" s="1"/>
  <c r="F158" i="10" s="1"/>
  <c r="F159" i="10" s="1"/>
  <c r="F160" i="10" s="1"/>
  <c r="F161" i="10" s="1"/>
  <c r="F162" i="10" s="1"/>
  <c r="F163" i="10" s="1"/>
  <c r="F164" i="10" s="1"/>
  <c r="F165" i="10" s="1"/>
  <c r="F166" i="10" s="1"/>
  <c r="F167" i="10" s="1"/>
  <c r="F168" i="10" s="1"/>
  <c r="F169" i="10" s="1"/>
  <c r="F170" i="10" s="1"/>
  <c r="F171" i="10" s="1"/>
  <c r="F172" i="10" s="1"/>
  <c r="F173" i="10" s="1"/>
  <c r="F174" i="10" s="1"/>
  <c r="F175" i="10" s="1"/>
  <c r="F176" i="10" s="1"/>
  <c r="F177" i="10" s="1"/>
  <c r="F178" i="10" s="1"/>
  <c r="F179" i="10" s="1"/>
  <c r="F180" i="10" s="1"/>
  <c r="F181" i="10" s="1"/>
  <c r="F182" i="10" s="1"/>
  <c r="F183" i="10" s="1"/>
  <c r="F184" i="10" s="1"/>
  <c r="F185" i="10" s="1"/>
  <c r="F186" i="10" s="1"/>
  <c r="F187" i="10" s="1"/>
  <c r="F188" i="10" s="1"/>
  <c r="F189" i="10" s="1"/>
  <c r="F190" i="10" s="1"/>
  <c r="F191" i="10" s="1"/>
  <c r="F192" i="10" s="1"/>
  <c r="F193" i="10" s="1"/>
  <c r="F194" i="10" s="1"/>
  <c r="F195" i="10" s="1"/>
  <c r="F196" i="10" s="1"/>
  <c r="F197" i="10" s="1"/>
  <c r="F198" i="10" s="1"/>
  <c r="F199" i="10" s="1"/>
  <c r="F200" i="10" s="1"/>
  <c r="F201" i="10" s="1"/>
  <c r="F202" i="10" s="1"/>
  <c r="F203" i="10" s="1"/>
  <c r="F204" i="10" s="1"/>
  <c r="F205" i="10" s="1"/>
  <c r="F206" i="10" s="1"/>
  <c r="F207" i="10" s="1"/>
  <c r="F208" i="10" s="1"/>
  <c r="F209" i="10" s="1"/>
  <c r="F210" i="10" s="1"/>
  <c r="F211" i="10" s="1"/>
  <c r="F212" i="10" s="1"/>
  <c r="F213" i="10" s="1"/>
  <c r="F214" i="10" s="1"/>
  <c r="F215" i="10" s="1"/>
  <c r="F216" i="10" s="1"/>
  <c r="F217" i="10" s="1"/>
  <c r="F218" i="10" s="1"/>
  <c r="F219" i="10" s="1"/>
  <c r="F220" i="10" s="1"/>
  <c r="F221" i="10" s="1"/>
  <c r="F222" i="10" s="1"/>
  <c r="F223" i="10" s="1"/>
  <c r="F224" i="10" s="1"/>
  <c r="F225" i="10" s="1"/>
  <c r="F226" i="10" s="1"/>
  <c r="F227" i="10" s="1"/>
  <c r="F228" i="10" s="1"/>
  <c r="F229" i="10" s="1"/>
  <c r="F230" i="10" s="1"/>
  <c r="F231" i="10" s="1"/>
  <c r="F232" i="10" s="1"/>
  <c r="F233" i="10" s="1"/>
  <c r="F234" i="10" s="1"/>
  <c r="F235" i="10" s="1"/>
  <c r="F236" i="10" s="1"/>
  <c r="F237" i="10" s="1"/>
  <c r="F238" i="10" s="1"/>
  <c r="F239" i="10" s="1"/>
  <c r="F240" i="10" s="1"/>
  <c r="F241" i="10" s="1"/>
  <c r="F242" i="10" s="1"/>
  <c r="F243" i="10" s="1"/>
  <c r="F244" i="10" s="1"/>
  <c r="F245" i="10" s="1"/>
  <c r="F246" i="10" s="1"/>
  <c r="F247" i="10" s="1"/>
  <c r="F248" i="10" s="1"/>
  <c r="F249" i="10" s="1"/>
  <c r="F250" i="10" s="1"/>
  <c r="F251" i="10" s="1"/>
  <c r="F252" i="10" s="1"/>
  <c r="F253" i="10" s="1"/>
  <c r="F254" i="10" s="1"/>
  <c r="F255" i="10" s="1"/>
  <c r="F256" i="10" s="1"/>
  <c r="F257" i="10" s="1"/>
  <c r="F258" i="10" s="1"/>
  <c r="F259" i="10" s="1"/>
  <c r="F260" i="10" s="1"/>
  <c r="F261" i="10" s="1"/>
  <c r="F262" i="10" s="1"/>
  <c r="F263" i="10" s="1"/>
  <c r="F264" i="10" s="1"/>
  <c r="F265" i="10" s="1"/>
  <c r="F266" i="10" s="1"/>
  <c r="F267" i="10" s="1"/>
  <c r="F268" i="10" s="1"/>
  <c r="F269" i="10" s="1"/>
  <c r="F270" i="10" s="1"/>
  <c r="F271" i="10" s="1"/>
  <c r="F272" i="10" s="1"/>
  <c r="F273" i="10" s="1"/>
  <c r="F274" i="10" s="1"/>
  <c r="F275" i="10" s="1"/>
  <c r="F276" i="10" s="1"/>
  <c r="F277" i="10" s="1"/>
  <c r="F278" i="10" s="1"/>
  <c r="F279" i="10" s="1"/>
  <c r="F280" i="10" s="1"/>
  <c r="F281" i="10" s="1"/>
  <c r="F282" i="10" s="1"/>
  <c r="F283" i="10" s="1"/>
  <c r="F284" i="10" s="1"/>
  <c r="F285" i="10" s="1"/>
  <c r="F286" i="10" s="1"/>
  <c r="F287" i="10" s="1"/>
  <c r="F288" i="10" s="1"/>
  <c r="F289" i="10" s="1"/>
  <c r="F290" i="10" s="1"/>
  <c r="F291" i="10" s="1"/>
  <c r="F292" i="10" s="1"/>
  <c r="F293" i="10" s="1"/>
  <c r="F294" i="10" s="1"/>
  <c r="F295" i="10" s="1"/>
  <c r="F296" i="10" s="1"/>
  <c r="F297" i="10" s="1"/>
  <c r="F298" i="10" s="1"/>
  <c r="F299" i="10" s="1"/>
  <c r="F300" i="10" s="1"/>
  <c r="F301" i="10" s="1"/>
  <c r="F302" i="10" s="1"/>
  <c r="F303" i="10" s="1"/>
  <c r="F304" i="10" s="1"/>
  <c r="F305" i="10" s="1"/>
  <c r="F306" i="10" s="1"/>
  <c r="F307" i="10" s="1"/>
  <c r="F308" i="10" s="1"/>
  <c r="F309" i="10" s="1"/>
  <c r="F310" i="10" s="1"/>
  <c r="F311" i="10" s="1"/>
  <c r="F312" i="10" s="1"/>
  <c r="F313" i="10" s="1"/>
  <c r="F314" i="10" s="1"/>
  <c r="F315" i="10" s="1"/>
  <c r="F316" i="10" s="1"/>
  <c r="F317" i="10" s="1"/>
  <c r="F318" i="10" s="1"/>
  <c r="F319" i="10" s="1"/>
  <c r="F320" i="10" s="1"/>
  <c r="F321" i="10" s="1"/>
  <c r="F322" i="10" s="1"/>
  <c r="F323" i="10" s="1"/>
  <c r="F324" i="10" s="1"/>
  <c r="F325" i="10" s="1"/>
  <c r="F326" i="10" s="1"/>
  <c r="F327" i="10" s="1"/>
  <c r="F328" i="10" s="1"/>
  <c r="F329" i="10" s="1"/>
  <c r="F330" i="10" s="1"/>
  <c r="F331" i="10" s="1"/>
  <c r="F332" i="10" s="1"/>
  <c r="F333" i="10" s="1"/>
  <c r="F334" i="10" s="1"/>
  <c r="F335" i="10" s="1"/>
  <c r="F336" i="10" s="1"/>
  <c r="F337" i="10" s="1"/>
  <c r="F338" i="10" s="1"/>
  <c r="F339" i="10" s="1"/>
  <c r="F340" i="10" s="1"/>
  <c r="F341" i="10" s="1"/>
  <c r="F342" i="10" s="1"/>
  <c r="F343" i="10" s="1"/>
  <c r="F344" i="10" s="1"/>
  <c r="F345" i="10" s="1"/>
  <c r="F346" i="10" s="1"/>
  <c r="F347" i="10" s="1"/>
  <c r="F348" i="10" s="1"/>
  <c r="F349" i="10" s="1"/>
  <c r="F350" i="10" s="1"/>
  <c r="F351" i="10" s="1"/>
  <c r="F352" i="10" s="1"/>
  <c r="F353" i="10" s="1"/>
  <c r="F354" i="10" s="1"/>
  <c r="F355" i="10" s="1"/>
  <c r="F356" i="10" s="1"/>
  <c r="F357" i="10" s="1"/>
  <c r="F358" i="10" s="1"/>
  <c r="F359" i="10" s="1"/>
  <c r="F360" i="10" s="1"/>
  <c r="F361" i="10" s="1"/>
  <c r="F362" i="10" s="1"/>
  <c r="F363" i="10" s="1"/>
  <c r="F364" i="10" s="1"/>
  <c r="F365" i="10" s="1"/>
  <c r="F366" i="10" s="1"/>
  <c r="F367" i="10" s="1"/>
  <c r="F368" i="10" s="1"/>
  <c r="F369" i="10" s="1"/>
  <c r="F370" i="10" s="1"/>
  <c r="F371" i="10" s="1"/>
  <c r="F372" i="10" s="1"/>
  <c r="F373" i="10" s="1"/>
  <c r="F374" i="10" s="1"/>
  <c r="F375" i="10" s="1"/>
  <c r="F376" i="10" s="1"/>
  <c r="F377" i="10" s="1"/>
  <c r="F378" i="10" s="1"/>
  <c r="F379" i="10" s="1"/>
  <c r="F380" i="10" s="1"/>
  <c r="F381" i="10" s="1"/>
  <c r="F382" i="10" s="1"/>
  <c r="F383" i="10" s="1"/>
  <c r="F384" i="10" s="1"/>
  <c r="F385" i="10" s="1"/>
  <c r="F386" i="10" s="1"/>
  <c r="F387" i="10" s="1"/>
  <c r="F388" i="10" s="1"/>
  <c r="F389" i="10" s="1"/>
  <c r="F390" i="10" s="1"/>
  <c r="F391" i="10" s="1"/>
  <c r="F392" i="10" s="1"/>
  <c r="F393" i="10" s="1"/>
  <c r="F394" i="10" s="1"/>
  <c r="F395" i="10" s="1"/>
  <c r="F396" i="10" s="1"/>
  <c r="F397" i="10" s="1"/>
  <c r="F398" i="10" s="1"/>
  <c r="F399" i="10" s="1"/>
  <c r="F400" i="10" s="1"/>
  <c r="F401" i="10" s="1"/>
  <c r="F402" i="10" s="1"/>
  <c r="F403" i="10" s="1"/>
  <c r="F404" i="10" s="1"/>
  <c r="F405" i="10" s="1"/>
  <c r="F406" i="10" s="1"/>
  <c r="F407" i="10" s="1"/>
  <c r="F408" i="10" s="1"/>
  <c r="F409" i="10" s="1"/>
  <c r="F410" i="10" s="1"/>
  <c r="F411" i="10" s="1"/>
  <c r="F412" i="10" s="1"/>
  <c r="F413" i="10" s="1"/>
  <c r="F414" i="10" s="1"/>
  <c r="F415" i="10" s="1"/>
  <c r="F416" i="10" s="1"/>
  <c r="F417" i="10" s="1"/>
  <c r="F418" i="10" s="1"/>
  <c r="F419" i="10" s="1"/>
  <c r="F420" i="10" s="1"/>
  <c r="F421" i="10" s="1"/>
  <c r="F422" i="10" s="1"/>
  <c r="F423" i="10" s="1"/>
  <c r="F424" i="10" s="1"/>
  <c r="F425" i="10" s="1"/>
  <c r="F426" i="10" s="1"/>
  <c r="F427" i="10" s="1"/>
  <c r="F428" i="10" s="1"/>
  <c r="F429" i="10" s="1"/>
  <c r="F430" i="10" s="1"/>
  <c r="F431" i="10" s="1"/>
  <c r="F432" i="10" s="1"/>
  <c r="F433" i="10" s="1"/>
  <c r="F434" i="10" s="1"/>
  <c r="F435" i="10" s="1"/>
  <c r="F436" i="10" s="1"/>
  <c r="F437" i="10" s="1"/>
  <c r="F438" i="10" s="1"/>
  <c r="F439" i="10" s="1"/>
  <c r="F440" i="10" s="1"/>
  <c r="F441" i="10" s="1"/>
  <c r="F442" i="10" s="1"/>
  <c r="F443" i="10" s="1"/>
  <c r="F444" i="10" s="1"/>
  <c r="F445" i="10" s="1"/>
  <c r="F446" i="10" s="1"/>
  <c r="F447" i="10" s="1"/>
  <c r="F448" i="10" s="1"/>
  <c r="F449" i="10" s="1"/>
  <c r="F450" i="10" s="1"/>
  <c r="F451" i="10" s="1"/>
  <c r="F452" i="10" s="1"/>
  <c r="F453" i="10" s="1"/>
  <c r="F454" i="10" s="1"/>
  <c r="F455" i="10" s="1"/>
  <c r="F456" i="10" s="1"/>
  <c r="F457" i="10" s="1"/>
  <c r="F458" i="10" s="1"/>
  <c r="F459" i="10" s="1"/>
  <c r="F460" i="10" s="1"/>
  <c r="F461" i="10" s="1"/>
  <c r="F462" i="10" s="1"/>
  <c r="F463" i="10" s="1"/>
  <c r="F464" i="10" s="1"/>
  <c r="F465" i="10" s="1"/>
  <c r="F466" i="10" s="1"/>
  <c r="F467" i="10" s="1"/>
  <c r="F468" i="10" s="1"/>
  <c r="F469" i="10" s="1"/>
  <c r="F470" i="10" s="1"/>
  <c r="F471" i="10" s="1"/>
  <c r="F472" i="10" s="1"/>
  <c r="F473" i="10" s="1"/>
  <c r="F474" i="10" s="1"/>
  <c r="F475" i="10" s="1"/>
  <c r="F476" i="10" s="1"/>
  <c r="F477" i="10" s="1"/>
  <c r="F478" i="10" s="1"/>
  <c r="F479" i="10" s="1"/>
  <c r="F480" i="10" s="1"/>
  <c r="F481" i="10" s="1"/>
  <c r="F482" i="10" s="1"/>
  <c r="F483" i="10" s="1"/>
  <c r="F484" i="10" s="1"/>
  <c r="F485" i="10" s="1"/>
  <c r="F486" i="10" s="1"/>
  <c r="F487" i="10" s="1"/>
  <c r="F488" i="10" s="1"/>
  <c r="F489" i="10" s="1"/>
  <c r="F490" i="10" s="1"/>
  <c r="F491" i="10" s="1"/>
  <c r="F492" i="10" s="1"/>
  <c r="F493" i="10" s="1"/>
  <c r="F494" i="10" s="1"/>
  <c r="F495" i="10" s="1"/>
  <c r="F496" i="10" s="1"/>
  <c r="F497" i="10" s="1"/>
  <c r="F498" i="10" s="1"/>
  <c r="F499" i="10" s="1"/>
  <c r="F500" i="10" s="1"/>
  <c r="F501" i="10" s="1"/>
  <c r="F502" i="10" s="1"/>
  <c r="F503" i="10" s="1"/>
  <c r="F504" i="10" s="1"/>
  <c r="F505" i="10" s="1"/>
  <c r="F506" i="10" s="1"/>
  <c r="F507" i="10" s="1"/>
  <c r="F508" i="10" s="1"/>
  <c r="F509" i="10" s="1"/>
  <c r="F510" i="10" s="1"/>
  <c r="F511" i="10" s="1"/>
  <c r="F512" i="10" s="1"/>
  <c r="F513" i="10" s="1"/>
  <c r="F514" i="10" s="1"/>
  <c r="F515" i="10" s="1"/>
  <c r="F516" i="10" s="1"/>
  <c r="F517" i="10" s="1"/>
  <c r="F518" i="10" s="1"/>
  <c r="F519" i="10" s="1"/>
  <c r="F520" i="10" s="1"/>
  <c r="F521" i="10" s="1"/>
  <c r="F522" i="10" s="1"/>
  <c r="F523" i="10" s="1"/>
  <c r="F524" i="10" s="1"/>
  <c r="F525" i="10" s="1"/>
  <c r="F526" i="10" s="1"/>
  <c r="F527" i="10" s="1"/>
  <c r="F528" i="10" s="1"/>
  <c r="F529" i="10" s="1"/>
  <c r="F530" i="10" s="1"/>
  <c r="F531" i="10" s="1"/>
  <c r="F532" i="10" s="1"/>
  <c r="F533" i="10" s="1"/>
  <c r="F534" i="10" s="1"/>
  <c r="F535" i="10" s="1"/>
  <c r="F536" i="10" s="1"/>
  <c r="F537" i="10" s="1"/>
  <c r="F538" i="10" s="1"/>
  <c r="F539" i="10" s="1"/>
  <c r="F540" i="10" s="1"/>
  <c r="F541" i="10" s="1"/>
  <c r="F542" i="10" s="1"/>
  <c r="F543" i="10" s="1"/>
  <c r="F544" i="10" s="1"/>
  <c r="F545" i="10" s="1"/>
  <c r="F546" i="10" s="1"/>
  <c r="F547" i="10" s="1"/>
  <c r="F548" i="10" s="1"/>
  <c r="F549" i="10" s="1"/>
  <c r="F550" i="10" s="1"/>
  <c r="F551" i="10" s="1"/>
  <c r="F552" i="10" s="1"/>
  <c r="F553" i="10" s="1"/>
  <c r="F554" i="10" s="1"/>
  <c r="F555" i="10" s="1"/>
  <c r="F556" i="10" s="1"/>
  <c r="F557" i="10" s="1"/>
  <c r="F558" i="10" s="1"/>
  <c r="F559" i="10" s="1"/>
  <c r="F560" i="10" s="1"/>
  <c r="F561" i="10" s="1"/>
  <c r="F562" i="10" s="1"/>
  <c r="F563" i="10" s="1"/>
  <c r="F564" i="10" s="1"/>
  <c r="F565" i="10" s="1"/>
  <c r="F566" i="10" s="1"/>
  <c r="F567" i="10" s="1"/>
  <c r="F568" i="10" s="1"/>
  <c r="F569" i="10" s="1"/>
  <c r="F570" i="10" s="1"/>
  <c r="F571" i="10" s="1"/>
  <c r="F572" i="10" s="1"/>
  <c r="F573" i="10" s="1"/>
  <c r="F574" i="10" s="1"/>
  <c r="F575" i="10" s="1"/>
  <c r="F576" i="10" s="1"/>
  <c r="F577" i="10" s="1"/>
  <c r="F578" i="10" s="1"/>
  <c r="F579" i="10" s="1"/>
  <c r="F580" i="10" s="1"/>
  <c r="F581" i="10" s="1"/>
  <c r="F582" i="10" s="1"/>
  <c r="F583" i="10" s="1"/>
  <c r="F584" i="10" s="1"/>
  <c r="F585" i="10" s="1"/>
  <c r="F586" i="10" s="1"/>
  <c r="F587" i="10" s="1"/>
  <c r="F588" i="10" s="1"/>
  <c r="F589" i="10" s="1"/>
  <c r="F590" i="10" s="1"/>
  <c r="F591" i="10" s="1"/>
  <c r="F592" i="10" s="1"/>
  <c r="F593" i="10" s="1"/>
  <c r="F594" i="10" s="1"/>
  <c r="F595" i="10" s="1"/>
  <c r="F596" i="10" s="1"/>
  <c r="F597" i="10" s="1"/>
  <c r="F598" i="10" s="1"/>
  <c r="F599" i="10" s="1"/>
  <c r="F600" i="10" s="1"/>
  <c r="F601" i="10" s="1"/>
  <c r="F602" i="10" s="1"/>
  <c r="F603" i="10" s="1"/>
  <c r="F604" i="10" s="1"/>
  <c r="F605" i="10" s="1"/>
  <c r="F606" i="10" s="1"/>
  <c r="F607" i="10" s="1"/>
  <c r="F608" i="10" s="1"/>
  <c r="F609" i="10" s="1"/>
  <c r="F610" i="10" s="1"/>
  <c r="F611" i="10" s="1"/>
  <c r="F612" i="10" s="1"/>
  <c r="F613" i="10" s="1"/>
  <c r="F614" i="10" s="1"/>
  <c r="F615" i="10" s="1"/>
  <c r="F616" i="10" s="1"/>
  <c r="F617" i="10" s="1"/>
  <c r="F618" i="10" s="1"/>
  <c r="F619" i="10" s="1"/>
  <c r="F620" i="10" s="1"/>
  <c r="F621" i="10" s="1"/>
  <c r="F622" i="10" s="1"/>
  <c r="F623" i="10" s="1"/>
  <c r="F624" i="10" s="1"/>
  <c r="F625" i="10" s="1"/>
  <c r="F626" i="10" s="1"/>
  <c r="F627" i="10" s="1"/>
  <c r="F628" i="10" s="1"/>
  <c r="F629" i="10" s="1"/>
  <c r="F630" i="10" s="1"/>
  <c r="F631" i="10" s="1"/>
  <c r="F632" i="10" s="1"/>
  <c r="F633" i="10" s="1"/>
  <c r="F634" i="10" s="1"/>
  <c r="F635" i="10" s="1"/>
  <c r="F636" i="10" s="1"/>
  <c r="F637" i="10" s="1"/>
  <c r="F638" i="10" s="1"/>
  <c r="F639" i="10" s="1"/>
  <c r="F640" i="10" s="1"/>
  <c r="F641" i="10" s="1"/>
  <c r="F642" i="10" s="1"/>
  <c r="F643" i="10" s="1"/>
  <c r="F644" i="10" s="1"/>
  <c r="F645" i="10" s="1"/>
  <c r="F646" i="10" s="1"/>
  <c r="F647" i="10" s="1"/>
  <c r="F648" i="10" s="1"/>
  <c r="F649" i="10" s="1"/>
  <c r="F650" i="10" s="1"/>
  <c r="F651" i="10" s="1"/>
  <c r="F652" i="10" s="1"/>
  <c r="F653" i="10" s="1"/>
  <c r="F654" i="10" s="1"/>
  <c r="F655" i="10" s="1"/>
  <c r="F656" i="10" s="1"/>
  <c r="F657" i="10" s="1"/>
  <c r="F658" i="10" s="1"/>
  <c r="F659" i="10" s="1"/>
  <c r="F660" i="10" s="1"/>
  <c r="F661" i="10" s="1"/>
  <c r="F662" i="10" s="1"/>
  <c r="F663" i="10" s="1"/>
  <c r="F664" i="10" s="1"/>
  <c r="F665" i="10" s="1"/>
  <c r="F666" i="10" s="1"/>
  <c r="F667" i="10" s="1"/>
  <c r="F668" i="10" s="1"/>
  <c r="F669" i="10" s="1"/>
  <c r="F670" i="10" s="1"/>
  <c r="F671" i="10" s="1"/>
  <c r="F672" i="10" s="1"/>
  <c r="F673" i="10" s="1"/>
  <c r="F674" i="10" s="1"/>
  <c r="F675" i="10" s="1"/>
  <c r="F676" i="10" s="1"/>
  <c r="F677" i="10" s="1"/>
  <c r="F678" i="10" s="1"/>
  <c r="F679" i="10" s="1"/>
  <c r="F680" i="10" s="1"/>
  <c r="F681" i="10" s="1"/>
  <c r="F682" i="10" s="1"/>
  <c r="F683" i="10" s="1"/>
  <c r="F684" i="10" s="1"/>
  <c r="F685" i="10" s="1"/>
  <c r="F686" i="10" s="1"/>
  <c r="F687" i="10" s="1"/>
  <c r="F688" i="10" s="1"/>
  <c r="F689" i="10" s="1"/>
  <c r="F690" i="10" s="1"/>
  <c r="F691" i="10" s="1"/>
  <c r="F692" i="10" s="1"/>
  <c r="F693" i="10" s="1"/>
  <c r="F694" i="10" s="1"/>
  <c r="F695" i="10" s="1"/>
  <c r="F696" i="10" s="1"/>
  <c r="F697" i="10" s="1"/>
  <c r="F698" i="10" s="1"/>
  <c r="F699" i="10" s="1"/>
  <c r="F700" i="10" s="1"/>
  <c r="F701" i="10" s="1"/>
  <c r="F702" i="10" s="1"/>
  <c r="F703" i="10" s="1"/>
  <c r="F704" i="10" s="1"/>
  <c r="F705" i="10" s="1"/>
  <c r="F706" i="10" s="1"/>
  <c r="F707" i="10" s="1"/>
  <c r="F708" i="10" s="1"/>
  <c r="F709" i="10" s="1"/>
  <c r="F710" i="10" s="1"/>
  <c r="F711" i="10" s="1"/>
  <c r="F712" i="10" s="1"/>
  <c r="F713" i="10" s="1"/>
  <c r="F714" i="10" s="1"/>
  <c r="F715" i="10" s="1"/>
  <c r="F716" i="10" s="1"/>
  <c r="F717" i="10" s="1"/>
  <c r="F718" i="10" s="1"/>
  <c r="F719" i="10" s="1"/>
  <c r="F720" i="10" s="1"/>
  <c r="F721" i="10" s="1"/>
  <c r="F722" i="10" s="1"/>
  <c r="F723" i="10" s="1"/>
  <c r="F724" i="10" s="1"/>
  <c r="F725" i="10" s="1"/>
  <c r="F726" i="10" s="1"/>
  <c r="F727" i="10" s="1"/>
  <c r="F728" i="10" s="1"/>
  <c r="F729" i="10" s="1"/>
  <c r="F730" i="10" s="1"/>
  <c r="F731" i="10" s="1"/>
  <c r="F732" i="10" s="1"/>
  <c r="F733" i="10" s="1"/>
  <c r="F734" i="10" s="1"/>
  <c r="F735" i="10" s="1"/>
  <c r="F736" i="10" s="1"/>
  <c r="F737" i="10" s="1"/>
  <c r="F738" i="10" s="1"/>
  <c r="F739" i="10" s="1"/>
  <c r="F740" i="10" s="1"/>
  <c r="F741" i="10" s="1"/>
  <c r="F742" i="10" s="1"/>
  <c r="F743" i="10" s="1"/>
  <c r="F744" i="10" s="1"/>
  <c r="F745" i="10" s="1"/>
  <c r="F746" i="10" s="1"/>
  <c r="F747" i="10" s="1"/>
  <c r="F748" i="10" s="1"/>
  <c r="F749" i="10" s="1"/>
  <c r="F750" i="10" s="1"/>
  <c r="F751" i="10" s="1"/>
  <c r="F752" i="10" s="1"/>
  <c r="F753" i="10" s="1"/>
  <c r="F754" i="10" s="1"/>
  <c r="F755" i="10" s="1"/>
  <c r="F756" i="10" s="1"/>
  <c r="F757" i="10" s="1"/>
  <c r="F758" i="10" s="1"/>
  <c r="F759" i="10" s="1"/>
  <c r="F760" i="10" s="1"/>
  <c r="F761" i="10" s="1"/>
  <c r="F762" i="10" s="1"/>
  <c r="F763" i="10" s="1"/>
  <c r="F764" i="10" s="1"/>
  <c r="F765" i="10" s="1"/>
  <c r="F766" i="10" s="1"/>
  <c r="F767" i="10" s="1"/>
  <c r="F768" i="10" s="1"/>
  <c r="F769" i="10" s="1"/>
  <c r="F770" i="10" s="1"/>
  <c r="F771" i="10" s="1"/>
  <c r="F772" i="10" s="1"/>
  <c r="F773" i="10" s="1"/>
  <c r="F774" i="10" s="1"/>
  <c r="F775" i="10" s="1"/>
  <c r="F776" i="10" s="1"/>
  <c r="F777" i="10" s="1"/>
  <c r="F778" i="10" s="1"/>
  <c r="F779" i="10" s="1"/>
  <c r="F780" i="10" s="1"/>
  <c r="F781" i="10" s="1"/>
  <c r="F782" i="10" s="1"/>
  <c r="F783" i="10" s="1"/>
  <c r="F784" i="10" s="1"/>
  <c r="F785" i="10" s="1"/>
  <c r="F786" i="10" s="1"/>
  <c r="F787" i="10" s="1"/>
  <c r="F788" i="10" s="1"/>
  <c r="F789" i="10" s="1"/>
  <c r="F790" i="10" s="1"/>
  <c r="F791" i="10" s="1"/>
  <c r="F792" i="10" s="1"/>
  <c r="F793" i="10" s="1"/>
  <c r="F794" i="10" s="1"/>
  <c r="F795" i="10" s="1"/>
  <c r="F796" i="10" s="1"/>
  <c r="F797" i="10" s="1"/>
  <c r="F798" i="10" s="1"/>
  <c r="F799" i="10" s="1"/>
  <c r="F800" i="10" s="1"/>
  <c r="F801" i="10" s="1"/>
  <c r="F802" i="10" s="1"/>
  <c r="F803" i="10" s="1"/>
  <c r="F804" i="10" s="1"/>
  <c r="F805" i="10" s="1"/>
  <c r="F806" i="10" s="1"/>
  <c r="F807" i="10" s="1"/>
  <c r="F808" i="10" s="1"/>
  <c r="F809" i="10" s="1"/>
  <c r="F810" i="10" s="1"/>
  <c r="F811" i="10" s="1"/>
  <c r="F812" i="10" s="1"/>
  <c r="F813" i="10" s="1"/>
  <c r="F814" i="10" s="1"/>
  <c r="F815" i="10" s="1"/>
  <c r="F816" i="10" s="1"/>
  <c r="F817" i="10" s="1"/>
  <c r="F818" i="10" s="1"/>
  <c r="F819" i="10" s="1"/>
  <c r="F820" i="10" s="1"/>
  <c r="F821" i="10" s="1"/>
  <c r="F822" i="10" s="1"/>
  <c r="F823" i="10" s="1"/>
  <c r="F824" i="10" s="1"/>
  <c r="F825" i="10" s="1"/>
  <c r="F826" i="10" s="1"/>
  <c r="F827" i="10" s="1"/>
  <c r="F828" i="10" s="1"/>
  <c r="F829" i="10" s="1"/>
  <c r="F830" i="10" s="1"/>
  <c r="F831" i="10" s="1"/>
  <c r="F832" i="10" s="1"/>
  <c r="F833" i="10" s="1"/>
  <c r="F834" i="10" s="1"/>
  <c r="F835" i="10" s="1"/>
  <c r="F836" i="10" s="1"/>
  <c r="F837" i="10" s="1"/>
  <c r="F838" i="10" s="1"/>
  <c r="F839" i="10" s="1"/>
  <c r="F840" i="10" s="1"/>
  <c r="F841" i="10" s="1"/>
  <c r="F842" i="10" s="1"/>
  <c r="F843" i="10" s="1"/>
  <c r="F844" i="10" s="1"/>
  <c r="F845" i="10" s="1"/>
  <c r="F846" i="10" s="1"/>
  <c r="F847" i="10" s="1"/>
  <c r="F848" i="10" s="1"/>
  <c r="F849" i="10" s="1"/>
  <c r="F850" i="10" s="1"/>
  <c r="F851" i="10" s="1"/>
  <c r="F852" i="10" s="1"/>
  <c r="F853" i="10" s="1"/>
  <c r="F854" i="10" s="1"/>
  <c r="F855" i="10" s="1"/>
  <c r="F856" i="10" s="1"/>
  <c r="F857" i="10" s="1"/>
  <c r="F858" i="10" s="1"/>
  <c r="F859" i="10" s="1"/>
  <c r="F860" i="10" s="1"/>
  <c r="F861" i="10" s="1"/>
  <c r="F862" i="10" s="1"/>
  <c r="F863" i="10" s="1"/>
  <c r="F864" i="10" s="1"/>
  <c r="F865" i="10" s="1"/>
  <c r="F866" i="10" s="1"/>
  <c r="F867" i="10" s="1"/>
  <c r="F868" i="10" s="1"/>
  <c r="F869" i="10" s="1"/>
  <c r="F870" i="10" s="1"/>
  <c r="F871" i="10" s="1"/>
  <c r="F872" i="10" s="1"/>
  <c r="F873" i="10" s="1"/>
  <c r="F874" i="10" s="1"/>
  <c r="F875" i="10" s="1"/>
  <c r="F876" i="10" s="1"/>
  <c r="F877" i="10" s="1"/>
  <c r="F878" i="10" s="1"/>
  <c r="F879" i="10" s="1"/>
  <c r="F880" i="10" s="1"/>
  <c r="F881" i="10" s="1"/>
  <c r="F882" i="10" s="1"/>
  <c r="F883" i="10" s="1"/>
  <c r="F884" i="10" s="1"/>
  <c r="F885" i="10" s="1"/>
  <c r="F886" i="10" s="1"/>
  <c r="F887" i="10" s="1"/>
  <c r="F888" i="10" s="1"/>
  <c r="F889" i="10" s="1"/>
  <c r="F890" i="10" s="1"/>
  <c r="F891" i="10" s="1"/>
  <c r="F892" i="10" s="1"/>
  <c r="F893" i="10" s="1"/>
  <c r="F894" i="10" s="1"/>
  <c r="F895" i="10" s="1"/>
  <c r="F896" i="10" s="1"/>
  <c r="F897" i="10" s="1"/>
  <c r="F898" i="10" s="1"/>
  <c r="F899" i="10" s="1"/>
  <c r="F900" i="10" s="1"/>
  <c r="F901" i="10" s="1"/>
  <c r="F902" i="10" s="1"/>
  <c r="F903" i="10" s="1"/>
  <c r="F904" i="10" s="1"/>
  <c r="F905" i="10" s="1"/>
  <c r="F906" i="10" s="1"/>
  <c r="F907" i="10" s="1"/>
  <c r="F908" i="10" s="1"/>
  <c r="F909" i="10" s="1"/>
  <c r="F910" i="10" s="1"/>
  <c r="F911" i="10" s="1"/>
  <c r="F912" i="10" s="1"/>
  <c r="F913" i="10" s="1"/>
  <c r="F914" i="10" s="1"/>
  <c r="F915" i="10" s="1"/>
  <c r="F916" i="10" s="1"/>
  <c r="F917" i="10" s="1"/>
  <c r="F918" i="10" s="1"/>
  <c r="F919" i="10" s="1"/>
  <c r="F920" i="10" s="1"/>
  <c r="F921" i="10" s="1"/>
  <c r="F922" i="10" s="1"/>
  <c r="F923" i="10" s="1"/>
  <c r="F924" i="10" s="1"/>
  <c r="F925" i="10" s="1"/>
  <c r="F926" i="10" s="1"/>
  <c r="F927" i="10" s="1"/>
  <c r="F928" i="10" s="1"/>
  <c r="F929" i="10" s="1"/>
  <c r="F930" i="10" s="1"/>
  <c r="F931" i="10" s="1"/>
  <c r="F932" i="10" s="1"/>
  <c r="F933" i="10" s="1"/>
  <c r="F934" i="10" s="1"/>
  <c r="F935" i="10" s="1"/>
  <c r="F936" i="10" s="1"/>
  <c r="F937" i="10" s="1"/>
  <c r="F938" i="10" s="1"/>
  <c r="F939" i="10" s="1"/>
  <c r="F940" i="10" s="1"/>
  <c r="F941" i="10" s="1"/>
  <c r="F942" i="10" s="1"/>
  <c r="F943" i="10" s="1"/>
  <c r="F944" i="10" s="1"/>
  <c r="F945" i="10" s="1"/>
  <c r="F946" i="10" s="1"/>
  <c r="F947" i="10" s="1"/>
  <c r="F948" i="10" s="1"/>
  <c r="F949" i="10" s="1"/>
  <c r="F950" i="10" s="1"/>
  <c r="F951" i="10" s="1"/>
  <c r="F952" i="10" s="1"/>
  <c r="F953" i="10" s="1"/>
  <c r="F954" i="10" s="1"/>
  <c r="F955" i="10" s="1"/>
  <c r="F956" i="10" s="1"/>
  <c r="F957" i="10" s="1"/>
  <c r="F958" i="10" s="1"/>
  <c r="F959" i="10" s="1"/>
  <c r="F960" i="10" s="1"/>
  <c r="F961" i="10" s="1"/>
  <c r="F962" i="10" s="1"/>
  <c r="F963" i="10" s="1"/>
  <c r="F964" i="10" s="1"/>
  <c r="F965" i="10" s="1"/>
  <c r="F966" i="10" s="1"/>
  <c r="F967" i="10" s="1"/>
  <c r="F968" i="10" s="1"/>
  <c r="F969" i="10" s="1"/>
  <c r="F970" i="10" s="1"/>
  <c r="F971" i="10" s="1"/>
  <c r="F972" i="10" s="1"/>
  <c r="F973" i="10" s="1"/>
  <c r="F974" i="10" s="1"/>
  <c r="F975" i="10" s="1"/>
  <c r="F976" i="10" s="1"/>
  <c r="F977" i="10" s="1"/>
  <c r="F978" i="10" s="1"/>
  <c r="F979" i="10" s="1"/>
  <c r="F980" i="10" s="1"/>
  <c r="F981" i="10" s="1"/>
  <c r="F982" i="10" s="1"/>
  <c r="F983" i="10" s="1"/>
  <c r="F984" i="10" s="1"/>
  <c r="F985" i="10" s="1"/>
  <c r="F986" i="10" s="1"/>
  <c r="F987" i="10" s="1"/>
  <c r="F988" i="10" s="1"/>
  <c r="F989" i="10" s="1"/>
  <c r="F990" i="10" s="1"/>
  <c r="F991" i="10" s="1"/>
  <c r="F992" i="10" s="1"/>
  <c r="F993" i="10" s="1"/>
  <c r="F994" i="10" s="1"/>
  <c r="F995" i="10" s="1"/>
  <c r="F996" i="10" s="1"/>
  <c r="F997" i="10" s="1"/>
  <c r="F998" i="10" s="1"/>
  <c r="F999" i="10" s="1"/>
  <c r="F1000" i="10" s="1"/>
  <c r="F3" i="10"/>
  <c r="F4" i="16"/>
  <c r="F5" i="16" s="1"/>
  <c r="F6" i="16" s="1"/>
  <c r="F7" i="16"/>
  <c r="F8" i="16" s="1"/>
  <c r="F9" i="16" s="1"/>
  <c r="F10" i="16" s="1"/>
  <c r="F11" i="16" s="1"/>
  <c r="F12" i="16" s="1"/>
  <c r="F13" i="16" s="1"/>
  <c r="F14" i="16" s="1"/>
  <c r="F15" i="16" s="1"/>
  <c r="F16" i="16" s="1"/>
  <c r="F17" i="16" s="1"/>
  <c r="F18" i="16" s="1"/>
  <c r="F19" i="16" s="1"/>
  <c r="F20" i="16" s="1"/>
  <c r="F21" i="16" s="1"/>
  <c r="F22" i="16" s="1"/>
  <c r="F23" i="16" s="1"/>
  <c r="F24" i="16" s="1"/>
  <c r="F25" i="16" s="1"/>
  <c r="F26" i="16" s="1"/>
  <c r="F27" i="16" s="1"/>
  <c r="F28" i="16" s="1"/>
  <c r="F29" i="16" s="1"/>
  <c r="F30" i="16" s="1"/>
  <c r="F31" i="16" s="1"/>
  <c r="F32" i="16" s="1"/>
  <c r="F33" i="16" s="1"/>
  <c r="F34" i="16" s="1"/>
  <c r="F35" i="16" s="1"/>
  <c r="F36" i="16" s="1"/>
  <c r="F37" i="16" s="1"/>
  <c r="F38" i="16" s="1"/>
  <c r="F39" i="16" s="1"/>
  <c r="F40" i="16" s="1"/>
  <c r="F41" i="16" s="1"/>
  <c r="F42" i="16" s="1"/>
  <c r="F43" i="16" s="1"/>
  <c r="F44" i="16" s="1"/>
  <c r="F45" i="16" s="1"/>
  <c r="F46" i="16" s="1"/>
  <c r="F47" i="16" s="1"/>
  <c r="F48" i="16" s="1"/>
  <c r="F49" i="16" s="1"/>
  <c r="F50" i="16" s="1"/>
  <c r="F51" i="16" s="1"/>
  <c r="F52" i="16" s="1"/>
  <c r="F53" i="16" s="1"/>
  <c r="F54" i="16" s="1"/>
  <c r="F55" i="16" s="1"/>
  <c r="F56" i="16" s="1"/>
  <c r="F57" i="16" s="1"/>
  <c r="F58" i="16" s="1"/>
  <c r="F59" i="16" s="1"/>
  <c r="F60" i="16" s="1"/>
  <c r="F61" i="16" s="1"/>
  <c r="F62" i="16" s="1"/>
  <c r="F63" i="16" s="1"/>
  <c r="F64" i="16" s="1"/>
  <c r="F65" i="16" s="1"/>
  <c r="F66" i="16" s="1"/>
  <c r="F67" i="16" s="1"/>
  <c r="F68" i="16" s="1"/>
  <c r="F69" i="16" s="1"/>
  <c r="F70" i="16" s="1"/>
  <c r="F71" i="16" s="1"/>
  <c r="F72" i="16" s="1"/>
  <c r="F73" i="16" s="1"/>
  <c r="F74" i="16" s="1"/>
  <c r="F75" i="16" s="1"/>
  <c r="F76" i="16" s="1"/>
  <c r="F77" i="16" s="1"/>
  <c r="F78" i="16" s="1"/>
  <c r="F79" i="16" s="1"/>
  <c r="F80" i="16" s="1"/>
  <c r="F81" i="16" s="1"/>
  <c r="F82" i="16" s="1"/>
  <c r="F83" i="16" s="1"/>
  <c r="F84" i="16" s="1"/>
  <c r="F85" i="16" s="1"/>
  <c r="F86" i="16" s="1"/>
  <c r="F87" i="16" s="1"/>
  <c r="F88" i="16" s="1"/>
  <c r="F89" i="16" s="1"/>
  <c r="F90" i="16" s="1"/>
  <c r="F91" i="16" s="1"/>
  <c r="F92" i="16" s="1"/>
  <c r="F93" i="16" s="1"/>
  <c r="F94" i="16" s="1"/>
  <c r="F95" i="16" s="1"/>
  <c r="F96" i="16" s="1"/>
  <c r="F97" i="16" s="1"/>
  <c r="F98" i="16" s="1"/>
  <c r="F99" i="16" s="1"/>
  <c r="F100" i="16" s="1"/>
  <c r="F101" i="16" s="1"/>
  <c r="F102" i="16" s="1"/>
  <c r="F103" i="16" s="1"/>
  <c r="F104" i="16" s="1"/>
  <c r="F105" i="16" s="1"/>
  <c r="F106" i="16" s="1"/>
  <c r="F107" i="16" s="1"/>
  <c r="F108" i="16" s="1"/>
  <c r="F109" i="16" s="1"/>
  <c r="F110" i="16" s="1"/>
  <c r="F111" i="16" s="1"/>
  <c r="F112" i="16" s="1"/>
  <c r="F113" i="16" s="1"/>
  <c r="F114" i="16" s="1"/>
  <c r="F115" i="16" s="1"/>
  <c r="F116" i="16" s="1"/>
  <c r="F117" i="16" s="1"/>
  <c r="F118" i="16" s="1"/>
  <c r="F119" i="16" s="1"/>
  <c r="F120" i="16" s="1"/>
  <c r="F121" i="16" s="1"/>
  <c r="F122" i="16" s="1"/>
  <c r="F123" i="16" s="1"/>
  <c r="F124" i="16" s="1"/>
  <c r="F125" i="16" s="1"/>
  <c r="F126" i="16" s="1"/>
  <c r="F127" i="16" s="1"/>
  <c r="F128" i="16" s="1"/>
  <c r="F129" i="16" s="1"/>
  <c r="F130" i="16" s="1"/>
  <c r="F131" i="16" s="1"/>
  <c r="F132" i="16" s="1"/>
  <c r="F133" i="16" s="1"/>
  <c r="F134" i="16" s="1"/>
  <c r="F135" i="16" s="1"/>
  <c r="F136" i="16" s="1"/>
  <c r="F137" i="16" s="1"/>
  <c r="F138" i="16" s="1"/>
  <c r="F139" i="16" s="1"/>
  <c r="F140" i="16" s="1"/>
  <c r="F141" i="16" s="1"/>
  <c r="F142" i="16" s="1"/>
  <c r="F143" i="16" s="1"/>
  <c r="F144" i="16" s="1"/>
  <c r="F145" i="16" s="1"/>
  <c r="F146" i="16" s="1"/>
  <c r="F147" i="16" s="1"/>
  <c r="F148" i="16" s="1"/>
  <c r="F149" i="16" s="1"/>
  <c r="F150" i="16" s="1"/>
  <c r="F151" i="16" s="1"/>
  <c r="F152" i="16" s="1"/>
  <c r="F153" i="16" s="1"/>
  <c r="F154" i="16" s="1"/>
  <c r="F155" i="16" s="1"/>
  <c r="F156" i="16" s="1"/>
  <c r="F157" i="16" s="1"/>
  <c r="F158" i="16" s="1"/>
  <c r="F159" i="16" s="1"/>
  <c r="F160" i="16" s="1"/>
  <c r="F161" i="16" s="1"/>
  <c r="F162" i="16" s="1"/>
  <c r="F163" i="16" s="1"/>
  <c r="F164" i="16" s="1"/>
  <c r="F165" i="16" s="1"/>
  <c r="F166" i="16" s="1"/>
  <c r="F167" i="16" s="1"/>
  <c r="F168" i="16" s="1"/>
  <c r="F169" i="16" s="1"/>
  <c r="F170" i="16" s="1"/>
  <c r="F171" i="16" s="1"/>
  <c r="F172" i="16" s="1"/>
  <c r="F173" i="16" s="1"/>
  <c r="F174" i="16" s="1"/>
  <c r="F175" i="16" s="1"/>
  <c r="F176" i="16" s="1"/>
  <c r="F177" i="16" s="1"/>
  <c r="F178" i="16" s="1"/>
  <c r="F179" i="16" s="1"/>
  <c r="F180" i="16" s="1"/>
  <c r="F181" i="16" s="1"/>
  <c r="F182" i="16" s="1"/>
  <c r="F183" i="16" s="1"/>
  <c r="F184" i="16" s="1"/>
  <c r="F185" i="16" s="1"/>
  <c r="F186" i="16" s="1"/>
  <c r="F187" i="16" s="1"/>
  <c r="F188" i="16" s="1"/>
  <c r="F189" i="16" s="1"/>
  <c r="F190" i="16" s="1"/>
  <c r="F191" i="16" s="1"/>
  <c r="F192" i="16" s="1"/>
  <c r="F193" i="16" s="1"/>
  <c r="F194" i="16" s="1"/>
  <c r="F195" i="16" s="1"/>
  <c r="F196" i="16" s="1"/>
  <c r="F197" i="16" s="1"/>
  <c r="F198" i="16" s="1"/>
  <c r="F199" i="16" s="1"/>
  <c r="F200" i="16" s="1"/>
  <c r="F201" i="16" s="1"/>
  <c r="F202" i="16" s="1"/>
  <c r="F203" i="16" s="1"/>
  <c r="F204" i="16" s="1"/>
  <c r="F205" i="16" s="1"/>
  <c r="F206" i="16" s="1"/>
  <c r="F207" i="16" s="1"/>
  <c r="F208" i="16" s="1"/>
  <c r="F209" i="16" s="1"/>
  <c r="F210" i="16" s="1"/>
  <c r="F211" i="16" s="1"/>
  <c r="F212" i="16" s="1"/>
  <c r="F213" i="16" s="1"/>
  <c r="F214" i="16" s="1"/>
  <c r="F215" i="16" s="1"/>
  <c r="F216" i="16" s="1"/>
  <c r="F217" i="16" s="1"/>
  <c r="F218" i="16" s="1"/>
  <c r="F219" i="16" s="1"/>
  <c r="F220" i="16" s="1"/>
  <c r="F221" i="16" s="1"/>
  <c r="F222" i="16" s="1"/>
  <c r="F223" i="16" s="1"/>
  <c r="F224" i="16" s="1"/>
  <c r="F225" i="16" s="1"/>
  <c r="F226" i="16" s="1"/>
  <c r="F227" i="16" s="1"/>
  <c r="F228" i="16" s="1"/>
  <c r="F229" i="16" s="1"/>
  <c r="F230" i="16" s="1"/>
  <c r="F231" i="16" s="1"/>
  <c r="F232" i="16" s="1"/>
  <c r="F233" i="16" s="1"/>
  <c r="F234" i="16" s="1"/>
  <c r="F235" i="16" s="1"/>
  <c r="F236" i="16" s="1"/>
  <c r="F237" i="16" s="1"/>
  <c r="F238" i="16" s="1"/>
  <c r="F239" i="16" s="1"/>
  <c r="F240" i="16" s="1"/>
  <c r="F241" i="16" s="1"/>
  <c r="F242" i="16" s="1"/>
  <c r="F243" i="16" s="1"/>
  <c r="F244" i="16" s="1"/>
  <c r="F245" i="16" s="1"/>
  <c r="F246" i="16" s="1"/>
  <c r="F247" i="16" s="1"/>
  <c r="F248" i="16" s="1"/>
  <c r="F249" i="16" s="1"/>
  <c r="F250" i="16" s="1"/>
  <c r="F251" i="16" s="1"/>
  <c r="F252" i="16" s="1"/>
  <c r="F253" i="16" s="1"/>
  <c r="F254" i="16" s="1"/>
  <c r="F255" i="16" s="1"/>
  <c r="F256" i="16" s="1"/>
  <c r="F257" i="16" s="1"/>
  <c r="F258" i="16" s="1"/>
  <c r="F259" i="16" s="1"/>
  <c r="F260" i="16" s="1"/>
  <c r="F261" i="16" s="1"/>
  <c r="F262" i="16" s="1"/>
  <c r="F263" i="16" s="1"/>
  <c r="F264" i="16" s="1"/>
  <c r="F265" i="16" s="1"/>
  <c r="F266" i="16" s="1"/>
  <c r="F267" i="16" s="1"/>
  <c r="F268" i="16" s="1"/>
  <c r="F269" i="16" s="1"/>
  <c r="F270" i="16" s="1"/>
  <c r="F271" i="16" s="1"/>
  <c r="F272" i="16" s="1"/>
  <c r="F273" i="16" s="1"/>
  <c r="F274" i="16" s="1"/>
  <c r="F275" i="16" s="1"/>
  <c r="F276" i="16" s="1"/>
  <c r="F277" i="16" s="1"/>
  <c r="F278" i="16" s="1"/>
  <c r="F279" i="16" s="1"/>
  <c r="F280" i="16" s="1"/>
  <c r="F281" i="16" s="1"/>
  <c r="F282" i="16" s="1"/>
  <c r="F283" i="16" s="1"/>
  <c r="F284" i="16" s="1"/>
  <c r="F285" i="16" s="1"/>
  <c r="F286" i="16" s="1"/>
  <c r="F287" i="16" s="1"/>
  <c r="F288" i="16" s="1"/>
  <c r="F289" i="16" s="1"/>
  <c r="F290" i="16" s="1"/>
  <c r="F291" i="16" s="1"/>
  <c r="F292" i="16" s="1"/>
  <c r="F293" i="16" s="1"/>
  <c r="F294" i="16" s="1"/>
  <c r="F295" i="16" s="1"/>
  <c r="F296" i="16" s="1"/>
  <c r="F297" i="16" s="1"/>
  <c r="F298" i="16" s="1"/>
  <c r="F299" i="16" s="1"/>
  <c r="F300" i="16" s="1"/>
  <c r="F301" i="16" s="1"/>
  <c r="F302" i="16" s="1"/>
  <c r="F303" i="16" s="1"/>
  <c r="F304" i="16" s="1"/>
  <c r="F305" i="16" s="1"/>
  <c r="F306" i="16" s="1"/>
  <c r="F307" i="16" s="1"/>
  <c r="F308" i="16" s="1"/>
  <c r="F309" i="16" s="1"/>
  <c r="F310" i="16" s="1"/>
  <c r="F311" i="16" s="1"/>
  <c r="F312" i="16" s="1"/>
  <c r="F313" i="16" s="1"/>
  <c r="F314" i="16" s="1"/>
  <c r="F315" i="16" s="1"/>
  <c r="F316" i="16" s="1"/>
  <c r="F317" i="16" s="1"/>
  <c r="F318" i="16" s="1"/>
  <c r="F319" i="16" s="1"/>
  <c r="F320" i="16" s="1"/>
  <c r="F321" i="16" s="1"/>
  <c r="F322" i="16" s="1"/>
  <c r="F323" i="16" s="1"/>
  <c r="F324" i="16" s="1"/>
  <c r="F325" i="16" s="1"/>
  <c r="F326" i="16" s="1"/>
  <c r="F327" i="16" s="1"/>
  <c r="F328" i="16" s="1"/>
  <c r="F329" i="16" s="1"/>
  <c r="F330" i="16" s="1"/>
  <c r="F331" i="16" s="1"/>
  <c r="F332" i="16" s="1"/>
  <c r="F333" i="16" s="1"/>
  <c r="F334" i="16" s="1"/>
  <c r="F335" i="16" s="1"/>
  <c r="F336" i="16" s="1"/>
  <c r="F337" i="16" s="1"/>
  <c r="F338" i="16" s="1"/>
  <c r="F339" i="16" s="1"/>
  <c r="F340" i="16" s="1"/>
  <c r="F341" i="16" s="1"/>
  <c r="F342" i="16" s="1"/>
  <c r="F343" i="16" s="1"/>
  <c r="F344" i="16" s="1"/>
  <c r="F345" i="16" s="1"/>
  <c r="F346" i="16" s="1"/>
  <c r="F347" i="16" s="1"/>
  <c r="F348" i="16" s="1"/>
  <c r="F349" i="16" s="1"/>
  <c r="F350" i="16" s="1"/>
  <c r="F351" i="16" s="1"/>
  <c r="F352" i="16" s="1"/>
  <c r="F353" i="16" s="1"/>
  <c r="F354" i="16" s="1"/>
  <c r="F355" i="16" s="1"/>
  <c r="F356" i="16" s="1"/>
  <c r="F357" i="16" s="1"/>
  <c r="F358" i="16" s="1"/>
  <c r="F359" i="16" s="1"/>
  <c r="F360" i="16" s="1"/>
  <c r="F361" i="16" s="1"/>
  <c r="F362" i="16" s="1"/>
  <c r="F363" i="16" s="1"/>
  <c r="F364" i="16" s="1"/>
  <c r="F365" i="16" s="1"/>
  <c r="F366" i="16" s="1"/>
  <c r="F367" i="16" s="1"/>
  <c r="F368" i="16" s="1"/>
  <c r="F369" i="16" s="1"/>
  <c r="F370" i="16" s="1"/>
  <c r="F371" i="16" s="1"/>
  <c r="F372" i="16" s="1"/>
  <c r="F373" i="16" s="1"/>
  <c r="F374" i="16" s="1"/>
  <c r="F375" i="16" s="1"/>
  <c r="F376" i="16" s="1"/>
  <c r="F377" i="16" s="1"/>
  <c r="F378" i="16" s="1"/>
  <c r="F379" i="16" s="1"/>
  <c r="F380" i="16" s="1"/>
  <c r="F381" i="16" s="1"/>
  <c r="F382" i="16" s="1"/>
  <c r="F383" i="16" s="1"/>
  <c r="F384" i="16" s="1"/>
  <c r="F385" i="16" s="1"/>
  <c r="F386" i="16" s="1"/>
  <c r="F387" i="16" s="1"/>
  <c r="F388" i="16" s="1"/>
  <c r="F389" i="16" s="1"/>
  <c r="F390" i="16" s="1"/>
  <c r="F391" i="16" s="1"/>
  <c r="F392" i="16" s="1"/>
  <c r="F393" i="16" s="1"/>
  <c r="F394" i="16" s="1"/>
  <c r="F395" i="16" s="1"/>
  <c r="F396" i="16" s="1"/>
  <c r="F397" i="16" s="1"/>
  <c r="F398" i="16" s="1"/>
  <c r="F399" i="16" s="1"/>
  <c r="F400" i="16" s="1"/>
  <c r="F401" i="16" s="1"/>
  <c r="F402" i="16" s="1"/>
  <c r="F403" i="16" s="1"/>
  <c r="F404" i="16" s="1"/>
  <c r="F405" i="16" s="1"/>
  <c r="F406" i="16" s="1"/>
  <c r="F407" i="16" s="1"/>
  <c r="F408" i="16" s="1"/>
  <c r="F409" i="16" s="1"/>
  <c r="F410" i="16" s="1"/>
  <c r="F411" i="16" s="1"/>
  <c r="F412" i="16" s="1"/>
  <c r="F413" i="16" s="1"/>
  <c r="F414" i="16" s="1"/>
  <c r="F415" i="16" s="1"/>
  <c r="F416" i="16" s="1"/>
  <c r="F417" i="16" s="1"/>
  <c r="F418" i="16" s="1"/>
  <c r="F419" i="16" s="1"/>
  <c r="F420" i="16" s="1"/>
  <c r="F421" i="16" s="1"/>
  <c r="F422" i="16" s="1"/>
  <c r="F423" i="16" s="1"/>
  <c r="F424" i="16" s="1"/>
  <c r="F425" i="16" s="1"/>
  <c r="F426" i="16" s="1"/>
  <c r="F427" i="16" s="1"/>
  <c r="F428" i="16" s="1"/>
  <c r="F429" i="16" s="1"/>
  <c r="F430" i="16" s="1"/>
  <c r="F431" i="16" s="1"/>
  <c r="F432" i="16" s="1"/>
  <c r="F433" i="16" s="1"/>
  <c r="F434" i="16" s="1"/>
  <c r="F435" i="16" s="1"/>
  <c r="F436" i="16" s="1"/>
  <c r="F437" i="16" s="1"/>
  <c r="F438" i="16" s="1"/>
  <c r="F439" i="16" s="1"/>
  <c r="F440" i="16" s="1"/>
  <c r="F441" i="16" s="1"/>
  <c r="F442" i="16" s="1"/>
  <c r="F443" i="16" s="1"/>
  <c r="F444" i="16" s="1"/>
  <c r="F445" i="16" s="1"/>
  <c r="F446" i="16" s="1"/>
  <c r="F447" i="16" s="1"/>
  <c r="F448" i="16" s="1"/>
  <c r="F449" i="16" s="1"/>
  <c r="F450" i="16" s="1"/>
  <c r="F451" i="16" s="1"/>
  <c r="F452" i="16" s="1"/>
  <c r="F453" i="16" s="1"/>
  <c r="F454" i="16" s="1"/>
  <c r="F455" i="16" s="1"/>
  <c r="F456" i="16" s="1"/>
  <c r="F457" i="16" s="1"/>
  <c r="F458" i="16" s="1"/>
  <c r="F459" i="16" s="1"/>
  <c r="F460" i="16" s="1"/>
  <c r="F461" i="16" s="1"/>
  <c r="F462" i="16" s="1"/>
  <c r="F463" i="16" s="1"/>
  <c r="F464" i="16" s="1"/>
  <c r="F465" i="16" s="1"/>
  <c r="F466" i="16" s="1"/>
  <c r="F467" i="16" s="1"/>
  <c r="F468" i="16" s="1"/>
  <c r="F469" i="16" s="1"/>
  <c r="F470" i="16" s="1"/>
  <c r="F471" i="16" s="1"/>
  <c r="F472" i="16" s="1"/>
  <c r="F473" i="16" s="1"/>
  <c r="F474" i="16" s="1"/>
  <c r="F475" i="16" s="1"/>
  <c r="F476" i="16" s="1"/>
  <c r="F477" i="16" s="1"/>
  <c r="F478" i="16" s="1"/>
  <c r="F479" i="16" s="1"/>
  <c r="F480" i="16" s="1"/>
  <c r="F481" i="16" s="1"/>
  <c r="F482" i="16" s="1"/>
  <c r="F483" i="16" s="1"/>
  <c r="F484" i="16" s="1"/>
  <c r="F485" i="16" s="1"/>
  <c r="F486" i="16" s="1"/>
  <c r="F487" i="16" s="1"/>
  <c r="F488" i="16" s="1"/>
  <c r="F489" i="16" s="1"/>
  <c r="F490" i="16" s="1"/>
  <c r="F491" i="16" s="1"/>
  <c r="F492" i="16" s="1"/>
  <c r="F493" i="16" s="1"/>
  <c r="F494" i="16" s="1"/>
  <c r="F495" i="16" s="1"/>
  <c r="F496" i="16" s="1"/>
  <c r="F497" i="16" s="1"/>
  <c r="F498" i="16" s="1"/>
  <c r="F499" i="16" s="1"/>
  <c r="F500" i="16" s="1"/>
  <c r="F501" i="16" s="1"/>
  <c r="F502" i="16" s="1"/>
  <c r="F503" i="16" s="1"/>
  <c r="F504" i="16" s="1"/>
  <c r="F505" i="16" s="1"/>
  <c r="F506" i="16" s="1"/>
  <c r="F507" i="16" s="1"/>
  <c r="F508" i="16" s="1"/>
  <c r="F509" i="16" s="1"/>
  <c r="F510" i="16" s="1"/>
  <c r="F511" i="16" s="1"/>
  <c r="F512" i="16" s="1"/>
  <c r="F513" i="16" s="1"/>
  <c r="F514" i="16" s="1"/>
  <c r="F515" i="16" s="1"/>
  <c r="F516" i="16" s="1"/>
  <c r="F517" i="16" s="1"/>
  <c r="F518" i="16" s="1"/>
  <c r="F519" i="16" s="1"/>
  <c r="F520" i="16" s="1"/>
  <c r="F521" i="16" s="1"/>
  <c r="F522" i="16" s="1"/>
  <c r="F523" i="16" s="1"/>
  <c r="F524" i="16" s="1"/>
  <c r="F525" i="16" s="1"/>
  <c r="F526" i="16" s="1"/>
  <c r="F527" i="16" s="1"/>
  <c r="F528" i="16" s="1"/>
  <c r="F529" i="16" s="1"/>
  <c r="F530" i="16" s="1"/>
  <c r="F531" i="16" s="1"/>
  <c r="F532" i="16" s="1"/>
  <c r="F533" i="16" s="1"/>
  <c r="F534" i="16" s="1"/>
  <c r="F535" i="16" s="1"/>
  <c r="F536" i="16" s="1"/>
  <c r="F537" i="16" s="1"/>
  <c r="F538" i="16" s="1"/>
  <c r="F539" i="16" s="1"/>
  <c r="F540" i="16" s="1"/>
  <c r="F541" i="16" s="1"/>
  <c r="F542" i="16" s="1"/>
  <c r="F543" i="16" s="1"/>
  <c r="F544" i="16" s="1"/>
  <c r="F545" i="16" s="1"/>
  <c r="F546" i="16" s="1"/>
  <c r="F547" i="16" s="1"/>
  <c r="F548" i="16" s="1"/>
  <c r="F549" i="16" s="1"/>
  <c r="F550" i="16" s="1"/>
  <c r="F551" i="16" s="1"/>
  <c r="F552" i="16" s="1"/>
  <c r="F553" i="16" s="1"/>
  <c r="F554" i="16" s="1"/>
  <c r="F555" i="16" s="1"/>
  <c r="F556" i="16" s="1"/>
  <c r="F557" i="16" s="1"/>
  <c r="F558" i="16" s="1"/>
  <c r="F559" i="16" s="1"/>
  <c r="F560" i="16" s="1"/>
  <c r="F561" i="16" s="1"/>
  <c r="F562" i="16" s="1"/>
  <c r="F563" i="16" s="1"/>
  <c r="F564" i="16" s="1"/>
  <c r="F565" i="16" s="1"/>
  <c r="F566" i="16" s="1"/>
  <c r="F567" i="16" s="1"/>
  <c r="F568" i="16" s="1"/>
  <c r="F569" i="16" s="1"/>
  <c r="F570" i="16" s="1"/>
  <c r="F571" i="16" s="1"/>
  <c r="F572" i="16" s="1"/>
  <c r="F573" i="16" s="1"/>
  <c r="F574" i="16" s="1"/>
  <c r="F575" i="16" s="1"/>
  <c r="F576" i="16" s="1"/>
  <c r="F577" i="16" s="1"/>
  <c r="F578" i="16" s="1"/>
  <c r="F579" i="16" s="1"/>
  <c r="F580" i="16" s="1"/>
  <c r="F581" i="16" s="1"/>
  <c r="F582" i="16" s="1"/>
  <c r="F583" i="16" s="1"/>
  <c r="F584" i="16" s="1"/>
  <c r="F585" i="16" s="1"/>
  <c r="F586" i="16" s="1"/>
  <c r="F587" i="16" s="1"/>
  <c r="F588" i="16" s="1"/>
  <c r="F589" i="16" s="1"/>
  <c r="F590" i="16" s="1"/>
  <c r="F591" i="16" s="1"/>
  <c r="F592" i="16" s="1"/>
  <c r="F593" i="16" s="1"/>
  <c r="F594" i="16" s="1"/>
  <c r="F595" i="16" s="1"/>
  <c r="F596" i="16" s="1"/>
  <c r="F597" i="16" s="1"/>
  <c r="F598" i="16" s="1"/>
  <c r="F599" i="16" s="1"/>
  <c r="F600" i="16" s="1"/>
  <c r="F601" i="16" s="1"/>
  <c r="F602" i="16" s="1"/>
  <c r="F603" i="16" s="1"/>
  <c r="F604" i="16" s="1"/>
  <c r="F605" i="16" s="1"/>
  <c r="F606" i="16" s="1"/>
  <c r="F607" i="16" s="1"/>
  <c r="F608" i="16" s="1"/>
  <c r="F609" i="16" s="1"/>
  <c r="F610" i="16" s="1"/>
  <c r="F611" i="16" s="1"/>
  <c r="F612" i="16" s="1"/>
  <c r="F613" i="16" s="1"/>
  <c r="F614" i="16" s="1"/>
  <c r="F615" i="16" s="1"/>
  <c r="F616" i="16" s="1"/>
  <c r="F617" i="16" s="1"/>
  <c r="F618" i="16" s="1"/>
  <c r="F619" i="16" s="1"/>
  <c r="F620" i="16" s="1"/>
  <c r="F621" i="16" s="1"/>
  <c r="F622" i="16" s="1"/>
  <c r="F623" i="16" s="1"/>
  <c r="F624" i="16" s="1"/>
  <c r="F625" i="16" s="1"/>
  <c r="F626" i="16" s="1"/>
  <c r="F627" i="16" s="1"/>
  <c r="F628" i="16" s="1"/>
  <c r="F629" i="16" s="1"/>
  <c r="F630" i="16" s="1"/>
  <c r="F631" i="16" s="1"/>
  <c r="F632" i="16" s="1"/>
  <c r="F633" i="16" s="1"/>
  <c r="F634" i="16" s="1"/>
  <c r="F635" i="16" s="1"/>
  <c r="F636" i="16" s="1"/>
  <c r="F637" i="16" s="1"/>
  <c r="F638" i="16" s="1"/>
  <c r="F639" i="16" s="1"/>
  <c r="F640" i="16" s="1"/>
  <c r="F641" i="16" s="1"/>
  <c r="F642" i="16" s="1"/>
  <c r="F643" i="16" s="1"/>
  <c r="F644" i="16" s="1"/>
  <c r="F645" i="16" s="1"/>
  <c r="F646" i="16" s="1"/>
  <c r="F647" i="16" s="1"/>
  <c r="F648" i="16" s="1"/>
  <c r="F649" i="16" s="1"/>
  <c r="F650" i="16" s="1"/>
  <c r="F651" i="16" s="1"/>
  <c r="F652" i="16" s="1"/>
  <c r="F653" i="16" s="1"/>
  <c r="F654" i="16" s="1"/>
  <c r="F655" i="16" s="1"/>
  <c r="F656" i="16" s="1"/>
  <c r="F657" i="16" s="1"/>
  <c r="F658" i="16" s="1"/>
  <c r="F659" i="16" s="1"/>
  <c r="F660" i="16" s="1"/>
  <c r="F661" i="16" s="1"/>
  <c r="F662" i="16" s="1"/>
  <c r="F663" i="16" s="1"/>
  <c r="F664" i="16" s="1"/>
  <c r="F665" i="16" s="1"/>
  <c r="F666" i="16" s="1"/>
  <c r="F667" i="16" s="1"/>
  <c r="F668" i="16" s="1"/>
  <c r="F669" i="16" s="1"/>
  <c r="F670" i="16" s="1"/>
  <c r="F671" i="16" s="1"/>
  <c r="F672" i="16" s="1"/>
  <c r="F673" i="16" s="1"/>
  <c r="F674" i="16" s="1"/>
  <c r="F675" i="16" s="1"/>
  <c r="F676" i="16" s="1"/>
  <c r="F677" i="16" s="1"/>
  <c r="F678" i="16" s="1"/>
  <c r="F679" i="16" s="1"/>
  <c r="F680" i="16" s="1"/>
  <c r="F681" i="16" s="1"/>
  <c r="F682" i="16" s="1"/>
  <c r="F683" i="16" s="1"/>
  <c r="F684" i="16" s="1"/>
  <c r="F685" i="16" s="1"/>
  <c r="F686" i="16" s="1"/>
  <c r="F687" i="16" s="1"/>
  <c r="F688" i="16" s="1"/>
  <c r="F689" i="16" s="1"/>
  <c r="F690" i="16" s="1"/>
  <c r="F691" i="16" s="1"/>
  <c r="F692" i="16" s="1"/>
  <c r="F693" i="16" s="1"/>
  <c r="F694" i="16" s="1"/>
  <c r="F695" i="16" s="1"/>
  <c r="F696" i="16" s="1"/>
  <c r="F697" i="16" s="1"/>
  <c r="F698" i="16" s="1"/>
  <c r="F699" i="16" s="1"/>
  <c r="F700" i="16" s="1"/>
  <c r="F701" i="16" s="1"/>
  <c r="F702" i="16" s="1"/>
  <c r="F703" i="16" s="1"/>
  <c r="F704" i="16" s="1"/>
  <c r="F705" i="16" s="1"/>
  <c r="F706" i="16" s="1"/>
  <c r="F707" i="16" s="1"/>
  <c r="F708" i="16" s="1"/>
  <c r="F709" i="16" s="1"/>
  <c r="F710" i="16" s="1"/>
  <c r="F711" i="16" s="1"/>
  <c r="F712" i="16" s="1"/>
  <c r="F713" i="16" s="1"/>
  <c r="F714" i="16" s="1"/>
  <c r="F715" i="16" s="1"/>
  <c r="F716" i="16" s="1"/>
  <c r="F717" i="16" s="1"/>
  <c r="F718" i="16" s="1"/>
  <c r="F719" i="16" s="1"/>
  <c r="F720" i="16" s="1"/>
  <c r="F721" i="16" s="1"/>
  <c r="F722" i="16" s="1"/>
  <c r="F723" i="16" s="1"/>
  <c r="F724" i="16" s="1"/>
  <c r="F725" i="16" s="1"/>
  <c r="F726" i="16" s="1"/>
  <c r="F727" i="16" s="1"/>
  <c r="F728" i="16" s="1"/>
  <c r="F729" i="16" s="1"/>
  <c r="F730" i="16" s="1"/>
  <c r="F731" i="16" s="1"/>
  <c r="F732" i="16" s="1"/>
  <c r="F733" i="16" s="1"/>
  <c r="F734" i="16" s="1"/>
  <c r="F735" i="16" s="1"/>
  <c r="F736" i="16" s="1"/>
  <c r="F737" i="16" s="1"/>
  <c r="F738" i="16" s="1"/>
  <c r="F739" i="16" s="1"/>
  <c r="F740" i="16" s="1"/>
  <c r="F741" i="16" s="1"/>
  <c r="F742" i="16" s="1"/>
  <c r="F743" i="16" s="1"/>
  <c r="F744" i="16" s="1"/>
  <c r="F745" i="16" s="1"/>
  <c r="F746" i="16" s="1"/>
  <c r="F747" i="16" s="1"/>
  <c r="F748" i="16" s="1"/>
  <c r="F749" i="16" s="1"/>
  <c r="F750" i="16" s="1"/>
  <c r="F751" i="16" s="1"/>
  <c r="F752" i="16" s="1"/>
  <c r="F753" i="16" s="1"/>
  <c r="F754" i="16" s="1"/>
  <c r="F755" i="16" s="1"/>
  <c r="F756" i="16" s="1"/>
  <c r="F757" i="16" s="1"/>
  <c r="F758" i="16" s="1"/>
  <c r="F759" i="16" s="1"/>
  <c r="F760" i="16" s="1"/>
  <c r="F761" i="16" s="1"/>
  <c r="F762" i="16" s="1"/>
  <c r="F763" i="16" s="1"/>
  <c r="F764" i="16" s="1"/>
  <c r="F765" i="16" s="1"/>
  <c r="F766" i="16" s="1"/>
  <c r="F767" i="16" s="1"/>
  <c r="F768" i="16" s="1"/>
  <c r="F769" i="16" s="1"/>
  <c r="F770" i="16" s="1"/>
  <c r="F771" i="16" s="1"/>
  <c r="F772" i="16" s="1"/>
  <c r="F773" i="16" s="1"/>
  <c r="F774" i="16" s="1"/>
  <c r="F775" i="16" s="1"/>
  <c r="F776" i="16" s="1"/>
  <c r="F777" i="16" s="1"/>
  <c r="F778" i="16" s="1"/>
  <c r="F779" i="16" s="1"/>
  <c r="F780" i="16" s="1"/>
  <c r="F781" i="16" s="1"/>
  <c r="F782" i="16" s="1"/>
  <c r="F783" i="16" s="1"/>
  <c r="F784" i="16" s="1"/>
  <c r="F785" i="16" s="1"/>
  <c r="F786" i="16" s="1"/>
  <c r="F787" i="16" s="1"/>
  <c r="F788" i="16" s="1"/>
  <c r="F789" i="16" s="1"/>
  <c r="F790" i="16" s="1"/>
  <c r="F791" i="16" s="1"/>
  <c r="F792" i="16" s="1"/>
  <c r="F793" i="16" s="1"/>
  <c r="F794" i="16" s="1"/>
  <c r="F795" i="16" s="1"/>
  <c r="F796" i="16" s="1"/>
  <c r="F797" i="16" s="1"/>
  <c r="F798" i="16" s="1"/>
  <c r="F799" i="16" s="1"/>
  <c r="F800" i="16" s="1"/>
  <c r="F801" i="16" s="1"/>
  <c r="F802" i="16" s="1"/>
  <c r="F803" i="16" s="1"/>
  <c r="F804" i="16" s="1"/>
  <c r="F805" i="16" s="1"/>
  <c r="F806" i="16" s="1"/>
  <c r="F807" i="16" s="1"/>
  <c r="F808" i="16" s="1"/>
  <c r="F809" i="16" s="1"/>
  <c r="F810" i="16" s="1"/>
  <c r="F811" i="16" s="1"/>
  <c r="F812" i="16" s="1"/>
  <c r="F813" i="16" s="1"/>
  <c r="F814" i="16" s="1"/>
  <c r="F815" i="16" s="1"/>
  <c r="F816" i="16" s="1"/>
  <c r="F817" i="16" s="1"/>
  <c r="F818" i="16" s="1"/>
  <c r="F819" i="16" s="1"/>
  <c r="F820" i="16" s="1"/>
  <c r="F821" i="16" s="1"/>
  <c r="F822" i="16" s="1"/>
  <c r="F823" i="16" s="1"/>
  <c r="F824" i="16" s="1"/>
  <c r="F825" i="16" s="1"/>
  <c r="F826" i="16" s="1"/>
  <c r="F827" i="16" s="1"/>
  <c r="F828" i="16" s="1"/>
  <c r="F829" i="16" s="1"/>
  <c r="F830" i="16" s="1"/>
  <c r="F831" i="16" s="1"/>
  <c r="F832" i="16" s="1"/>
  <c r="F833" i="16" s="1"/>
  <c r="F834" i="16" s="1"/>
  <c r="F835" i="16" s="1"/>
  <c r="F836" i="16" s="1"/>
  <c r="F837" i="16" s="1"/>
  <c r="F838" i="16" s="1"/>
  <c r="F839" i="16" s="1"/>
  <c r="F840" i="16" s="1"/>
  <c r="F841" i="16" s="1"/>
  <c r="F842" i="16" s="1"/>
  <c r="F843" i="16" s="1"/>
  <c r="F844" i="16" s="1"/>
  <c r="F845" i="16" s="1"/>
  <c r="F846" i="16" s="1"/>
  <c r="F847" i="16" s="1"/>
  <c r="F848" i="16" s="1"/>
  <c r="F849" i="16" s="1"/>
  <c r="F850" i="16" s="1"/>
  <c r="F851" i="16" s="1"/>
  <c r="F852" i="16" s="1"/>
  <c r="F853" i="16" s="1"/>
  <c r="F854" i="16" s="1"/>
  <c r="F855" i="16" s="1"/>
  <c r="F856" i="16" s="1"/>
  <c r="F857" i="16" s="1"/>
  <c r="F858" i="16" s="1"/>
  <c r="F859" i="16" s="1"/>
  <c r="F860" i="16" s="1"/>
  <c r="F861" i="16" s="1"/>
  <c r="F862" i="16" s="1"/>
  <c r="F863" i="16" s="1"/>
  <c r="F864" i="16" s="1"/>
  <c r="F865" i="16" s="1"/>
  <c r="F866" i="16" s="1"/>
  <c r="F867" i="16" s="1"/>
  <c r="F868" i="16" s="1"/>
  <c r="F869" i="16" s="1"/>
  <c r="F870" i="16" s="1"/>
  <c r="F871" i="16" s="1"/>
  <c r="F872" i="16" s="1"/>
  <c r="F873" i="16" s="1"/>
  <c r="F874" i="16" s="1"/>
  <c r="F875" i="16" s="1"/>
  <c r="F876" i="16" s="1"/>
  <c r="F877" i="16" s="1"/>
  <c r="F878" i="16" s="1"/>
  <c r="F879" i="16" s="1"/>
  <c r="F880" i="16" s="1"/>
  <c r="F881" i="16" s="1"/>
  <c r="F882" i="16" s="1"/>
  <c r="F883" i="16" s="1"/>
  <c r="F884" i="16" s="1"/>
  <c r="F885" i="16" s="1"/>
  <c r="F886" i="16" s="1"/>
  <c r="F887" i="16" s="1"/>
  <c r="F888" i="16" s="1"/>
  <c r="F889" i="16" s="1"/>
  <c r="F890" i="16" s="1"/>
  <c r="F891" i="16" s="1"/>
  <c r="F892" i="16" s="1"/>
  <c r="F893" i="16" s="1"/>
  <c r="F894" i="16" s="1"/>
  <c r="F895" i="16" s="1"/>
  <c r="F896" i="16" s="1"/>
  <c r="F897" i="16" s="1"/>
  <c r="F898" i="16" s="1"/>
  <c r="F899" i="16" s="1"/>
  <c r="F900" i="16" s="1"/>
  <c r="F901" i="16" s="1"/>
  <c r="F902" i="16" s="1"/>
  <c r="F903" i="16" s="1"/>
  <c r="F904" i="16" s="1"/>
  <c r="F905" i="16" s="1"/>
  <c r="F906" i="16" s="1"/>
  <c r="F907" i="16" s="1"/>
  <c r="F908" i="16" s="1"/>
  <c r="F909" i="16" s="1"/>
  <c r="F910" i="16" s="1"/>
  <c r="F911" i="16" s="1"/>
  <c r="F912" i="16" s="1"/>
  <c r="F913" i="16" s="1"/>
  <c r="F914" i="16" s="1"/>
  <c r="F915" i="16" s="1"/>
  <c r="F916" i="16" s="1"/>
  <c r="F917" i="16" s="1"/>
  <c r="F918" i="16" s="1"/>
  <c r="F919" i="16" s="1"/>
  <c r="F920" i="16" s="1"/>
  <c r="F921" i="16" s="1"/>
  <c r="F922" i="16" s="1"/>
  <c r="F923" i="16" s="1"/>
  <c r="F924" i="16" s="1"/>
  <c r="F925" i="16" s="1"/>
  <c r="F926" i="16" s="1"/>
  <c r="F927" i="16" s="1"/>
  <c r="F928" i="16" s="1"/>
  <c r="F929" i="16" s="1"/>
  <c r="F930" i="16" s="1"/>
  <c r="F931" i="16" s="1"/>
  <c r="F932" i="16" s="1"/>
  <c r="F933" i="16" s="1"/>
  <c r="F934" i="16" s="1"/>
  <c r="F935" i="16" s="1"/>
  <c r="F936" i="16" s="1"/>
  <c r="F937" i="16" s="1"/>
  <c r="F938" i="16" s="1"/>
  <c r="F939" i="16" s="1"/>
  <c r="F940" i="16" s="1"/>
  <c r="F941" i="16" s="1"/>
  <c r="F942" i="16" s="1"/>
  <c r="F943" i="16" s="1"/>
  <c r="F944" i="16" s="1"/>
  <c r="F945" i="16" s="1"/>
  <c r="F946" i="16" s="1"/>
  <c r="F947" i="16" s="1"/>
  <c r="F948" i="16" s="1"/>
  <c r="F949" i="16" s="1"/>
  <c r="F950" i="16" s="1"/>
  <c r="F951" i="16" s="1"/>
  <c r="F952" i="16" s="1"/>
  <c r="F953" i="16" s="1"/>
  <c r="F954" i="16" s="1"/>
  <c r="F955" i="16" s="1"/>
  <c r="F956" i="16" s="1"/>
  <c r="F957" i="16" s="1"/>
  <c r="F958" i="16" s="1"/>
  <c r="F959" i="16" s="1"/>
  <c r="F960" i="16" s="1"/>
  <c r="F961" i="16" s="1"/>
  <c r="F962" i="16" s="1"/>
  <c r="F963" i="16" s="1"/>
  <c r="F964" i="16" s="1"/>
  <c r="F965" i="16" s="1"/>
  <c r="F966" i="16" s="1"/>
  <c r="F967" i="16" s="1"/>
  <c r="F968" i="16" s="1"/>
  <c r="F969" i="16" s="1"/>
  <c r="F970" i="16" s="1"/>
  <c r="F971" i="16" s="1"/>
  <c r="F972" i="16" s="1"/>
  <c r="F973" i="16" s="1"/>
  <c r="F974" i="16" s="1"/>
  <c r="F975" i="16" s="1"/>
  <c r="F976" i="16" s="1"/>
  <c r="F977" i="16" s="1"/>
  <c r="F978" i="16" s="1"/>
  <c r="F979" i="16" s="1"/>
  <c r="F980" i="16" s="1"/>
  <c r="F981" i="16" s="1"/>
  <c r="F982" i="16" s="1"/>
  <c r="F983" i="16" s="1"/>
  <c r="F984" i="16" s="1"/>
  <c r="F985" i="16" s="1"/>
  <c r="F986" i="16" s="1"/>
  <c r="F987" i="16" s="1"/>
  <c r="F988" i="16" s="1"/>
  <c r="F989" i="16" s="1"/>
  <c r="F990" i="16" s="1"/>
  <c r="F991" i="16" s="1"/>
  <c r="F992" i="16" s="1"/>
  <c r="F993" i="16" s="1"/>
  <c r="F994" i="16" s="1"/>
  <c r="F995" i="16" s="1"/>
  <c r="F996" i="16" s="1"/>
  <c r="F997" i="16" s="1"/>
  <c r="F998" i="16" s="1"/>
  <c r="F999" i="16" s="1"/>
  <c r="F1000" i="16" s="1"/>
  <c r="F3" i="16"/>
  <c r="L1000" i="16"/>
  <c r="K1000" i="16"/>
  <c r="L999" i="16"/>
  <c r="K999" i="16"/>
  <c r="L998" i="16"/>
  <c r="K998" i="16"/>
  <c r="L997" i="16"/>
  <c r="K997" i="16"/>
  <c r="L996" i="16"/>
  <c r="K996" i="16"/>
  <c r="L995" i="16"/>
  <c r="K995" i="16"/>
  <c r="L994" i="16"/>
  <c r="K994" i="16"/>
  <c r="L993" i="16"/>
  <c r="K993" i="16"/>
  <c r="L992" i="16"/>
  <c r="K992" i="16"/>
  <c r="L991" i="16"/>
  <c r="K991" i="16"/>
  <c r="L990" i="16"/>
  <c r="K990" i="16"/>
  <c r="L989" i="16"/>
  <c r="K989" i="16"/>
  <c r="L988" i="16"/>
  <c r="K988" i="16"/>
  <c r="L987" i="16"/>
  <c r="K987" i="16"/>
  <c r="L986" i="16"/>
  <c r="K986" i="16"/>
  <c r="L985" i="16"/>
  <c r="K985" i="16"/>
  <c r="L984" i="16"/>
  <c r="K984" i="16"/>
  <c r="L983" i="16"/>
  <c r="K983" i="16"/>
  <c r="L982" i="16"/>
  <c r="K982" i="16"/>
  <c r="L981" i="16"/>
  <c r="K981" i="16"/>
  <c r="L980" i="16"/>
  <c r="K980" i="16"/>
  <c r="L979" i="16"/>
  <c r="K979" i="16"/>
  <c r="L978" i="16"/>
  <c r="K978" i="16"/>
  <c r="L977" i="16"/>
  <c r="K977" i="16"/>
  <c r="L976" i="16"/>
  <c r="K976" i="16"/>
  <c r="L975" i="16"/>
  <c r="K975" i="16"/>
  <c r="L974" i="16"/>
  <c r="K974" i="16"/>
  <c r="L973" i="16"/>
  <c r="K973" i="16"/>
  <c r="L972" i="16"/>
  <c r="K972" i="16"/>
  <c r="L971" i="16"/>
  <c r="K971" i="16"/>
  <c r="L970" i="16"/>
  <c r="K970" i="16"/>
  <c r="L969" i="16"/>
  <c r="K969" i="16"/>
  <c r="L968" i="16"/>
  <c r="K968" i="16"/>
  <c r="L967" i="16"/>
  <c r="K967" i="16"/>
  <c r="L966" i="16"/>
  <c r="K966" i="16"/>
  <c r="L965" i="16"/>
  <c r="K965" i="16"/>
  <c r="L964" i="16"/>
  <c r="K964" i="16"/>
  <c r="L963" i="16"/>
  <c r="K963" i="16"/>
  <c r="L962" i="16"/>
  <c r="K962" i="16"/>
  <c r="L961" i="16"/>
  <c r="K961" i="16"/>
  <c r="L960" i="16"/>
  <c r="K960" i="16"/>
  <c r="L959" i="16"/>
  <c r="K959" i="16"/>
  <c r="L958" i="16"/>
  <c r="K958" i="16"/>
  <c r="L957" i="16"/>
  <c r="K957" i="16"/>
  <c r="L956" i="16"/>
  <c r="K956" i="16"/>
  <c r="L955" i="16"/>
  <c r="K955" i="16"/>
  <c r="L954" i="16"/>
  <c r="K954" i="16"/>
  <c r="L953" i="16"/>
  <c r="K953" i="16"/>
  <c r="L952" i="16"/>
  <c r="K952" i="16"/>
  <c r="L951" i="16"/>
  <c r="K951" i="16"/>
  <c r="L950" i="16"/>
  <c r="K950" i="16"/>
  <c r="L949" i="16"/>
  <c r="K949" i="16"/>
  <c r="L948" i="16"/>
  <c r="K948" i="16"/>
  <c r="L947" i="16"/>
  <c r="K947" i="16"/>
  <c r="L946" i="16"/>
  <c r="K946" i="16"/>
  <c r="L945" i="16"/>
  <c r="K945" i="16"/>
  <c r="L944" i="16"/>
  <c r="K944" i="16"/>
  <c r="L943" i="16"/>
  <c r="K943" i="16"/>
  <c r="L942" i="16"/>
  <c r="K942" i="16"/>
  <c r="L941" i="16"/>
  <c r="K941" i="16"/>
  <c r="L940" i="16"/>
  <c r="K940" i="16"/>
  <c r="L939" i="16"/>
  <c r="K939" i="16"/>
  <c r="L938" i="16"/>
  <c r="K938" i="16"/>
  <c r="L937" i="16"/>
  <c r="K937" i="16"/>
  <c r="L936" i="16"/>
  <c r="K936" i="16"/>
  <c r="L935" i="16"/>
  <c r="K935" i="16"/>
  <c r="L934" i="16"/>
  <c r="K934" i="16"/>
  <c r="L933" i="16"/>
  <c r="K933" i="16"/>
  <c r="L932" i="16"/>
  <c r="K932" i="16"/>
  <c r="L931" i="16"/>
  <c r="K931" i="16"/>
  <c r="L930" i="16"/>
  <c r="K930" i="16"/>
  <c r="L929" i="16"/>
  <c r="K929" i="16"/>
  <c r="L928" i="16"/>
  <c r="K928" i="16"/>
  <c r="L927" i="16"/>
  <c r="K927" i="16"/>
  <c r="L926" i="16"/>
  <c r="K926" i="16"/>
  <c r="L925" i="16"/>
  <c r="K925" i="16"/>
  <c r="L924" i="16"/>
  <c r="K924" i="16"/>
  <c r="L923" i="16"/>
  <c r="K923" i="16"/>
  <c r="L922" i="16"/>
  <c r="K922" i="16"/>
  <c r="L921" i="16"/>
  <c r="K921" i="16"/>
  <c r="L920" i="16"/>
  <c r="K920" i="16"/>
  <c r="L919" i="16"/>
  <c r="K919" i="16"/>
  <c r="L918" i="16"/>
  <c r="K918" i="16"/>
  <c r="L917" i="16"/>
  <c r="K917" i="16"/>
  <c r="L916" i="16"/>
  <c r="K916" i="16"/>
  <c r="L915" i="16"/>
  <c r="K915" i="16"/>
  <c r="L914" i="16"/>
  <c r="K914" i="16"/>
  <c r="L913" i="16"/>
  <c r="K913" i="16"/>
  <c r="L912" i="16"/>
  <c r="K912" i="16"/>
  <c r="L911" i="16"/>
  <c r="K911" i="16"/>
  <c r="L910" i="16"/>
  <c r="K910" i="16"/>
  <c r="L909" i="16"/>
  <c r="K909" i="16"/>
  <c r="L908" i="16"/>
  <c r="K908" i="16"/>
  <c r="L907" i="16"/>
  <c r="K907" i="16"/>
  <c r="L906" i="16"/>
  <c r="K906" i="16"/>
  <c r="L905" i="16"/>
  <c r="K905" i="16"/>
  <c r="L904" i="16"/>
  <c r="K904" i="16"/>
  <c r="L903" i="16"/>
  <c r="K903" i="16"/>
  <c r="L902" i="16"/>
  <c r="K902" i="16"/>
  <c r="L901" i="16"/>
  <c r="K901" i="16"/>
  <c r="L900" i="16"/>
  <c r="K900" i="16"/>
  <c r="L899" i="16"/>
  <c r="K899" i="16"/>
  <c r="L898" i="16"/>
  <c r="K898" i="16"/>
  <c r="L897" i="16"/>
  <c r="K897" i="16"/>
  <c r="L896" i="16"/>
  <c r="K896" i="16"/>
  <c r="L895" i="16"/>
  <c r="K895" i="16"/>
  <c r="L894" i="16"/>
  <c r="K894" i="16"/>
  <c r="L893" i="16"/>
  <c r="K893" i="16"/>
  <c r="L892" i="16"/>
  <c r="K892" i="16"/>
  <c r="L891" i="16"/>
  <c r="K891" i="16"/>
  <c r="L890" i="16"/>
  <c r="K890" i="16"/>
  <c r="L889" i="16"/>
  <c r="K889" i="16"/>
  <c r="L888" i="16"/>
  <c r="K888" i="16"/>
  <c r="L887" i="16"/>
  <c r="K887" i="16"/>
  <c r="L886" i="16"/>
  <c r="K886" i="16"/>
  <c r="L885" i="16"/>
  <c r="K885" i="16"/>
  <c r="L884" i="16"/>
  <c r="K884" i="16"/>
  <c r="L883" i="16"/>
  <c r="K883" i="16"/>
  <c r="L882" i="16"/>
  <c r="K882" i="16"/>
  <c r="L881" i="16"/>
  <c r="K881" i="16"/>
  <c r="L880" i="16"/>
  <c r="K880" i="16"/>
  <c r="L879" i="16"/>
  <c r="K879" i="16"/>
  <c r="L878" i="16"/>
  <c r="K878" i="16"/>
  <c r="L877" i="16"/>
  <c r="K877" i="16"/>
  <c r="L876" i="16"/>
  <c r="K876" i="16"/>
  <c r="L875" i="16"/>
  <c r="K875" i="16"/>
  <c r="L874" i="16"/>
  <c r="K874" i="16"/>
  <c r="L873" i="16"/>
  <c r="K873" i="16"/>
  <c r="L872" i="16"/>
  <c r="K872" i="16"/>
  <c r="L871" i="16"/>
  <c r="K871" i="16"/>
  <c r="L870" i="16"/>
  <c r="K870" i="16"/>
  <c r="L869" i="16"/>
  <c r="K869" i="16"/>
  <c r="L868" i="16"/>
  <c r="K868" i="16"/>
  <c r="L867" i="16"/>
  <c r="K867" i="16"/>
  <c r="L866" i="16"/>
  <c r="K866" i="16"/>
  <c r="L865" i="16"/>
  <c r="K865" i="16"/>
  <c r="L864" i="16"/>
  <c r="K864" i="16"/>
  <c r="L863" i="16"/>
  <c r="K863" i="16"/>
  <c r="L862" i="16"/>
  <c r="K862" i="16"/>
  <c r="L861" i="16"/>
  <c r="K861" i="16"/>
  <c r="L860" i="16"/>
  <c r="K860" i="16"/>
  <c r="L859" i="16"/>
  <c r="K859" i="16"/>
  <c r="L858" i="16"/>
  <c r="K858" i="16"/>
  <c r="L857" i="16"/>
  <c r="K857" i="16"/>
  <c r="L856" i="16"/>
  <c r="K856" i="16"/>
  <c r="L855" i="16"/>
  <c r="K855" i="16"/>
  <c r="L854" i="16"/>
  <c r="K854" i="16"/>
  <c r="L853" i="16"/>
  <c r="K853" i="16"/>
  <c r="L852" i="16"/>
  <c r="K852" i="16"/>
  <c r="L851" i="16"/>
  <c r="K851" i="16"/>
  <c r="L850" i="16"/>
  <c r="K850" i="16"/>
  <c r="L849" i="16"/>
  <c r="K849" i="16"/>
  <c r="L848" i="16"/>
  <c r="K848" i="16"/>
  <c r="L847" i="16"/>
  <c r="K847" i="16"/>
  <c r="L846" i="16"/>
  <c r="K846" i="16"/>
  <c r="L845" i="16"/>
  <c r="K845" i="16"/>
  <c r="L844" i="16"/>
  <c r="K844" i="16"/>
  <c r="L843" i="16"/>
  <c r="K843" i="16"/>
  <c r="L842" i="16"/>
  <c r="K842" i="16"/>
  <c r="L841" i="16"/>
  <c r="K841" i="16"/>
  <c r="L840" i="16"/>
  <c r="K840" i="16"/>
  <c r="L839" i="16"/>
  <c r="K839" i="16"/>
  <c r="L838" i="16"/>
  <c r="K838" i="16"/>
  <c r="L837" i="16"/>
  <c r="K837" i="16"/>
  <c r="L836" i="16"/>
  <c r="K836" i="16"/>
  <c r="L835" i="16"/>
  <c r="K835" i="16"/>
  <c r="L834" i="16"/>
  <c r="K834" i="16"/>
  <c r="L833" i="16"/>
  <c r="K833" i="16"/>
  <c r="L832" i="16"/>
  <c r="K832" i="16"/>
  <c r="L831" i="16"/>
  <c r="K831" i="16"/>
  <c r="L830" i="16"/>
  <c r="K830" i="16"/>
  <c r="L829" i="16"/>
  <c r="K829" i="16"/>
  <c r="L828" i="16"/>
  <c r="K828" i="16"/>
  <c r="L827" i="16"/>
  <c r="K827" i="16"/>
  <c r="L826" i="16"/>
  <c r="K826" i="16"/>
  <c r="L825" i="16"/>
  <c r="K825" i="16"/>
  <c r="L824" i="16"/>
  <c r="K824" i="16"/>
  <c r="L823" i="16"/>
  <c r="K823" i="16"/>
  <c r="L822" i="16"/>
  <c r="K822" i="16"/>
  <c r="L821" i="16"/>
  <c r="K821" i="16"/>
  <c r="L820" i="16"/>
  <c r="K820" i="16"/>
  <c r="L819" i="16"/>
  <c r="K819" i="16"/>
  <c r="L818" i="16"/>
  <c r="K818" i="16"/>
  <c r="L817" i="16"/>
  <c r="K817" i="16"/>
  <c r="L816" i="16"/>
  <c r="K816" i="16"/>
  <c r="L815" i="16"/>
  <c r="K815" i="16"/>
  <c r="L814" i="16"/>
  <c r="K814" i="16"/>
  <c r="L813" i="16"/>
  <c r="K813" i="16"/>
  <c r="L812" i="16"/>
  <c r="K812" i="16"/>
  <c r="L811" i="16"/>
  <c r="K811" i="16"/>
  <c r="L810" i="16"/>
  <c r="K810" i="16"/>
  <c r="L809" i="16"/>
  <c r="K809" i="16"/>
  <c r="L808" i="16"/>
  <c r="K808" i="16"/>
  <c r="L807" i="16"/>
  <c r="K807" i="16"/>
  <c r="L806" i="16"/>
  <c r="K806" i="16"/>
  <c r="L805" i="16"/>
  <c r="K805" i="16"/>
  <c r="L804" i="16"/>
  <c r="K804" i="16"/>
  <c r="L803" i="16"/>
  <c r="K803" i="16"/>
  <c r="L802" i="16"/>
  <c r="K802" i="16"/>
  <c r="L801" i="16"/>
  <c r="K801" i="16"/>
  <c r="L800" i="16"/>
  <c r="K800" i="16"/>
  <c r="L799" i="16"/>
  <c r="K799" i="16"/>
  <c r="L798" i="16"/>
  <c r="K798" i="16"/>
  <c r="L797" i="16"/>
  <c r="K797" i="16"/>
  <c r="L796" i="16"/>
  <c r="K796" i="16"/>
  <c r="L795" i="16"/>
  <c r="K795" i="16"/>
  <c r="L794" i="16"/>
  <c r="K794" i="16"/>
  <c r="L793" i="16"/>
  <c r="K793" i="16"/>
  <c r="L792" i="16"/>
  <c r="K792" i="16"/>
  <c r="L791" i="16"/>
  <c r="K791" i="16"/>
  <c r="L790" i="16"/>
  <c r="K790" i="16"/>
  <c r="L789" i="16"/>
  <c r="K789" i="16"/>
  <c r="L788" i="16"/>
  <c r="K788" i="16"/>
  <c r="L787" i="16"/>
  <c r="K787" i="16"/>
  <c r="L786" i="16"/>
  <c r="K786" i="16"/>
  <c r="L785" i="16"/>
  <c r="K785" i="16"/>
  <c r="L784" i="16"/>
  <c r="K784" i="16"/>
  <c r="L783" i="16"/>
  <c r="K783" i="16"/>
  <c r="L782" i="16"/>
  <c r="K782" i="16"/>
  <c r="L781" i="16"/>
  <c r="K781" i="16"/>
  <c r="L780" i="16"/>
  <c r="K780" i="16"/>
  <c r="L779" i="16"/>
  <c r="K779" i="16"/>
  <c r="L778" i="16"/>
  <c r="K778" i="16"/>
  <c r="L777" i="16"/>
  <c r="K777" i="16"/>
  <c r="L776" i="16"/>
  <c r="K776" i="16"/>
  <c r="L775" i="16"/>
  <c r="K775" i="16"/>
  <c r="L774" i="16"/>
  <c r="K774" i="16"/>
  <c r="L773" i="16"/>
  <c r="K773" i="16"/>
  <c r="L772" i="16"/>
  <c r="K772" i="16"/>
  <c r="L771" i="16"/>
  <c r="K771" i="16"/>
  <c r="L770" i="16"/>
  <c r="K770" i="16"/>
  <c r="L769" i="16"/>
  <c r="K769" i="16"/>
  <c r="L768" i="16"/>
  <c r="K768" i="16"/>
  <c r="L767" i="16"/>
  <c r="K767" i="16"/>
  <c r="L766" i="16"/>
  <c r="K766" i="16"/>
  <c r="L765" i="16"/>
  <c r="K765" i="16"/>
  <c r="L764" i="16"/>
  <c r="K764" i="16"/>
  <c r="L763" i="16"/>
  <c r="K763" i="16"/>
  <c r="L762" i="16"/>
  <c r="K762" i="16"/>
  <c r="L761" i="16"/>
  <c r="K761" i="16"/>
  <c r="L760" i="16"/>
  <c r="K760" i="16"/>
  <c r="L759" i="16"/>
  <c r="K759" i="16"/>
  <c r="L758" i="16"/>
  <c r="K758" i="16"/>
  <c r="L757" i="16"/>
  <c r="K757" i="16"/>
  <c r="L756" i="16"/>
  <c r="K756" i="16"/>
  <c r="L755" i="16"/>
  <c r="K755" i="16"/>
  <c r="L754" i="16"/>
  <c r="K754" i="16"/>
  <c r="L753" i="16"/>
  <c r="K753" i="16"/>
  <c r="L752" i="16"/>
  <c r="K752" i="16"/>
  <c r="L751" i="16"/>
  <c r="K751" i="16"/>
  <c r="L750" i="16"/>
  <c r="K750" i="16"/>
  <c r="L749" i="16"/>
  <c r="K749" i="16"/>
  <c r="L748" i="16"/>
  <c r="K748" i="16"/>
  <c r="L747" i="16"/>
  <c r="K747" i="16"/>
  <c r="L746" i="16"/>
  <c r="K746" i="16"/>
  <c r="L745" i="16"/>
  <c r="K745" i="16"/>
  <c r="L744" i="16"/>
  <c r="K744" i="16"/>
  <c r="L743" i="16"/>
  <c r="K743" i="16"/>
  <c r="L742" i="16"/>
  <c r="K742" i="16"/>
  <c r="L741" i="16"/>
  <c r="K741" i="16"/>
  <c r="L740" i="16"/>
  <c r="K740" i="16"/>
  <c r="L739" i="16"/>
  <c r="K739" i="16"/>
  <c r="L738" i="16"/>
  <c r="K738" i="16"/>
  <c r="L737" i="16"/>
  <c r="K737" i="16"/>
  <c r="L736" i="16"/>
  <c r="K736" i="16"/>
  <c r="L735" i="16"/>
  <c r="K735" i="16"/>
  <c r="L734" i="16"/>
  <c r="K734" i="16"/>
  <c r="L733" i="16"/>
  <c r="K733" i="16"/>
  <c r="L732" i="16"/>
  <c r="K732" i="16"/>
  <c r="L731" i="16"/>
  <c r="K731" i="16"/>
  <c r="L730" i="16"/>
  <c r="K730" i="16"/>
  <c r="L729" i="16"/>
  <c r="K729" i="16"/>
  <c r="L728" i="16"/>
  <c r="K728" i="16"/>
  <c r="L727" i="16"/>
  <c r="K727" i="16"/>
  <c r="L726" i="16"/>
  <c r="K726" i="16"/>
  <c r="L725" i="16"/>
  <c r="K725" i="16"/>
  <c r="L724" i="16"/>
  <c r="K724" i="16"/>
  <c r="L723" i="16"/>
  <c r="K723" i="16"/>
  <c r="L722" i="16"/>
  <c r="K722" i="16"/>
  <c r="L721" i="16"/>
  <c r="K721" i="16"/>
  <c r="L720" i="16"/>
  <c r="K720" i="16"/>
  <c r="L719" i="16"/>
  <c r="K719" i="16"/>
  <c r="L718" i="16"/>
  <c r="K718" i="16"/>
  <c r="L717" i="16"/>
  <c r="K717" i="16"/>
  <c r="L716" i="16"/>
  <c r="K716" i="16"/>
  <c r="L715" i="16"/>
  <c r="K715" i="16"/>
  <c r="L714" i="16"/>
  <c r="K714" i="16"/>
  <c r="L713" i="16"/>
  <c r="K713" i="16"/>
  <c r="L712" i="16"/>
  <c r="K712" i="16"/>
  <c r="L711" i="16"/>
  <c r="K711" i="16"/>
  <c r="L710" i="16"/>
  <c r="K710" i="16"/>
  <c r="L709" i="16"/>
  <c r="K709" i="16"/>
  <c r="L708" i="16"/>
  <c r="K708" i="16"/>
  <c r="L707" i="16"/>
  <c r="K707" i="16"/>
  <c r="L706" i="16"/>
  <c r="K706" i="16"/>
  <c r="L705" i="16"/>
  <c r="K705" i="16"/>
  <c r="L704" i="16"/>
  <c r="K704" i="16"/>
  <c r="L703" i="16"/>
  <c r="K703" i="16"/>
  <c r="L702" i="16"/>
  <c r="K702" i="16"/>
  <c r="L701" i="16"/>
  <c r="K701" i="16"/>
  <c r="L700" i="16"/>
  <c r="K700" i="16"/>
  <c r="L699" i="16"/>
  <c r="K699" i="16"/>
  <c r="L698" i="16"/>
  <c r="K698" i="16"/>
  <c r="L697" i="16"/>
  <c r="K697" i="16"/>
  <c r="L696" i="16"/>
  <c r="K696" i="16"/>
  <c r="L695" i="16"/>
  <c r="K695" i="16"/>
  <c r="L694" i="16"/>
  <c r="K694" i="16"/>
  <c r="L693" i="16"/>
  <c r="K693" i="16"/>
  <c r="L692" i="16"/>
  <c r="K692" i="16"/>
  <c r="L691" i="16"/>
  <c r="K691" i="16"/>
  <c r="L690" i="16"/>
  <c r="K690" i="16"/>
  <c r="L689" i="16"/>
  <c r="K689" i="16"/>
  <c r="L688" i="16"/>
  <c r="K688" i="16"/>
  <c r="L687" i="16"/>
  <c r="K687" i="16"/>
  <c r="L686" i="16"/>
  <c r="K686" i="16"/>
  <c r="L685" i="16"/>
  <c r="K685" i="16"/>
  <c r="L684" i="16"/>
  <c r="K684" i="16"/>
  <c r="L683" i="16"/>
  <c r="K683" i="16"/>
  <c r="L682" i="16"/>
  <c r="K682" i="16"/>
  <c r="L681" i="16"/>
  <c r="K681" i="16"/>
  <c r="L680" i="16"/>
  <c r="K680" i="16"/>
  <c r="L679" i="16"/>
  <c r="K679" i="16"/>
  <c r="L678" i="16"/>
  <c r="K678" i="16"/>
  <c r="L677" i="16"/>
  <c r="K677" i="16"/>
  <c r="L676" i="16"/>
  <c r="K676" i="16"/>
  <c r="L675" i="16"/>
  <c r="K675" i="16"/>
  <c r="L674" i="16"/>
  <c r="K674" i="16"/>
  <c r="L673" i="16"/>
  <c r="K673" i="16"/>
  <c r="L672" i="16"/>
  <c r="K672" i="16"/>
  <c r="L671" i="16"/>
  <c r="K671" i="16"/>
  <c r="L670" i="16"/>
  <c r="K670" i="16"/>
  <c r="L669" i="16"/>
  <c r="K669" i="16"/>
  <c r="L668" i="16"/>
  <c r="K668" i="16"/>
  <c r="L667" i="16"/>
  <c r="K667" i="16"/>
  <c r="L666" i="16"/>
  <c r="K666" i="16"/>
  <c r="L665" i="16"/>
  <c r="K665" i="16"/>
  <c r="L664" i="16"/>
  <c r="K664" i="16"/>
  <c r="L663" i="16"/>
  <c r="K663" i="16"/>
  <c r="L662" i="16"/>
  <c r="K662" i="16"/>
  <c r="L661" i="16"/>
  <c r="K661" i="16"/>
  <c r="L660" i="16"/>
  <c r="K660" i="16"/>
  <c r="L659" i="16"/>
  <c r="K659" i="16"/>
  <c r="L658" i="16"/>
  <c r="K658" i="16"/>
  <c r="L657" i="16"/>
  <c r="K657" i="16"/>
  <c r="L656" i="16"/>
  <c r="K656" i="16"/>
  <c r="L655" i="16"/>
  <c r="K655" i="16"/>
  <c r="L654" i="16"/>
  <c r="K654" i="16"/>
  <c r="L653" i="16"/>
  <c r="K653" i="16"/>
  <c r="L652" i="16"/>
  <c r="K652" i="16"/>
  <c r="L651" i="16"/>
  <c r="K651" i="16"/>
  <c r="L650" i="16"/>
  <c r="K650" i="16"/>
  <c r="L649" i="16"/>
  <c r="K649" i="16"/>
  <c r="L648" i="16"/>
  <c r="K648" i="16"/>
  <c r="L647" i="16"/>
  <c r="K647" i="16"/>
  <c r="L646" i="16"/>
  <c r="K646" i="16"/>
  <c r="L645" i="16"/>
  <c r="K645" i="16"/>
  <c r="L644" i="16"/>
  <c r="K644" i="16"/>
  <c r="L643" i="16"/>
  <c r="K643" i="16"/>
  <c r="L642" i="16"/>
  <c r="K642" i="16"/>
  <c r="L641" i="16"/>
  <c r="K641" i="16"/>
  <c r="L640" i="16"/>
  <c r="K640" i="16"/>
  <c r="L639" i="16"/>
  <c r="K639" i="16"/>
  <c r="L638" i="16"/>
  <c r="K638" i="16"/>
  <c r="L637" i="16"/>
  <c r="K637" i="16"/>
  <c r="L636" i="16"/>
  <c r="K636" i="16"/>
  <c r="L635" i="16"/>
  <c r="K635" i="16"/>
  <c r="L634" i="16"/>
  <c r="K634" i="16"/>
  <c r="L633" i="16"/>
  <c r="K633" i="16"/>
  <c r="L632" i="16"/>
  <c r="K632" i="16"/>
  <c r="L631" i="16"/>
  <c r="K631" i="16"/>
  <c r="L630" i="16"/>
  <c r="K630" i="16"/>
  <c r="L629" i="16"/>
  <c r="K629" i="16"/>
  <c r="L628" i="16"/>
  <c r="K628" i="16"/>
  <c r="L627" i="16"/>
  <c r="K627" i="16"/>
  <c r="L626" i="16"/>
  <c r="K626" i="16"/>
  <c r="L625" i="16"/>
  <c r="K625" i="16"/>
  <c r="L624" i="16"/>
  <c r="K624" i="16"/>
  <c r="L623" i="16"/>
  <c r="K623" i="16"/>
  <c r="L622" i="16"/>
  <c r="K622" i="16"/>
  <c r="L621" i="16"/>
  <c r="K621" i="16"/>
  <c r="L620" i="16"/>
  <c r="K620" i="16"/>
  <c r="L619" i="16"/>
  <c r="K619" i="16"/>
  <c r="L618" i="16"/>
  <c r="K618" i="16"/>
  <c r="L617" i="16"/>
  <c r="K617" i="16"/>
  <c r="L616" i="16"/>
  <c r="K616" i="16"/>
  <c r="L615" i="16"/>
  <c r="K615" i="16"/>
  <c r="L614" i="16"/>
  <c r="K614" i="16"/>
  <c r="L613" i="16"/>
  <c r="K613" i="16"/>
  <c r="L612" i="16"/>
  <c r="K612" i="16"/>
  <c r="L611" i="16"/>
  <c r="K611" i="16"/>
  <c r="L610" i="16"/>
  <c r="K610" i="16"/>
  <c r="L609" i="16"/>
  <c r="K609" i="16"/>
  <c r="L608" i="16"/>
  <c r="K608" i="16"/>
  <c r="L607" i="16"/>
  <c r="K607" i="16"/>
  <c r="L606" i="16"/>
  <c r="K606" i="16"/>
  <c r="L605" i="16"/>
  <c r="K605" i="16"/>
  <c r="L604" i="16"/>
  <c r="K604" i="16"/>
  <c r="L603" i="16"/>
  <c r="K603" i="16"/>
  <c r="L602" i="16"/>
  <c r="K602" i="16"/>
  <c r="L601" i="16"/>
  <c r="K601" i="16"/>
  <c r="L600" i="16"/>
  <c r="K600" i="16"/>
  <c r="L599" i="16"/>
  <c r="K599" i="16"/>
  <c r="L598" i="16"/>
  <c r="K598" i="16"/>
  <c r="L597" i="16"/>
  <c r="K597" i="16"/>
  <c r="L596" i="16"/>
  <c r="K596" i="16"/>
  <c r="L595" i="16"/>
  <c r="K595" i="16"/>
  <c r="L594" i="16"/>
  <c r="K594" i="16"/>
  <c r="L593" i="16"/>
  <c r="K593" i="16"/>
  <c r="L592" i="16"/>
  <c r="K592" i="16"/>
  <c r="L591" i="16"/>
  <c r="K591" i="16"/>
  <c r="L590" i="16"/>
  <c r="K590" i="16"/>
  <c r="L589" i="16"/>
  <c r="K589" i="16"/>
  <c r="L588" i="16"/>
  <c r="K588" i="16"/>
  <c r="L587" i="16"/>
  <c r="K587" i="16"/>
  <c r="L586" i="16"/>
  <c r="K586" i="16"/>
  <c r="L585" i="16"/>
  <c r="K585" i="16"/>
  <c r="L584" i="16"/>
  <c r="K584" i="16"/>
  <c r="L583" i="16"/>
  <c r="K583" i="16"/>
  <c r="L582" i="16"/>
  <c r="K582" i="16"/>
  <c r="L581" i="16"/>
  <c r="K581" i="16"/>
  <c r="L580" i="16"/>
  <c r="K580" i="16"/>
  <c r="L579" i="16"/>
  <c r="K579" i="16"/>
  <c r="L578" i="16"/>
  <c r="K578" i="16"/>
  <c r="L577" i="16"/>
  <c r="K577" i="16"/>
  <c r="L576" i="16"/>
  <c r="K576" i="16"/>
  <c r="L575" i="16"/>
  <c r="K575" i="16"/>
  <c r="L574" i="16"/>
  <c r="K574" i="16"/>
  <c r="L573" i="16"/>
  <c r="K573" i="16"/>
  <c r="L572" i="16"/>
  <c r="K572" i="16"/>
  <c r="L571" i="16"/>
  <c r="K571" i="16"/>
  <c r="L570" i="16"/>
  <c r="K570" i="16"/>
  <c r="L569" i="16"/>
  <c r="K569" i="16"/>
  <c r="L568" i="16"/>
  <c r="K568" i="16"/>
  <c r="L567" i="16"/>
  <c r="K567" i="16"/>
  <c r="L566" i="16"/>
  <c r="K566" i="16"/>
  <c r="L565" i="16"/>
  <c r="K565" i="16"/>
  <c r="L564" i="16"/>
  <c r="K564" i="16"/>
  <c r="L563" i="16"/>
  <c r="K563" i="16"/>
  <c r="L562" i="16"/>
  <c r="K562" i="16"/>
  <c r="L561" i="16"/>
  <c r="K561" i="16"/>
  <c r="L560" i="16"/>
  <c r="K560" i="16"/>
  <c r="L559" i="16"/>
  <c r="K559" i="16"/>
  <c r="L558" i="16"/>
  <c r="K558" i="16"/>
  <c r="L557" i="16"/>
  <c r="K557" i="16"/>
  <c r="L556" i="16"/>
  <c r="K556" i="16"/>
  <c r="L555" i="16"/>
  <c r="K555" i="16"/>
  <c r="L554" i="16"/>
  <c r="K554" i="16"/>
  <c r="L553" i="16"/>
  <c r="K553" i="16"/>
  <c r="L552" i="16"/>
  <c r="K552" i="16"/>
  <c r="L551" i="16"/>
  <c r="K551" i="16"/>
  <c r="L550" i="16"/>
  <c r="K550" i="16"/>
  <c r="L549" i="16"/>
  <c r="K549" i="16"/>
  <c r="L548" i="16"/>
  <c r="K548" i="16"/>
  <c r="L547" i="16"/>
  <c r="K547" i="16"/>
  <c r="L546" i="16"/>
  <c r="K546" i="16"/>
  <c r="L545" i="16"/>
  <c r="K545" i="16"/>
  <c r="L544" i="16"/>
  <c r="K544" i="16"/>
  <c r="L543" i="16"/>
  <c r="K543" i="16"/>
  <c r="L542" i="16"/>
  <c r="K542" i="16"/>
  <c r="L541" i="16"/>
  <c r="K541" i="16"/>
  <c r="L540" i="16"/>
  <c r="K540" i="16"/>
  <c r="L539" i="16"/>
  <c r="K539" i="16"/>
  <c r="L538" i="16"/>
  <c r="K538" i="16"/>
  <c r="L537" i="16"/>
  <c r="K537" i="16"/>
  <c r="L536" i="16"/>
  <c r="K536" i="16"/>
  <c r="L535" i="16"/>
  <c r="K535" i="16"/>
  <c r="L534" i="16"/>
  <c r="K534" i="16"/>
  <c r="L533" i="16"/>
  <c r="K533" i="16"/>
  <c r="L532" i="16"/>
  <c r="K532" i="16"/>
  <c r="L531" i="16"/>
  <c r="K531" i="16"/>
  <c r="L530" i="16"/>
  <c r="K530" i="16"/>
  <c r="L529" i="16"/>
  <c r="K529" i="16"/>
  <c r="L528" i="16"/>
  <c r="K528" i="16"/>
  <c r="L527" i="16"/>
  <c r="K527" i="16"/>
  <c r="L526" i="16"/>
  <c r="K526" i="16"/>
  <c r="L525" i="16"/>
  <c r="K525" i="16"/>
  <c r="L524" i="16"/>
  <c r="K524" i="16"/>
  <c r="L523" i="16"/>
  <c r="K523" i="16"/>
  <c r="L522" i="16"/>
  <c r="K522" i="16"/>
  <c r="L521" i="16"/>
  <c r="K521" i="16"/>
  <c r="L520" i="16"/>
  <c r="K520" i="16"/>
  <c r="L519" i="16"/>
  <c r="K519" i="16"/>
  <c r="L518" i="16"/>
  <c r="K518" i="16"/>
  <c r="L517" i="16"/>
  <c r="K517" i="16"/>
  <c r="L516" i="16"/>
  <c r="K516" i="16"/>
  <c r="L515" i="16"/>
  <c r="K515" i="16"/>
  <c r="L514" i="16"/>
  <c r="K514" i="16"/>
  <c r="L513" i="16"/>
  <c r="K513" i="16"/>
  <c r="L512" i="16"/>
  <c r="K512" i="16"/>
  <c r="L511" i="16"/>
  <c r="K511" i="16"/>
  <c r="L510" i="16"/>
  <c r="K510" i="16"/>
  <c r="L509" i="16"/>
  <c r="K509" i="16"/>
  <c r="L508" i="16"/>
  <c r="K508" i="16"/>
  <c r="L507" i="16"/>
  <c r="K507" i="16"/>
  <c r="L506" i="16"/>
  <c r="K506" i="16"/>
  <c r="L505" i="16"/>
  <c r="K505" i="16"/>
  <c r="L504" i="16"/>
  <c r="K504" i="16"/>
  <c r="L503" i="16"/>
  <c r="K503" i="16"/>
  <c r="L502" i="16"/>
  <c r="K502" i="16"/>
  <c r="L501" i="16"/>
  <c r="K501" i="16"/>
  <c r="L500" i="16"/>
  <c r="K500" i="16"/>
  <c r="L499" i="16"/>
  <c r="K499" i="16"/>
  <c r="L498" i="16"/>
  <c r="K498" i="16"/>
  <c r="L497" i="16"/>
  <c r="K497" i="16"/>
  <c r="L496" i="16"/>
  <c r="K496" i="16"/>
  <c r="L495" i="16"/>
  <c r="K495" i="16"/>
  <c r="L494" i="16"/>
  <c r="K494" i="16"/>
  <c r="L493" i="16"/>
  <c r="K493" i="16"/>
  <c r="L492" i="16"/>
  <c r="K492" i="16"/>
  <c r="L491" i="16"/>
  <c r="K491" i="16"/>
  <c r="L490" i="16"/>
  <c r="K490" i="16"/>
  <c r="L489" i="16"/>
  <c r="K489" i="16"/>
  <c r="L488" i="16"/>
  <c r="K488" i="16"/>
  <c r="L487" i="16"/>
  <c r="K487" i="16"/>
  <c r="L486" i="16"/>
  <c r="K486" i="16"/>
  <c r="L485" i="16"/>
  <c r="K485" i="16"/>
  <c r="L484" i="16"/>
  <c r="K484" i="16"/>
  <c r="L483" i="16"/>
  <c r="K483" i="16"/>
  <c r="L482" i="16"/>
  <c r="K482" i="16"/>
  <c r="L481" i="16"/>
  <c r="K481" i="16"/>
  <c r="L480" i="16"/>
  <c r="K480" i="16"/>
  <c r="L479" i="16"/>
  <c r="K479" i="16"/>
  <c r="L478" i="16"/>
  <c r="K478" i="16"/>
  <c r="L477" i="16"/>
  <c r="K477" i="16"/>
  <c r="L476" i="16"/>
  <c r="K476" i="16"/>
  <c r="L475" i="16"/>
  <c r="K475" i="16"/>
  <c r="L474" i="16"/>
  <c r="K474" i="16"/>
  <c r="L473" i="16"/>
  <c r="K473" i="16"/>
  <c r="L472" i="16"/>
  <c r="K472" i="16"/>
  <c r="L471" i="16"/>
  <c r="K471" i="16"/>
  <c r="L470" i="16"/>
  <c r="K470" i="16"/>
  <c r="L469" i="16"/>
  <c r="K469" i="16"/>
  <c r="L468" i="16"/>
  <c r="K468" i="16"/>
  <c r="L467" i="16"/>
  <c r="K467" i="16"/>
  <c r="L466" i="16"/>
  <c r="K466" i="16"/>
  <c r="L465" i="16"/>
  <c r="K465" i="16"/>
  <c r="L464" i="16"/>
  <c r="K464" i="16"/>
  <c r="L463" i="16"/>
  <c r="K463" i="16"/>
  <c r="L462" i="16"/>
  <c r="K462" i="16"/>
  <c r="L461" i="16"/>
  <c r="K461" i="16"/>
  <c r="L460" i="16"/>
  <c r="K460" i="16"/>
  <c r="L459" i="16"/>
  <c r="K459" i="16"/>
  <c r="L458" i="16"/>
  <c r="K458" i="16"/>
  <c r="L457" i="16"/>
  <c r="K457" i="16"/>
  <c r="L456" i="16"/>
  <c r="K456" i="16"/>
  <c r="L455" i="16"/>
  <c r="K455" i="16"/>
  <c r="L454" i="16"/>
  <c r="K454" i="16"/>
  <c r="L453" i="16"/>
  <c r="K453" i="16"/>
  <c r="L452" i="16"/>
  <c r="K452" i="16"/>
  <c r="L451" i="16"/>
  <c r="K451" i="16"/>
  <c r="L450" i="16"/>
  <c r="K450" i="16"/>
  <c r="L449" i="16"/>
  <c r="K449" i="16"/>
  <c r="L448" i="16"/>
  <c r="K448" i="16"/>
  <c r="L447" i="16"/>
  <c r="K447" i="16"/>
  <c r="L446" i="16"/>
  <c r="K446" i="16"/>
  <c r="L445" i="16"/>
  <c r="K445" i="16"/>
  <c r="L444" i="16"/>
  <c r="K444" i="16"/>
  <c r="L443" i="16"/>
  <c r="K443" i="16"/>
  <c r="L442" i="16"/>
  <c r="K442" i="16"/>
  <c r="L441" i="16"/>
  <c r="K441" i="16"/>
  <c r="L440" i="16"/>
  <c r="K440" i="16"/>
  <c r="L439" i="16"/>
  <c r="K439" i="16"/>
  <c r="L438" i="16"/>
  <c r="K438" i="16"/>
  <c r="L437" i="16"/>
  <c r="K437" i="16"/>
  <c r="L436" i="16"/>
  <c r="K436" i="16"/>
  <c r="L435" i="16"/>
  <c r="K435" i="16"/>
  <c r="L434" i="16"/>
  <c r="K434" i="16"/>
  <c r="L433" i="16"/>
  <c r="K433" i="16"/>
  <c r="L432" i="16"/>
  <c r="K432" i="16"/>
  <c r="L431" i="16"/>
  <c r="K431" i="16"/>
  <c r="L430" i="16"/>
  <c r="K430" i="16"/>
  <c r="L429" i="16"/>
  <c r="K429" i="16"/>
  <c r="L428" i="16"/>
  <c r="K428" i="16"/>
  <c r="L427" i="16"/>
  <c r="K427" i="16"/>
  <c r="L426" i="16"/>
  <c r="K426" i="16"/>
  <c r="L425" i="16"/>
  <c r="K425" i="16"/>
  <c r="L424" i="16"/>
  <c r="K424" i="16"/>
  <c r="L423" i="16"/>
  <c r="K423" i="16"/>
  <c r="L422" i="16"/>
  <c r="K422" i="16"/>
  <c r="L421" i="16"/>
  <c r="K421" i="16"/>
  <c r="L420" i="16"/>
  <c r="K420" i="16"/>
  <c r="L419" i="16"/>
  <c r="K419" i="16"/>
  <c r="L418" i="16"/>
  <c r="K418" i="16"/>
  <c r="L417" i="16"/>
  <c r="K417" i="16"/>
  <c r="L416" i="16"/>
  <c r="K416" i="16"/>
  <c r="L415" i="16"/>
  <c r="K415" i="16"/>
  <c r="L414" i="16"/>
  <c r="K414" i="16"/>
  <c r="L413" i="16"/>
  <c r="K413" i="16"/>
  <c r="L412" i="16"/>
  <c r="K412" i="16"/>
  <c r="L411" i="16"/>
  <c r="K411" i="16"/>
  <c r="L410" i="16"/>
  <c r="K410" i="16"/>
  <c r="L409" i="16"/>
  <c r="K409" i="16"/>
  <c r="L408" i="16"/>
  <c r="K408" i="16"/>
  <c r="L407" i="16"/>
  <c r="K407" i="16"/>
  <c r="L406" i="16"/>
  <c r="K406" i="16"/>
  <c r="L405" i="16"/>
  <c r="K405" i="16"/>
  <c r="L404" i="16"/>
  <c r="K404" i="16"/>
  <c r="L403" i="16"/>
  <c r="K403" i="16"/>
  <c r="L402" i="16"/>
  <c r="K402" i="16"/>
  <c r="L401" i="16"/>
  <c r="K401" i="16"/>
  <c r="L400" i="16"/>
  <c r="K400" i="16"/>
  <c r="L399" i="16"/>
  <c r="K399" i="16"/>
  <c r="L398" i="16"/>
  <c r="K398" i="16"/>
  <c r="L397" i="16"/>
  <c r="K397" i="16"/>
  <c r="L396" i="16"/>
  <c r="K396" i="16"/>
  <c r="L395" i="16"/>
  <c r="K395" i="16"/>
  <c r="L394" i="16"/>
  <c r="K394" i="16"/>
  <c r="L393" i="16"/>
  <c r="K393" i="16"/>
  <c r="L392" i="16"/>
  <c r="K392" i="16"/>
  <c r="L391" i="16"/>
  <c r="K391" i="16"/>
  <c r="L390" i="16"/>
  <c r="K390" i="16"/>
  <c r="L389" i="16"/>
  <c r="K389" i="16"/>
  <c r="L388" i="16"/>
  <c r="K388" i="16"/>
  <c r="L387" i="16"/>
  <c r="K387" i="16"/>
  <c r="L386" i="16"/>
  <c r="K386" i="16"/>
  <c r="L385" i="16"/>
  <c r="K385" i="16"/>
  <c r="L384" i="16"/>
  <c r="K384" i="16"/>
  <c r="L383" i="16"/>
  <c r="K383" i="16"/>
  <c r="L382" i="16"/>
  <c r="K382" i="16"/>
  <c r="L381" i="16"/>
  <c r="K381" i="16"/>
  <c r="L380" i="16"/>
  <c r="K380" i="16"/>
  <c r="L379" i="16"/>
  <c r="K379" i="16"/>
  <c r="L378" i="16"/>
  <c r="K378" i="16"/>
  <c r="L377" i="16"/>
  <c r="K377" i="16"/>
  <c r="L376" i="16"/>
  <c r="K376" i="16"/>
  <c r="L375" i="16"/>
  <c r="K375" i="16"/>
  <c r="L374" i="16"/>
  <c r="K374" i="16"/>
  <c r="L373" i="16"/>
  <c r="K373" i="16"/>
  <c r="L372" i="16"/>
  <c r="K372" i="16"/>
  <c r="L371" i="16"/>
  <c r="K371" i="16"/>
  <c r="L370" i="16"/>
  <c r="K370" i="16"/>
  <c r="L369" i="16"/>
  <c r="K369" i="16"/>
  <c r="L368" i="16"/>
  <c r="K368" i="16"/>
  <c r="L367" i="16"/>
  <c r="K367" i="16"/>
  <c r="L366" i="16"/>
  <c r="K366" i="16"/>
  <c r="L365" i="16"/>
  <c r="K365" i="16"/>
  <c r="L364" i="16"/>
  <c r="K364" i="16"/>
  <c r="L363" i="16"/>
  <c r="K363" i="16"/>
  <c r="L362" i="16"/>
  <c r="K362" i="16"/>
  <c r="L361" i="16"/>
  <c r="K361" i="16"/>
  <c r="L360" i="16"/>
  <c r="K360" i="16"/>
  <c r="L359" i="16"/>
  <c r="K359" i="16"/>
  <c r="L358" i="16"/>
  <c r="K358" i="16"/>
  <c r="L357" i="16"/>
  <c r="K357" i="16"/>
  <c r="L356" i="16"/>
  <c r="K356" i="16"/>
  <c r="L355" i="16"/>
  <c r="K355" i="16"/>
  <c r="L354" i="16"/>
  <c r="K354" i="16"/>
  <c r="L353" i="16"/>
  <c r="K353" i="16"/>
  <c r="L352" i="16"/>
  <c r="K352" i="16"/>
  <c r="L351" i="16"/>
  <c r="K351" i="16"/>
  <c r="L350" i="16"/>
  <c r="K350" i="16"/>
  <c r="L349" i="16"/>
  <c r="K349" i="16"/>
  <c r="L348" i="16"/>
  <c r="K348" i="16"/>
  <c r="L347" i="16"/>
  <c r="K347" i="16"/>
  <c r="L346" i="16"/>
  <c r="K346" i="16"/>
  <c r="L345" i="16"/>
  <c r="K345" i="16"/>
  <c r="L344" i="16"/>
  <c r="K344" i="16"/>
  <c r="L343" i="16"/>
  <c r="K343" i="16"/>
  <c r="L342" i="16"/>
  <c r="K342" i="16"/>
  <c r="L341" i="16"/>
  <c r="K341" i="16"/>
  <c r="L340" i="16"/>
  <c r="K340" i="16"/>
  <c r="L339" i="16"/>
  <c r="K339" i="16"/>
  <c r="L338" i="16"/>
  <c r="K338" i="16"/>
  <c r="L337" i="16"/>
  <c r="K337" i="16"/>
  <c r="L336" i="16"/>
  <c r="K336" i="16"/>
  <c r="L335" i="16"/>
  <c r="K335" i="16"/>
  <c r="L334" i="16"/>
  <c r="K334" i="16"/>
  <c r="L333" i="16"/>
  <c r="K333" i="16"/>
  <c r="L332" i="16"/>
  <c r="K332" i="16"/>
  <c r="L331" i="16"/>
  <c r="K331" i="16"/>
  <c r="L330" i="16"/>
  <c r="K330" i="16"/>
  <c r="L329" i="16"/>
  <c r="K329" i="16"/>
  <c r="L328" i="16"/>
  <c r="K328" i="16"/>
  <c r="L327" i="16"/>
  <c r="K327" i="16"/>
  <c r="L326" i="16"/>
  <c r="K326" i="16"/>
  <c r="L325" i="16"/>
  <c r="K325" i="16"/>
  <c r="L324" i="16"/>
  <c r="K324" i="16"/>
  <c r="L323" i="16"/>
  <c r="K323" i="16"/>
  <c r="L322" i="16"/>
  <c r="K322" i="16"/>
  <c r="L321" i="16"/>
  <c r="K321" i="16"/>
  <c r="L320" i="16"/>
  <c r="K320" i="16"/>
  <c r="L319" i="16"/>
  <c r="K319" i="16"/>
  <c r="L318" i="16"/>
  <c r="K318" i="16"/>
  <c r="L317" i="16"/>
  <c r="K317" i="16"/>
  <c r="L316" i="16"/>
  <c r="K316" i="16"/>
  <c r="L315" i="16"/>
  <c r="K315" i="16"/>
  <c r="L314" i="16"/>
  <c r="K314" i="16"/>
  <c r="L313" i="16"/>
  <c r="K313" i="16"/>
  <c r="L312" i="16"/>
  <c r="K312" i="16"/>
  <c r="L311" i="16"/>
  <c r="K311" i="16"/>
  <c r="L310" i="16"/>
  <c r="K310" i="16"/>
  <c r="L309" i="16"/>
  <c r="K309" i="16"/>
  <c r="L308" i="16"/>
  <c r="K308" i="16"/>
  <c r="L307" i="16"/>
  <c r="K307" i="16"/>
  <c r="L306" i="16"/>
  <c r="K306" i="16"/>
  <c r="L305" i="16"/>
  <c r="K305" i="16"/>
  <c r="L304" i="16"/>
  <c r="K304" i="16"/>
  <c r="L303" i="16"/>
  <c r="K303" i="16"/>
  <c r="L302" i="16"/>
  <c r="K302" i="16"/>
  <c r="L301" i="16"/>
  <c r="K301" i="16"/>
  <c r="L300" i="16"/>
  <c r="K300" i="16"/>
  <c r="L299" i="16"/>
  <c r="K299" i="16"/>
  <c r="L298" i="16"/>
  <c r="K298" i="16"/>
  <c r="L297" i="16"/>
  <c r="K297" i="16"/>
  <c r="L296" i="16"/>
  <c r="K296" i="16"/>
  <c r="L295" i="16"/>
  <c r="K295" i="16"/>
  <c r="L294" i="16"/>
  <c r="K294" i="16"/>
  <c r="L293" i="16"/>
  <c r="K293" i="16"/>
  <c r="L292" i="16"/>
  <c r="K292" i="16"/>
  <c r="L291" i="16"/>
  <c r="K291" i="16"/>
  <c r="L290" i="16"/>
  <c r="K290" i="16"/>
  <c r="L289" i="16"/>
  <c r="K289" i="16"/>
  <c r="L288" i="16"/>
  <c r="K288" i="16"/>
  <c r="L287" i="16"/>
  <c r="K287" i="16"/>
  <c r="L286" i="16"/>
  <c r="K286" i="16"/>
  <c r="L285" i="16"/>
  <c r="K285" i="16"/>
  <c r="L284" i="16"/>
  <c r="K284" i="16"/>
  <c r="L283" i="16"/>
  <c r="K283" i="16"/>
  <c r="L282" i="16"/>
  <c r="K282" i="16"/>
  <c r="L281" i="16"/>
  <c r="K281" i="16"/>
  <c r="L280" i="16"/>
  <c r="K280" i="16"/>
  <c r="L279" i="16"/>
  <c r="K279" i="16"/>
  <c r="L278" i="16"/>
  <c r="K278" i="16"/>
  <c r="L277" i="16"/>
  <c r="K277" i="16"/>
  <c r="L276" i="16"/>
  <c r="K276" i="16"/>
  <c r="L275" i="16"/>
  <c r="K275" i="16"/>
  <c r="L274" i="16"/>
  <c r="K274" i="16"/>
  <c r="L273" i="16"/>
  <c r="K273" i="16"/>
  <c r="L272" i="16"/>
  <c r="K272" i="16"/>
  <c r="L271" i="16"/>
  <c r="K271" i="16"/>
  <c r="L270" i="16"/>
  <c r="K270" i="16"/>
  <c r="L269" i="16"/>
  <c r="K269" i="16"/>
  <c r="L268" i="16"/>
  <c r="K268" i="16"/>
  <c r="L267" i="16"/>
  <c r="K267" i="16"/>
  <c r="L266" i="16"/>
  <c r="K266" i="16"/>
  <c r="L265" i="16"/>
  <c r="K265" i="16"/>
  <c r="L264" i="16"/>
  <c r="K264" i="16"/>
  <c r="L263" i="16"/>
  <c r="K263" i="16"/>
  <c r="L262" i="16"/>
  <c r="K262" i="16"/>
  <c r="L261" i="16"/>
  <c r="K261" i="16"/>
  <c r="L260" i="16"/>
  <c r="K260" i="16"/>
  <c r="L259" i="16"/>
  <c r="K259" i="16"/>
  <c r="L258" i="16"/>
  <c r="K258" i="16"/>
  <c r="L257" i="16"/>
  <c r="K257" i="16"/>
  <c r="L256" i="16"/>
  <c r="K256" i="16"/>
  <c r="L255" i="16"/>
  <c r="K255" i="16"/>
  <c r="L254" i="16"/>
  <c r="K254" i="16"/>
  <c r="L253" i="16"/>
  <c r="K253" i="16"/>
  <c r="L252" i="16"/>
  <c r="K252" i="16"/>
  <c r="L251" i="16"/>
  <c r="K251" i="16"/>
  <c r="L250" i="16"/>
  <c r="K250" i="16"/>
  <c r="L249" i="16"/>
  <c r="K249" i="16"/>
  <c r="L248" i="16"/>
  <c r="K248" i="16"/>
  <c r="L247" i="16"/>
  <c r="K247" i="16"/>
  <c r="L246" i="16"/>
  <c r="K246" i="16"/>
  <c r="L245" i="16"/>
  <c r="K245" i="16"/>
  <c r="L244" i="16"/>
  <c r="K244" i="16"/>
  <c r="L243" i="16"/>
  <c r="K243" i="16"/>
  <c r="L242" i="16"/>
  <c r="K242" i="16"/>
  <c r="L241" i="16"/>
  <c r="K241" i="16"/>
  <c r="L240" i="16"/>
  <c r="K240" i="16"/>
  <c r="L239" i="16"/>
  <c r="K239" i="16"/>
  <c r="L238" i="16"/>
  <c r="K238" i="16"/>
  <c r="L237" i="16"/>
  <c r="K237" i="16"/>
  <c r="L236" i="16"/>
  <c r="K236" i="16"/>
  <c r="L235" i="16"/>
  <c r="K235" i="16"/>
  <c r="L234" i="16"/>
  <c r="K234" i="16"/>
  <c r="L233" i="16"/>
  <c r="K233" i="16"/>
  <c r="L232" i="16"/>
  <c r="K232" i="16"/>
  <c r="L231" i="16"/>
  <c r="K231" i="16"/>
  <c r="L230" i="16"/>
  <c r="K230" i="16"/>
  <c r="L229" i="16"/>
  <c r="K229" i="16"/>
  <c r="L228" i="16"/>
  <c r="K228" i="16"/>
  <c r="L227" i="16"/>
  <c r="K227" i="16"/>
  <c r="L226" i="16"/>
  <c r="K226" i="16"/>
  <c r="L225" i="16"/>
  <c r="K225" i="16"/>
  <c r="L224" i="16"/>
  <c r="K224" i="16"/>
  <c r="L223" i="16"/>
  <c r="K223" i="16"/>
  <c r="L222" i="16"/>
  <c r="K222" i="16"/>
  <c r="L221" i="16"/>
  <c r="K221" i="16"/>
  <c r="L220" i="16"/>
  <c r="K220" i="16"/>
  <c r="L219" i="16"/>
  <c r="K219" i="16"/>
  <c r="L218" i="16"/>
  <c r="K218" i="16"/>
  <c r="L217" i="16"/>
  <c r="K217" i="16"/>
  <c r="L216" i="16"/>
  <c r="K216" i="16"/>
  <c r="L215" i="16"/>
  <c r="K215" i="16"/>
  <c r="L214" i="16"/>
  <c r="K214" i="16"/>
  <c r="L213" i="16"/>
  <c r="K213" i="16"/>
  <c r="L212" i="16"/>
  <c r="K212" i="16"/>
  <c r="L211" i="16"/>
  <c r="K211" i="16"/>
  <c r="L210" i="16"/>
  <c r="K210" i="16"/>
  <c r="L209" i="16"/>
  <c r="K209" i="16"/>
  <c r="L208" i="16"/>
  <c r="K208" i="16"/>
  <c r="L207" i="16"/>
  <c r="K207" i="16"/>
  <c r="L206" i="16"/>
  <c r="K206" i="16"/>
  <c r="L205" i="16"/>
  <c r="K205" i="16"/>
  <c r="L204" i="16"/>
  <c r="K204" i="16"/>
  <c r="L203" i="16"/>
  <c r="K203" i="16"/>
  <c r="L202" i="16"/>
  <c r="K202" i="16"/>
  <c r="L201" i="16"/>
  <c r="K201" i="16"/>
  <c r="L200" i="16"/>
  <c r="K200" i="16"/>
  <c r="L199" i="16"/>
  <c r="K199" i="16"/>
  <c r="L198" i="16"/>
  <c r="K198" i="16"/>
  <c r="L197" i="16"/>
  <c r="K197" i="16"/>
  <c r="L196" i="16"/>
  <c r="K196" i="16"/>
  <c r="L195" i="16"/>
  <c r="K195" i="16"/>
  <c r="L194" i="16"/>
  <c r="K194" i="16"/>
  <c r="L193" i="16"/>
  <c r="K193" i="16"/>
  <c r="L192" i="16"/>
  <c r="K192" i="16"/>
  <c r="L191" i="16"/>
  <c r="K191" i="16"/>
  <c r="L190" i="16"/>
  <c r="K190" i="16"/>
  <c r="L189" i="16"/>
  <c r="K189" i="16"/>
  <c r="L188" i="16"/>
  <c r="K188" i="16"/>
  <c r="L187" i="16"/>
  <c r="K187" i="16"/>
  <c r="L186" i="16"/>
  <c r="K186" i="16"/>
  <c r="L185" i="16"/>
  <c r="K185" i="16"/>
  <c r="L184" i="16"/>
  <c r="K184" i="16"/>
  <c r="L183" i="16"/>
  <c r="K183" i="16"/>
  <c r="L182" i="16"/>
  <c r="K182" i="16"/>
  <c r="L181" i="16"/>
  <c r="K181" i="16"/>
  <c r="L180" i="16"/>
  <c r="K180" i="16"/>
  <c r="L179" i="16"/>
  <c r="K179" i="16"/>
  <c r="L178" i="16"/>
  <c r="K178" i="16"/>
  <c r="L177" i="16"/>
  <c r="K177" i="16"/>
  <c r="L176" i="16"/>
  <c r="K176" i="16"/>
  <c r="L175" i="16"/>
  <c r="K175" i="16"/>
  <c r="L174" i="16"/>
  <c r="K174" i="16"/>
  <c r="L173" i="16"/>
  <c r="K173" i="16"/>
  <c r="L172" i="16"/>
  <c r="K172" i="16"/>
  <c r="L171" i="16"/>
  <c r="K171" i="16"/>
  <c r="L170" i="16"/>
  <c r="K170" i="16"/>
  <c r="L169" i="16"/>
  <c r="K169" i="16"/>
  <c r="L168" i="16"/>
  <c r="K168" i="16"/>
  <c r="L167" i="16"/>
  <c r="K167" i="16"/>
  <c r="L166" i="16"/>
  <c r="K166" i="16"/>
  <c r="L165" i="16"/>
  <c r="K165" i="16"/>
  <c r="L164" i="16"/>
  <c r="K164" i="16"/>
  <c r="L163" i="16"/>
  <c r="K163" i="16"/>
  <c r="L162" i="16"/>
  <c r="K162" i="16"/>
  <c r="L161" i="16"/>
  <c r="K161" i="16"/>
  <c r="L160" i="16"/>
  <c r="K160" i="16"/>
  <c r="L159" i="16"/>
  <c r="K159" i="16"/>
  <c r="L158" i="16"/>
  <c r="K158" i="16"/>
  <c r="L157" i="16"/>
  <c r="K157" i="16"/>
  <c r="L156" i="16"/>
  <c r="K156" i="16"/>
  <c r="L155" i="16"/>
  <c r="K155" i="16"/>
  <c r="L154" i="16"/>
  <c r="K154" i="16"/>
  <c r="L153" i="16"/>
  <c r="K153" i="16"/>
  <c r="L152" i="16"/>
  <c r="K152" i="16"/>
  <c r="L151" i="16"/>
  <c r="K151" i="16"/>
  <c r="L150" i="16"/>
  <c r="K150" i="16"/>
  <c r="L149" i="16"/>
  <c r="K149" i="16"/>
  <c r="L148" i="16"/>
  <c r="K148" i="16"/>
  <c r="L147" i="16"/>
  <c r="K147" i="16"/>
  <c r="L146" i="16"/>
  <c r="K146" i="16"/>
  <c r="L145" i="16"/>
  <c r="K145" i="16"/>
  <c r="L144" i="16"/>
  <c r="K144" i="16"/>
  <c r="L143" i="16"/>
  <c r="K143" i="16"/>
  <c r="L142" i="16"/>
  <c r="K142" i="16"/>
  <c r="L141" i="16"/>
  <c r="K141" i="16"/>
  <c r="L140" i="16"/>
  <c r="K140" i="16"/>
  <c r="L139" i="16"/>
  <c r="K139" i="16"/>
  <c r="L138" i="16"/>
  <c r="K138" i="16"/>
  <c r="L137" i="16"/>
  <c r="K137" i="16"/>
  <c r="L136" i="16"/>
  <c r="K136" i="16"/>
  <c r="L135" i="16"/>
  <c r="K135" i="16"/>
  <c r="L134" i="16"/>
  <c r="K134" i="16"/>
  <c r="L133" i="16"/>
  <c r="K133" i="16"/>
  <c r="L132" i="16"/>
  <c r="K132" i="16"/>
  <c r="L131" i="16"/>
  <c r="K131" i="16"/>
  <c r="L130" i="16"/>
  <c r="K130" i="16"/>
  <c r="L129" i="16"/>
  <c r="K129" i="16"/>
  <c r="L128" i="16"/>
  <c r="K128" i="16"/>
  <c r="L127" i="16"/>
  <c r="K127" i="16"/>
  <c r="L126" i="16"/>
  <c r="K126" i="16"/>
  <c r="L125" i="16"/>
  <c r="K125" i="16"/>
  <c r="L124" i="16"/>
  <c r="K124" i="16"/>
  <c r="L123" i="16"/>
  <c r="K123" i="16"/>
  <c r="L122" i="16"/>
  <c r="K122" i="16"/>
  <c r="L121" i="16"/>
  <c r="K121" i="16"/>
  <c r="L120" i="16"/>
  <c r="K120" i="16"/>
  <c r="L119" i="16"/>
  <c r="K119" i="16"/>
  <c r="L118" i="16"/>
  <c r="K118" i="16"/>
  <c r="L117" i="16"/>
  <c r="K117" i="16"/>
  <c r="L116" i="16"/>
  <c r="K116" i="16"/>
  <c r="L115" i="16"/>
  <c r="K115" i="16"/>
  <c r="L114" i="16"/>
  <c r="K114" i="16"/>
  <c r="L113" i="16"/>
  <c r="K113" i="16"/>
  <c r="L112" i="16"/>
  <c r="K112" i="16"/>
  <c r="L111" i="16"/>
  <c r="K111" i="16"/>
  <c r="L110" i="16"/>
  <c r="K110" i="16"/>
  <c r="L109" i="16"/>
  <c r="K109" i="16"/>
  <c r="L108" i="16"/>
  <c r="K108" i="16"/>
  <c r="L107" i="16"/>
  <c r="K107" i="16"/>
  <c r="L106" i="16"/>
  <c r="K106" i="16"/>
  <c r="L105" i="16"/>
  <c r="K105" i="16"/>
  <c r="L104" i="16"/>
  <c r="K104" i="16"/>
  <c r="L103" i="16"/>
  <c r="K103" i="16"/>
  <c r="L102" i="16"/>
  <c r="K102" i="16"/>
  <c r="L101" i="16"/>
  <c r="K101" i="16"/>
  <c r="L100" i="16"/>
  <c r="K100" i="16"/>
  <c r="L99" i="16"/>
  <c r="K99" i="16"/>
  <c r="L98" i="16"/>
  <c r="K98" i="16"/>
  <c r="L97" i="16"/>
  <c r="K97" i="16"/>
  <c r="L96" i="16"/>
  <c r="K96" i="16"/>
  <c r="L95" i="16"/>
  <c r="K95" i="16"/>
  <c r="L94" i="16"/>
  <c r="K94" i="16"/>
  <c r="L93" i="16"/>
  <c r="K93" i="16"/>
  <c r="L92" i="16"/>
  <c r="K92" i="16"/>
  <c r="L91" i="16"/>
  <c r="K91" i="16"/>
  <c r="L90" i="16"/>
  <c r="K90" i="16"/>
  <c r="L89" i="16"/>
  <c r="K89" i="16"/>
  <c r="L88" i="16"/>
  <c r="K88" i="16"/>
  <c r="L87" i="16"/>
  <c r="K87" i="16"/>
  <c r="L86" i="16"/>
  <c r="K86" i="16"/>
  <c r="L85" i="16"/>
  <c r="K85" i="16"/>
  <c r="L84" i="16"/>
  <c r="K84" i="16"/>
  <c r="L83" i="16"/>
  <c r="K83" i="16"/>
  <c r="L82" i="16"/>
  <c r="K82" i="16"/>
  <c r="L81" i="16"/>
  <c r="K81" i="16"/>
  <c r="L80" i="16"/>
  <c r="K80" i="16"/>
  <c r="L79" i="16"/>
  <c r="K79" i="16"/>
  <c r="L78" i="16"/>
  <c r="K78" i="16"/>
  <c r="L77" i="16"/>
  <c r="K77" i="16"/>
  <c r="L76" i="16"/>
  <c r="K76" i="16"/>
  <c r="L75" i="16"/>
  <c r="K75" i="16"/>
  <c r="L74" i="16"/>
  <c r="K74" i="16"/>
  <c r="L73" i="16"/>
  <c r="K73" i="16"/>
  <c r="L72" i="16"/>
  <c r="K72" i="16"/>
  <c r="L71" i="16"/>
  <c r="K71" i="16"/>
  <c r="L70" i="16"/>
  <c r="K70" i="16"/>
  <c r="L69" i="16"/>
  <c r="K69" i="16"/>
  <c r="L68" i="16"/>
  <c r="K68" i="16"/>
  <c r="L67" i="16"/>
  <c r="K67" i="16"/>
  <c r="L66" i="16"/>
  <c r="K66" i="16"/>
  <c r="L65" i="16"/>
  <c r="K65" i="16"/>
  <c r="L64" i="16"/>
  <c r="K64" i="16"/>
  <c r="L63" i="16"/>
  <c r="K63" i="16"/>
  <c r="L62" i="16"/>
  <c r="K62" i="16"/>
  <c r="L61" i="16"/>
  <c r="K61" i="16"/>
  <c r="L60" i="16"/>
  <c r="K60" i="16"/>
  <c r="L59" i="16"/>
  <c r="K59" i="16"/>
  <c r="L58" i="16"/>
  <c r="K58" i="16"/>
  <c r="L57" i="16"/>
  <c r="K57" i="16"/>
  <c r="L56" i="16"/>
  <c r="K56" i="16"/>
  <c r="L55" i="16"/>
  <c r="K55" i="16"/>
  <c r="L54" i="16"/>
  <c r="K54" i="16"/>
  <c r="L53" i="16"/>
  <c r="K53" i="16"/>
  <c r="L52" i="16"/>
  <c r="K52" i="16"/>
  <c r="L51" i="16"/>
  <c r="K51" i="16"/>
  <c r="L50" i="16"/>
  <c r="K50" i="16"/>
  <c r="L49" i="16"/>
  <c r="K49" i="16"/>
  <c r="L48" i="16"/>
  <c r="K48" i="16"/>
  <c r="L47" i="16"/>
  <c r="K47" i="16"/>
  <c r="L46" i="16"/>
  <c r="K46" i="16"/>
  <c r="L45" i="16"/>
  <c r="K45" i="16"/>
  <c r="L44" i="16"/>
  <c r="K44" i="16"/>
  <c r="L43" i="16"/>
  <c r="K43" i="16"/>
  <c r="L42" i="16"/>
  <c r="K42" i="16"/>
  <c r="L41" i="16"/>
  <c r="K41" i="16"/>
  <c r="L40" i="16"/>
  <c r="K40" i="16"/>
  <c r="L39" i="16"/>
  <c r="K39" i="16"/>
  <c r="L38" i="16"/>
  <c r="K38" i="16"/>
  <c r="L37" i="16"/>
  <c r="K37" i="16"/>
  <c r="L36" i="16"/>
  <c r="K36" i="16"/>
  <c r="L35" i="16"/>
  <c r="K35" i="16"/>
  <c r="L34" i="16"/>
  <c r="K34" i="16"/>
  <c r="L33" i="16"/>
  <c r="K33" i="16"/>
  <c r="L32" i="16"/>
  <c r="K32" i="16"/>
  <c r="L31" i="16"/>
  <c r="K31" i="16"/>
  <c r="L30" i="16"/>
  <c r="K30" i="16"/>
  <c r="L29" i="16"/>
  <c r="K29" i="16"/>
  <c r="L28" i="16"/>
  <c r="K28" i="16"/>
  <c r="L27" i="16"/>
  <c r="K27" i="16"/>
  <c r="B27" i="16"/>
  <c r="L26" i="16"/>
  <c r="K26" i="16"/>
  <c r="L25" i="16"/>
  <c r="K25" i="16"/>
  <c r="L24" i="16"/>
  <c r="K24" i="16"/>
  <c r="L23" i="16"/>
  <c r="K23" i="16"/>
  <c r="L22" i="16"/>
  <c r="K22" i="16"/>
  <c r="L21" i="16"/>
  <c r="K21" i="16"/>
  <c r="L20" i="16"/>
  <c r="K20" i="16"/>
  <c r="L19" i="16"/>
  <c r="K19" i="16"/>
  <c r="L18" i="16"/>
  <c r="K18" i="16"/>
  <c r="L17" i="16"/>
  <c r="K17" i="16"/>
  <c r="L16" i="16"/>
  <c r="K16" i="16"/>
  <c r="L15" i="16"/>
  <c r="K15" i="16"/>
  <c r="L14" i="16"/>
  <c r="K14" i="16"/>
  <c r="B14" i="16"/>
  <c r="L13" i="16"/>
  <c r="K13" i="16"/>
  <c r="L12" i="16"/>
  <c r="K12" i="16"/>
  <c r="L11" i="16"/>
  <c r="K11" i="16"/>
  <c r="L10" i="16"/>
  <c r="K10" i="16"/>
  <c r="K9" i="16"/>
  <c r="K8" i="16"/>
  <c r="L8" i="16" s="1"/>
  <c r="K7" i="16"/>
  <c r="L7" i="16" s="1"/>
  <c r="K6" i="16"/>
  <c r="L6" i="16" s="1"/>
  <c r="K5" i="16"/>
  <c r="L5" i="16" s="1"/>
  <c r="K4" i="16"/>
  <c r="L4" i="16" s="1"/>
  <c r="L3" i="16"/>
  <c r="K3" i="16"/>
  <c r="K2" i="16"/>
  <c r="L2" i="16" s="1"/>
  <c r="N2" i="18" l="1"/>
  <c r="O2" i="18" s="1"/>
  <c r="O2" i="17"/>
  <c r="M3" i="17" s="1"/>
  <c r="D10" i="18"/>
  <c r="B29" i="18"/>
  <c r="D5" i="17"/>
  <c r="D6" i="17" s="1"/>
  <c r="D7" i="17" s="1"/>
  <c r="D8" i="17" s="1"/>
  <c r="D9" i="17" s="1"/>
  <c r="Q2" i="17"/>
  <c r="N3" i="17" s="1"/>
  <c r="B29" i="17"/>
  <c r="D12" i="16"/>
  <c r="L9" i="16"/>
  <c r="B28" i="16"/>
  <c r="B29" i="16" s="1"/>
  <c r="N2" i="16" s="1"/>
  <c r="M3" i="10"/>
  <c r="R3" i="10" s="1"/>
  <c r="M4" i="10"/>
  <c r="R4" i="10" s="1"/>
  <c r="M5" i="10"/>
  <c r="R5" i="10" s="1"/>
  <c r="M6" i="10"/>
  <c r="R6" i="10" s="1"/>
  <c r="M7" i="10"/>
  <c r="R7" i="10" s="1"/>
  <c r="M8" i="10"/>
  <c r="R8" i="10" s="1"/>
  <c r="M2" i="10"/>
  <c r="R2" i="10" s="1"/>
  <c r="K3" i="10"/>
  <c r="K4" i="10"/>
  <c r="K5" i="10"/>
  <c r="L5" i="10" s="1"/>
  <c r="K6" i="10"/>
  <c r="L6" i="10" s="1"/>
  <c r="K7" i="10"/>
  <c r="K8" i="10"/>
  <c r="K9" i="10"/>
  <c r="L9" i="10" s="1"/>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2" i="10"/>
  <c r="L2" i="10" s="1"/>
  <c r="L3" i="10"/>
  <c r="L4" i="10"/>
  <c r="L7" i="10"/>
  <c r="L8"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0"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R2" i="18" l="1"/>
  <c r="M3" i="18" s="1"/>
  <c r="Q2" i="18"/>
  <c r="N3" i="18" s="1"/>
  <c r="Q3" i="18" s="1"/>
  <c r="O3" i="17"/>
  <c r="M4" i="17" s="1"/>
  <c r="R4" i="17" s="1"/>
  <c r="Q3" i="17"/>
  <c r="P3" i="17" s="1"/>
  <c r="N4" i="18"/>
  <c r="D11" i="18"/>
  <c r="D10" i="17"/>
  <c r="P2" i="17"/>
  <c r="D13" i="16"/>
  <c r="M9" i="10"/>
  <c r="R9" i="10" s="1"/>
  <c r="B27" i="10"/>
  <c r="B14" i="10"/>
  <c r="P2" i="18" l="1"/>
  <c r="O3" i="18"/>
  <c r="N4" i="17"/>
  <c r="Q4" i="18"/>
  <c r="D12" i="18"/>
  <c r="D11" i="17"/>
  <c r="D14" i="16"/>
  <c r="N3" i="10"/>
  <c r="N7" i="10"/>
  <c r="N5" i="10"/>
  <c r="N9" i="10"/>
  <c r="O9" i="10" s="1"/>
  <c r="N6" i="10"/>
  <c r="N4" i="10"/>
  <c r="N8" i="10"/>
  <c r="N2" i="10"/>
  <c r="B28" i="10"/>
  <c r="B29" i="10" s="1"/>
  <c r="R3" i="18" l="1"/>
  <c r="P3" i="18" s="1"/>
  <c r="Q4" i="17"/>
  <c r="P4" i="17" s="1"/>
  <c r="O4" i="17"/>
  <c r="M5" i="17" s="1"/>
  <c r="R5" i="17" s="1"/>
  <c r="N5" i="18"/>
  <c r="D13" i="18"/>
  <c r="D12" i="17"/>
  <c r="D15" i="16"/>
  <c r="Q5" i="10"/>
  <c r="O5" i="10"/>
  <c r="Q4" i="10"/>
  <c r="O4" i="10"/>
  <c r="Q7" i="10"/>
  <c r="O7" i="10"/>
  <c r="Q8" i="10"/>
  <c r="O8" i="10"/>
  <c r="Q6" i="10"/>
  <c r="O6" i="10"/>
  <c r="O3" i="10"/>
  <c r="Q3" i="10"/>
  <c r="Q2" i="10"/>
  <c r="P2" i="10" s="1"/>
  <c r="O2" i="10"/>
  <c r="D10" i="10"/>
  <c r="F2" i="12"/>
  <c r="G12" i="11"/>
  <c r="G14" i="11"/>
  <c r="G13" i="11"/>
  <c r="G17" i="11"/>
  <c r="G18" i="11"/>
  <c r="G4" i="11"/>
  <c r="G20" i="11"/>
  <c r="G11" i="11"/>
  <c r="G3" i="11"/>
  <c r="G9" i="11"/>
  <c r="G5" i="11"/>
  <c r="G6" i="11"/>
  <c r="G19" i="11"/>
  <c r="G10" i="11"/>
  <c r="G16" i="11"/>
  <c r="G15" i="11"/>
  <c r="G8"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7" i="11"/>
  <c r="M4" i="18" l="1"/>
  <c r="N5" i="17"/>
  <c r="Q5" i="18"/>
  <c r="N6" i="18" s="1"/>
  <c r="D14" i="18"/>
  <c r="D13" i="17"/>
  <c r="B24" i="16"/>
  <c r="B23" i="16"/>
  <c r="B24" i="10"/>
  <c r="B23" i="10"/>
  <c r="B25" i="10" s="1"/>
  <c r="D16" i="16"/>
  <c r="Q9" i="10"/>
  <c r="D11" i="10"/>
  <c r="O4" i="18" l="1"/>
  <c r="Q5" i="17"/>
  <c r="P5" i="17" s="1"/>
  <c r="O5" i="17"/>
  <c r="M6" i="17" s="1"/>
  <c r="R6" i="17" s="1"/>
  <c r="Q6" i="18"/>
  <c r="N7" i="18" s="1"/>
  <c r="D15" i="18"/>
  <c r="D14" i="17"/>
  <c r="B25" i="16"/>
  <c r="M2" i="16" s="1"/>
  <c r="Q2" i="16" s="1"/>
  <c r="N3" i="16" s="1"/>
  <c r="D17" i="16"/>
  <c r="D12" i="10"/>
  <c r="G1" i="11"/>
  <c r="O2" i="16" l="1"/>
  <c r="R4" i="18"/>
  <c r="P4" i="18" s="1"/>
  <c r="N6" i="17"/>
  <c r="Q7" i="18"/>
  <c r="N8" i="18" s="1"/>
  <c r="D16" i="18"/>
  <c r="D15" i="17"/>
  <c r="B26" i="16"/>
  <c r="B4" i="10"/>
  <c r="B26" i="10" s="1"/>
  <c r="D18" i="16"/>
  <c r="D13" i="10"/>
  <c r="R2" i="16" l="1"/>
  <c r="P2" i="16" s="1"/>
  <c r="M5" i="18"/>
  <c r="Q6" i="17"/>
  <c r="P6" i="17" s="1"/>
  <c r="O6" i="17"/>
  <c r="M7" i="17" s="1"/>
  <c r="R7" i="17" s="1"/>
  <c r="Q8" i="18"/>
  <c r="D17" i="18"/>
  <c r="D16" i="17"/>
  <c r="D19" i="16"/>
  <c r="D14" i="10"/>
  <c r="M3" i="16" l="1"/>
  <c r="O5" i="18"/>
  <c r="N7" i="17"/>
  <c r="N9" i="18"/>
  <c r="D18" i="18"/>
  <c r="D17" i="17"/>
  <c r="D20" i="16"/>
  <c r="D15" i="10"/>
  <c r="O3" i="16" l="1"/>
  <c r="Q3" i="16"/>
  <c r="N4" i="16" s="1"/>
  <c r="R3" i="16"/>
  <c r="M4" i="16"/>
  <c r="O4" i="16" s="1"/>
  <c r="R5" i="18"/>
  <c r="P5" i="18" s="1"/>
  <c r="Q7" i="17"/>
  <c r="P7" i="17" s="1"/>
  <c r="O7" i="17"/>
  <c r="M8" i="17" s="1"/>
  <c r="R8" i="17" s="1"/>
  <c r="Q9" i="18"/>
  <c r="N10" i="18" s="1"/>
  <c r="Q10" i="18" s="1"/>
  <c r="D19" i="18"/>
  <c r="D18" i="17"/>
  <c r="D21" i="16"/>
  <c r="N20" i="16"/>
  <c r="Q20" i="16" s="1"/>
  <c r="D16" i="10"/>
  <c r="P3" i="16" l="1"/>
  <c r="Q4" i="16"/>
  <c r="N5" i="16" s="1"/>
  <c r="R4" i="16"/>
  <c r="M5" i="16"/>
  <c r="O5" i="16" s="1"/>
  <c r="M6" i="18"/>
  <c r="N8" i="17"/>
  <c r="N11" i="18"/>
  <c r="D20" i="18"/>
  <c r="N19" i="18"/>
  <c r="Q19" i="18" s="1"/>
  <c r="D19" i="17"/>
  <c r="N21" i="16"/>
  <c r="Q21" i="16" s="1"/>
  <c r="D22" i="16"/>
  <c r="D17" i="10"/>
  <c r="P4" i="16" l="1"/>
  <c r="Q5" i="16"/>
  <c r="N6" i="16" s="1"/>
  <c r="R5" i="16"/>
  <c r="P5" i="16" s="1"/>
  <c r="O6" i="18"/>
  <c r="R6" i="18" s="1"/>
  <c r="P6" i="18" s="1"/>
  <c r="Q8" i="17"/>
  <c r="P8" i="17" s="1"/>
  <c r="O8" i="17"/>
  <c r="M9" i="17" s="1"/>
  <c r="R9" i="17" s="1"/>
  <c r="Q11" i="18"/>
  <c r="N12" i="18" s="1"/>
  <c r="Q12" i="18" s="1"/>
  <c r="D21" i="18"/>
  <c r="N20" i="18"/>
  <c r="Q20" i="18" s="1"/>
  <c r="N19" i="17"/>
  <c r="Q19" i="17" s="1"/>
  <c r="D20" i="17"/>
  <c r="D23" i="16"/>
  <c r="N22" i="16"/>
  <c r="Q22" i="16" s="1"/>
  <c r="D18" i="10"/>
  <c r="M6" i="16" l="1"/>
  <c r="M7" i="18"/>
  <c r="N9" i="17"/>
  <c r="N13" i="18"/>
  <c r="D22" i="18"/>
  <c r="N21" i="18"/>
  <c r="Q21" i="18" s="1"/>
  <c r="D21" i="17"/>
  <c r="N20" i="17"/>
  <c r="Q20" i="17" s="1"/>
  <c r="D24" i="16"/>
  <c r="N23" i="16"/>
  <c r="Q23" i="16" s="1"/>
  <c r="D19" i="10"/>
  <c r="O6" i="16" l="1"/>
  <c r="R6" i="16"/>
  <c r="Q6" i="16"/>
  <c r="N7" i="16" s="1"/>
  <c r="O7" i="18"/>
  <c r="Q9" i="17"/>
  <c r="N10" i="17" s="1"/>
  <c r="O9" i="17"/>
  <c r="M10" i="17" s="1"/>
  <c r="R10" i="17" s="1"/>
  <c r="Q13" i="18"/>
  <c r="N14" i="18" s="1"/>
  <c r="D23" i="18"/>
  <c r="N22" i="18"/>
  <c r="Q22" i="18" s="1"/>
  <c r="D22" i="17"/>
  <c r="N21" i="17"/>
  <c r="Q21" i="17" s="1"/>
  <c r="D25" i="16"/>
  <c r="N24" i="16"/>
  <c r="Q24" i="16" s="1"/>
  <c r="D20" i="10"/>
  <c r="N20" i="10" s="1"/>
  <c r="Q20" i="10" s="1"/>
  <c r="P6" i="16" l="1"/>
  <c r="M7" i="16"/>
  <c r="R7" i="18"/>
  <c r="P7" i="18" s="1"/>
  <c r="Q10" i="17"/>
  <c r="N11" i="17" s="1"/>
  <c r="O10" i="17"/>
  <c r="P9" i="17"/>
  <c r="Q14" i="18"/>
  <c r="N23" i="18"/>
  <c r="Q23" i="18" s="1"/>
  <c r="D24" i="18"/>
  <c r="N22" i="17"/>
  <c r="Q22" i="17" s="1"/>
  <c r="D23" i="17"/>
  <c r="D26" i="16"/>
  <c r="N25" i="16"/>
  <c r="Q25" i="16" s="1"/>
  <c r="D21" i="10"/>
  <c r="N21" i="10" s="1"/>
  <c r="Q21" i="10" s="1"/>
  <c r="O7" i="16" l="1"/>
  <c r="R7" i="16"/>
  <c r="Q7" i="16"/>
  <c r="N8" i="16" s="1"/>
  <c r="M8" i="18"/>
  <c r="P10" i="17"/>
  <c r="M11" i="17"/>
  <c r="R11" i="17" s="1"/>
  <c r="N15" i="18"/>
  <c r="N24" i="18"/>
  <c r="Q24" i="18" s="1"/>
  <c r="D25" i="18"/>
  <c r="N17" i="17"/>
  <c r="D24" i="17"/>
  <c r="N23" i="17"/>
  <c r="Q23" i="17" s="1"/>
  <c r="N15" i="16"/>
  <c r="Q15" i="16" s="1"/>
  <c r="D27" i="16"/>
  <c r="N26" i="16"/>
  <c r="Q26" i="16" s="1"/>
  <c r="D22" i="10"/>
  <c r="N22" i="10" s="1"/>
  <c r="Q22" i="10" s="1"/>
  <c r="M8" i="16" l="1"/>
  <c r="Q8" i="16" s="1"/>
  <c r="N9" i="16" s="1"/>
  <c r="P7" i="16"/>
  <c r="O8" i="18"/>
  <c r="R8" i="18" s="1"/>
  <c r="P8" i="18" s="1"/>
  <c r="Q11" i="17"/>
  <c r="N12" i="17" s="1"/>
  <c r="O11" i="17"/>
  <c r="Q15" i="18"/>
  <c r="N16" i="18"/>
  <c r="D26" i="18"/>
  <c r="N25" i="18"/>
  <c r="Q25" i="18" s="1"/>
  <c r="D25" i="17"/>
  <c r="N24" i="17"/>
  <c r="Q24" i="17" s="1"/>
  <c r="Q17" i="17"/>
  <c r="N18" i="17"/>
  <c r="N16" i="16"/>
  <c r="D28" i="16"/>
  <c r="N27" i="16"/>
  <c r="Q27" i="16" s="1"/>
  <c r="D23" i="10"/>
  <c r="N23" i="10" s="1"/>
  <c r="Q23" i="10" s="1"/>
  <c r="O8" i="16" l="1"/>
  <c r="R8" i="16"/>
  <c r="P8" i="16" s="1"/>
  <c r="M9" i="16"/>
  <c r="M9" i="18"/>
  <c r="P11" i="17"/>
  <c r="M12" i="17"/>
  <c r="R12" i="17" s="1"/>
  <c r="Q16" i="18"/>
  <c r="N17" i="18" s="1"/>
  <c r="D27" i="18"/>
  <c r="N26" i="18"/>
  <c r="Q26" i="18" s="1"/>
  <c r="Q18" i="17"/>
  <c r="N25" i="17"/>
  <c r="Q25" i="17" s="1"/>
  <c r="D26" i="17"/>
  <c r="Q16" i="16"/>
  <c r="D29" i="16"/>
  <c r="N28" i="16"/>
  <c r="Q28" i="16" s="1"/>
  <c r="D24" i="10"/>
  <c r="N24" i="10" s="1"/>
  <c r="Q24" i="10" s="1"/>
  <c r="O9" i="16" l="1"/>
  <c r="R9" i="16"/>
  <c r="Q9" i="16"/>
  <c r="N10" i="16" s="1"/>
  <c r="O9" i="18"/>
  <c r="R9" i="18" s="1"/>
  <c r="P9" i="18" s="1"/>
  <c r="Q12" i="17"/>
  <c r="N13" i="17" s="1"/>
  <c r="O12" i="17"/>
  <c r="M13" i="17" s="1"/>
  <c r="R13" i="17" s="1"/>
  <c r="Q17" i="18"/>
  <c r="N18" i="18"/>
  <c r="Q18" i="18" s="1"/>
  <c r="D28" i="18"/>
  <c r="N27" i="18"/>
  <c r="Q27" i="18" s="1"/>
  <c r="N26" i="17"/>
  <c r="Q26" i="17" s="1"/>
  <c r="D27" i="17"/>
  <c r="N17" i="16"/>
  <c r="D30" i="16"/>
  <c r="N29" i="16"/>
  <c r="Q29" i="16" s="1"/>
  <c r="D25" i="10"/>
  <c r="N25" i="10" s="1"/>
  <c r="Q25" i="10" s="1"/>
  <c r="P9" i="16" l="1"/>
  <c r="M10" i="16"/>
  <c r="M10" i="18"/>
  <c r="P12" i="17"/>
  <c r="O13" i="17"/>
  <c r="Q13" i="17"/>
  <c r="N14" i="17" s="1"/>
  <c r="D29" i="18"/>
  <c r="N28" i="18"/>
  <c r="Q28" i="18" s="1"/>
  <c r="D28" i="17"/>
  <c r="N27" i="17"/>
  <c r="Q27" i="17" s="1"/>
  <c r="Q17" i="16"/>
  <c r="D31" i="16"/>
  <c r="N30" i="16"/>
  <c r="Q30" i="16" s="1"/>
  <c r="D26" i="10"/>
  <c r="N26" i="10" s="1"/>
  <c r="Q26" i="10" s="1"/>
  <c r="O10" i="16" l="1"/>
  <c r="R10" i="16"/>
  <c r="Q10" i="16"/>
  <c r="N11" i="16" s="1"/>
  <c r="O10" i="18"/>
  <c r="R10" i="18" s="1"/>
  <c r="P10" i="18" s="1"/>
  <c r="P13" i="17"/>
  <c r="M14" i="17"/>
  <c r="R14" i="17" s="1"/>
  <c r="N15" i="17"/>
  <c r="Q15" i="17" s="1"/>
  <c r="N16" i="17" s="1"/>
  <c r="Q16" i="17" s="1"/>
  <c r="D30" i="18"/>
  <c r="N29" i="18"/>
  <c r="Q29" i="18" s="1"/>
  <c r="D29" i="17"/>
  <c r="N28" i="17"/>
  <c r="Q28" i="17" s="1"/>
  <c r="N18" i="16"/>
  <c r="D32" i="16"/>
  <c r="N31" i="16"/>
  <c r="Q31" i="16" s="1"/>
  <c r="D27" i="10"/>
  <c r="N27" i="10" s="1"/>
  <c r="Q27" i="10" s="1"/>
  <c r="P10" i="16" l="1"/>
  <c r="M11" i="16"/>
  <c r="M11" i="18"/>
  <c r="Q14" i="17"/>
  <c r="O14" i="17"/>
  <c r="D31" i="18"/>
  <c r="N30" i="18"/>
  <c r="Q30" i="18" s="1"/>
  <c r="D30" i="17"/>
  <c r="N29" i="17"/>
  <c r="Q29" i="17" s="1"/>
  <c r="Q18" i="16"/>
  <c r="D33" i="16"/>
  <c r="N32" i="16"/>
  <c r="Q32" i="16" s="1"/>
  <c r="D28" i="10"/>
  <c r="N28" i="10" s="1"/>
  <c r="Q28" i="10" s="1"/>
  <c r="O11" i="16" l="1"/>
  <c r="R11" i="16"/>
  <c r="Q11" i="16"/>
  <c r="N12" i="16" s="1"/>
  <c r="O11" i="18"/>
  <c r="R11" i="18" s="1"/>
  <c r="P11" i="18" s="1"/>
  <c r="P14" i="17"/>
  <c r="M15" i="17"/>
  <c r="D32" i="18"/>
  <c r="N31" i="18"/>
  <c r="Q31" i="18" s="1"/>
  <c r="D31" i="17"/>
  <c r="N30" i="17"/>
  <c r="Q30" i="17" s="1"/>
  <c r="N19" i="16"/>
  <c r="Q19" i="16" s="1"/>
  <c r="D34" i="16"/>
  <c r="N33" i="16"/>
  <c r="Q33" i="16" s="1"/>
  <c r="D29" i="10"/>
  <c r="N29" i="10" s="1"/>
  <c r="Q29" i="10" s="1"/>
  <c r="P11" i="16" l="1"/>
  <c r="M12" i="16"/>
  <c r="M12" i="18"/>
  <c r="O15" i="17"/>
  <c r="R15" i="17" s="1"/>
  <c r="D33" i="18"/>
  <c r="N32" i="18"/>
  <c r="Q32" i="18" s="1"/>
  <c r="D32" i="17"/>
  <c r="N31" i="17"/>
  <c r="Q31" i="17" s="1"/>
  <c r="D35" i="16"/>
  <c r="N34" i="16"/>
  <c r="Q34" i="16" s="1"/>
  <c r="D30" i="10"/>
  <c r="N30" i="10" s="1"/>
  <c r="Q30" i="10" s="1"/>
  <c r="O12" i="16" l="1"/>
  <c r="R12" i="16"/>
  <c r="Q12" i="16"/>
  <c r="N13" i="16" s="1"/>
  <c r="O12" i="18"/>
  <c r="R12" i="18" s="1"/>
  <c r="P12" i="18" s="1"/>
  <c r="P15" i="17"/>
  <c r="D34" i="18"/>
  <c r="N33" i="18"/>
  <c r="Q33" i="18" s="1"/>
  <c r="D33" i="17"/>
  <c r="N32" i="17"/>
  <c r="Q32" i="17" s="1"/>
  <c r="D36" i="16"/>
  <c r="N35" i="16"/>
  <c r="Q35" i="16" s="1"/>
  <c r="D31" i="10"/>
  <c r="N31" i="10" s="1"/>
  <c r="Q31" i="10" s="1"/>
  <c r="M13" i="16" l="1"/>
  <c r="R13" i="16" s="1"/>
  <c r="P12" i="16"/>
  <c r="M13" i="18"/>
  <c r="M16" i="17"/>
  <c r="D35" i="18"/>
  <c r="N34" i="18"/>
  <c r="Q34" i="18" s="1"/>
  <c r="D34" i="17"/>
  <c r="N33" i="17"/>
  <c r="Q33" i="17" s="1"/>
  <c r="D37" i="16"/>
  <c r="N36" i="16"/>
  <c r="Q36" i="16" s="1"/>
  <c r="D32" i="10"/>
  <c r="N32" i="10" s="1"/>
  <c r="Q32" i="10" s="1"/>
  <c r="O13" i="16" l="1"/>
  <c r="M14" i="16" s="1"/>
  <c r="Q13" i="16"/>
  <c r="N14" i="16" s="1"/>
  <c r="O13" i="18"/>
  <c r="R13" i="18"/>
  <c r="P13" i="18" s="1"/>
  <c r="O16" i="17"/>
  <c r="R16" i="17" s="1"/>
  <c r="D36" i="18"/>
  <c r="N35" i="18"/>
  <c r="Q35" i="18" s="1"/>
  <c r="D35" i="17"/>
  <c r="N34" i="17"/>
  <c r="Q34" i="17" s="1"/>
  <c r="D38" i="16"/>
  <c r="N37" i="16"/>
  <c r="Q37" i="16" s="1"/>
  <c r="D33" i="10"/>
  <c r="N33" i="10" s="1"/>
  <c r="Q33" i="10" s="1"/>
  <c r="P13" i="16" l="1"/>
  <c r="R14" i="16"/>
  <c r="O14" i="16"/>
  <c r="Q14" i="16"/>
  <c r="M14" i="18"/>
  <c r="P16" i="17"/>
  <c r="D37" i="18"/>
  <c r="N36" i="18"/>
  <c r="Q36" i="18" s="1"/>
  <c r="D36" i="17"/>
  <c r="N35" i="17"/>
  <c r="Q35" i="17" s="1"/>
  <c r="D39" i="16"/>
  <c r="N38" i="16"/>
  <c r="Q38" i="16" s="1"/>
  <c r="D34" i="10"/>
  <c r="N34" i="10" s="1"/>
  <c r="Q34" i="10" s="1"/>
  <c r="M15" i="16" l="1"/>
  <c r="P14" i="16"/>
  <c r="O14" i="18"/>
  <c r="R14" i="18"/>
  <c r="P14" i="18" s="1"/>
  <c r="M17" i="17"/>
  <c r="D38" i="18"/>
  <c r="N37" i="18"/>
  <c r="Q37" i="18" s="1"/>
  <c r="D37" i="17"/>
  <c r="N36" i="17"/>
  <c r="Q36" i="17" s="1"/>
  <c r="D40" i="16"/>
  <c r="N39" i="16"/>
  <c r="Q39" i="16" s="1"/>
  <c r="D35" i="10"/>
  <c r="N35" i="10" s="1"/>
  <c r="Q35" i="10" s="1"/>
  <c r="O15" i="16" l="1"/>
  <c r="R15" i="16" s="1"/>
  <c r="P15" i="16" s="1"/>
  <c r="M15" i="18"/>
  <c r="O17" i="17"/>
  <c r="R17" i="17" s="1"/>
  <c r="P17" i="17" s="1"/>
  <c r="D39" i="18"/>
  <c r="N38" i="18"/>
  <c r="Q38" i="18" s="1"/>
  <c r="D38" i="17"/>
  <c r="N37" i="17"/>
  <c r="Q37" i="17" s="1"/>
  <c r="D41" i="16"/>
  <c r="N40" i="16"/>
  <c r="Q40" i="16" s="1"/>
  <c r="D36" i="10"/>
  <c r="N36" i="10" s="1"/>
  <c r="Q36" i="10" s="1"/>
  <c r="M16" i="16" l="1"/>
  <c r="O15" i="18"/>
  <c r="R15" i="18" s="1"/>
  <c r="P15" i="18" s="1"/>
  <c r="M18" i="17"/>
  <c r="D40" i="18"/>
  <c r="N39" i="18"/>
  <c r="Q39" i="18" s="1"/>
  <c r="D39" i="17"/>
  <c r="N38" i="17"/>
  <c r="Q38" i="17" s="1"/>
  <c r="D42" i="16"/>
  <c r="N41" i="16"/>
  <c r="Q41" i="16" s="1"/>
  <c r="D37" i="10"/>
  <c r="N37" i="10" s="1"/>
  <c r="Q37" i="10" s="1"/>
  <c r="O16" i="16" l="1"/>
  <c r="R16" i="16"/>
  <c r="P16" i="16" s="1"/>
  <c r="M16" i="18"/>
  <c r="O18" i="17"/>
  <c r="R18" i="17" s="1"/>
  <c r="P18" i="17" s="1"/>
  <c r="D41" i="18"/>
  <c r="N40" i="18"/>
  <c r="Q40" i="18" s="1"/>
  <c r="D40" i="17"/>
  <c r="N39" i="17"/>
  <c r="Q39" i="17" s="1"/>
  <c r="D43" i="16"/>
  <c r="N42" i="16"/>
  <c r="Q42" i="16" s="1"/>
  <c r="D38" i="10"/>
  <c r="N38" i="10" s="1"/>
  <c r="Q38" i="10" s="1"/>
  <c r="M17" i="16" l="1"/>
  <c r="O16" i="18"/>
  <c r="R16" i="18"/>
  <c r="P16" i="18" s="1"/>
  <c r="M19" i="17"/>
  <c r="D42" i="18"/>
  <c r="N41" i="18"/>
  <c r="Q41" i="18" s="1"/>
  <c r="D41" i="17"/>
  <c r="N40" i="17"/>
  <c r="Q40" i="17" s="1"/>
  <c r="D44" i="16"/>
  <c r="N43" i="16"/>
  <c r="Q43" i="16" s="1"/>
  <c r="D39" i="10"/>
  <c r="N39" i="10" s="1"/>
  <c r="Q39" i="10" s="1"/>
  <c r="O17" i="16" l="1"/>
  <c r="M17" i="18"/>
  <c r="O19" i="17"/>
  <c r="R19" i="17"/>
  <c r="M20" i="17" s="1"/>
  <c r="D43" i="18"/>
  <c r="N42" i="18"/>
  <c r="Q42" i="18" s="1"/>
  <c r="D42" i="17"/>
  <c r="N41" i="17"/>
  <c r="Q41" i="17" s="1"/>
  <c r="D45" i="16"/>
  <c r="N44" i="16"/>
  <c r="Q44" i="16" s="1"/>
  <c r="D40" i="10"/>
  <c r="N40" i="10" s="1"/>
  <c r="Q40" i="10" s="1"/>
  <c r="R17" i="16" l="1"/>
  <c r="P17" i="16" s="1"/>
  <c r="O17" i="18"/>
  <c r="R17" i="18"/>
  <c r="P17" i="18" s="1"/>
  <c r="O20" i="17"/>
  <c r="P19" i="17"/>
  <c r="D44" i="18"/>
  <c r="N43" i="18"/>
  <c r="Q43" i="18" s="1"/>
  <c r="D43" i="17"/>
  <c r="N42" i="17"/>
  <c r="Q42" i="17" s="1"/>
  <c r="D46" i="16"/>
  <c r="N45" i="16"/>
  <c r="Q45" i="16" s="1"/>
  <c r="D41" i="10"/>
  <c r="N41" i="10" s="1"/>
  <c r="Q41" i="10" s="1"/>
  <c r="M18" i="16" l="1"/>
  <c r="M18" i="18"/>
  <c r="O18" i="18" s="1"/>
  <c r="R20" i="17"/>
  <c r="M21" i="17" s="1"/>
  <c r="D45" i="18"/>
  <c r="N44" i="18"/>
  <c r="Q44" i="18" s="1"/>
  <c r="D44" i="17"/>
  <c r="N43" i="17"/>
  <c r="Q43" i="17" s="1"/>
  <c r="D47" i="16"/>
  <c r="N46" i="16"/>
  <c r="Q46" i="16" s="1"/>
  <c r="D42" i="10"/>
  <c r="N42" i="10" s="1"/>
  <c r="Q42" i="10" s="1"/>
  <c r="O18" i="16" l="1"/>
  <c r="R18" i="16"/>
  <c r="P18" i="16" s="1"/>
  <c r="R18" i="18"/>
  <c r="P18" i="18" s="1"/>
  <c r="O21" i="17"/>
  <c r="P20" i="17"/>
  <c r="D46" i="18"/>
  <c r="N45" i="18"/>
  <c r="Q45" i="18" s="1"/>
  <c r="D45" i="17"/>
  <c r="N44" i="17"/>
  <c r="Q44" i="17" s="1"/>
  <c r="D48" i="16"/>
  <c r="N47" i="16"/>
  <c r="Q47" i="16" s="1"/>
  <c r="D43" i="10"/>
  <c r="N43" i="10" s="1"/>
  <c r="Q43" i="10" s="1"/>
  <c r="M19" i="18" l="1"/>
  <c r="O19" i="18" s="1"/>
  <c r="M19" i="16"/>
  <c r="R21" i="17"/>
  <c r="M22" i="17" s="1"/>
  <c r="O22" i="17" s="1"/>
  <c r="D47" i="18"/>
  <c r="N46" i="18"/>
  <c r="Q46" i="18" s="1"/>
  <c r="D46" i="17"/>
  <c r="N45" i="17"/>
  <c r="Q45" i="17" s="1"/>
  <c r="D49" i="16"/>
  <c r="N48" i="16"/>
  <c r="Q48" i="16" s="1"/>
  <c r="D44" i="10"/>
  <c r="N44" i="10" s="1"/>
  <c r="Q44" i="10" s="1"/>
  <c r="R19" i="18" l="1"/>
  <c r="P19" i="18" s="1"/>
  <c r="O19" i="16"/>
  <c r="R19" i="16"/>
  <c r="P19" i="16" s="1"/>
  <c r="R22" i="17"/>
  <c r="P21" i="17"/>
  <c r="M23" i="17"/>
  <c r="D48" i="18"/>
  <c r="N47" i="18"/>
  <c r="Q47" i="18" s="1"/>
  <c r="D47" i="17"/>
  <c r="N46" i="17"/>
  <c r="Q46" i="17" s="1"/>
  <c r="D50" i="16"/>
  <c r="N49" i="16"/>
  <c r="Q49" i="16" s="1"/>
  <c r="D45" i="10"/>
  <c r="N45" i="10" s="1"/>
  <c r="Q45" i="10" s="1"/>
  <c r="M20" i="18" l="1"/>
  <c r="O20" i="18" s="1"/>
  <c r="M20" i="16"/>
  <c r="O23" i="17"/>
  <c r="R23" i="17" s="1"/>
  <c r="P22" i="17"/>
  <c r="D49" i="18"/>
  <c r="N48" i="18"/>
  <c r="Q48" i="18" s="1"/>
  <c r="D48" i="17"/>
  <c r="N47" i="17"/>
  <c r="Q47" i="17" s="1"/>
  <c r="D51" i="16"/>
  <c r="N50" i="16"/>
  <c r="Q50" i="16" s="1"/>
  <c r="D46" i="10"/>
  <c r="N46" i="10" s="1"/>
  <c r="Q46" i="10" s="1"/>
  <c r="R20" i="18" l="1"/>
  <c r="P20" i="18" s="1"/>
  <c r="O20" i="16"/>
  <c r="R20" i="16"/>
  <c r="P20" i="16" s="1"/>
  <c r="M24" i="17"/>
  <c r="P23" i="17"/>
  <c r="D50" i="18"/>
  <c r="N49" i="18"/>
  <c r="Q49" i="18" s="1"/>
  <c r="D49" i="17"/>
  <c r="N48" i="17"/>
  <c r="Q48" i="17" s="1"/>
  <c r="D52" i="16"/>
  <c r="N51" i="16"/>
  <c r="Q51" i="16" s="1"/>
  <c r="D47" i="10"/>
  <c r="N47" i="10" s="1"/>
  <c r="Q47" i="10" s="1"/>
  <c r="M21" i="18" l="1"/>
  <c r="O21" i="18" s="1"/>
  <c r="M21" i="16"/>
  <c r="O24" i="17"/>
  <c r="R24" i="17"/>
  <c r="P24" i="17" s="1"/>
  <c r="D51" i="18"/>
  <c r="N50" i="18"/>
  <c r="Q50" i="18" s="1"/>
  <c r="D50" i="17"/>
  <c r="N49" i="17"/>
  <c r="Q49" i="17" s="1"/>
  <c r="D53" i="16"/>
  <c r="N52" i="16"/>
  <c r="Q52" i="16" s="1"/>
  <c r="D48" i="10"/>
  <c r="N48" i="10" s="1"/>
  <c r="Q48" i="10" s="1"/>
  <c r="R21" i="18" l="1"/>
  <c r="P21" i="18" s="1"/>
  <c r="O21" i="16"/>
  <c r="R21" i="16"/>
  <c r="P21" i="16" s="1"/>
  <c r="M25" i="17"/>
  <c r="D52" i="18"/>
  <c r="N51" i="18"/>
  <c r="Q51" i="18" s="1"/>
  <c r="D51" i="17"/>
  <c r="N50" i="17"/>
  <c r="Q50" i="17" s="1"/>
  <c r="D54" i="16"/>
  <c r="N53" i="16"/>
  <c r="Q53" i="16" s="1"/>
  <c r="D49" i="10"/>
  <c r="N49" i="10" s="1"/>
  <c r="Q49" i="10" s="1"/>
  <c r="M22" i="18" l="1"/>
  <c r="O22" i="18" s="1"/>
  <c r="R22" i="18" s="1"/>
  <c r="P22" i="18" s="1"/>
  <c r="M22" i="16"/>
  <c r="O25" i="17"/>
  <c r="R25" i="17" s="1"/>
  <c r="P25" i="17" s="1"/>
  <c r="D53" i="18"/>
  <c r="N52" i="18"/>
  <c r="Q52" i="18" s="1"/>
  <c r="D52" i="17"/>
  <c r="N51" i="17"/>
  <c r="Q51" i="17" s="1"/>
  <c r="D55" i="16"/>
  <c r="N54" i="16"/>
  <c r="Q54" i="16" s="1"/>
  <c r="D50" i="10"/>
  <c r="N50" i="10" s="1"/>
  <c r="Q50" i="10" s="1"/>
  <c r="M23" i="18" l="1"/>
  <c r="O23" i="18" s="1"/>
  <c r="R23" i="18" s="1"/>
  <c r="P23" i="18" s="1"/>
  <c r="O22" i="16"/>
  <c r="R22" i="16"/>
  <c r="P22" i="16" s="1"/>
  <c r="M26" i="17"/>
  <c r="D54" i="18"/>
  <c r="N53" i="18"/>
  <c r="Q53" i="18" s="1"/>
  <c r="D53" i="17"/>
  <c r="N52" i="17"/>
  <c r="Q52" i="17" s="1"/>
  <c r="D56" i="16"/>
  <c r="N55" i="16"/>
  <c r="Q55" i="16" s="1"/>
  <c r="D51" i="10"/>
  <c r="N51" i="10" s="1"/>
  <c r="Q51" i="10" s="1"/>
  <c r="M23" i="16" l="1"/>
  <c r="M24" i="18"/>
  <c r="O24" i="18" s="1"/>
  <c r="O26" i="17"/>
  <c r="D55" i="18"/>
  <c r="N54" i="18"/>
  <c r="Q54" i="18" s="1"/>
  <c r="D54" i="17"/>
  <c r="N53" i="17"/>
  <c r="Q53" i="17" s="1"/>
  <c r="D57" i="16"/>
  <c r="N56" i="16"/>
  <c r="Q56" i="16" s="1"/>
  <c r="D52" i="10"/>
  <c r="N52" i="10" s="1"/>
  <c r="Q52" i="10" s="1"/>
  <c r="O23" i="16" l="1"/>
  <c r="R23" i="16"/>
  <c r="P23" i="16" s="1"/>
  <c r="R24" i="18"/>
  <c r="P24" i="18" s="1"/>
  <c r="R26" i="17"/>
  <c r="P26" i="17" s="1"/>
  <c r="D56" i="18"/>
  <c r="N55" i="18"/>
  <c r="Q55" i="18" s="1"/>
  <c r="D55" i="17"/>
  <c r="N54" i="17"/>
  <c r="Q54" i="17" s="1"/>
  <c r="D58" i="16"/>
  <c r="N57" i="16"/>
  <c r="Q57" i="16" s="1"/>
  <c r="D53" i="10"/>
  <c r="N53" i="10" s="1"/>
  <c r="Q53" i="10" s="1"/>
  <c r="M24" i="16" l="1"/>
  <c r="M25" i="18"/>
  <c r="O25" i="18" s="1"/>
  <c r="M27" i="17"/>
  <c r="O27" i="17" s="1"/>
  <c r="D57" i="18"/>
  <c r="N56" i="18"/>
  <c r="Q56" i="18" s="1"/>
  <c r="D56" i="17"/>
  <c r="N55" i="17"/>
  <c r="Q55" i="17" s="1"/>
  <c r="D59" i="16"/>
  <c r="N58" i="16"/>
  <c r="Q58" i="16" s="1"/>
  <c r="D54" i="10"/>
  <c r="N54" i="10" s="1"/>
  <c r="Q54" i="10" s="1"/>
  <c r="O24" i="16" l="1"/>
  <c r="R24" i="16"/>
  <c r="P24" i="16" s="1"/>
  <c r="R25" i="18"/>
  <c r="P25" i="18" s="1"/>
  <c r="R27" i="17"/>
  <c r="P27" i="17" s="1"/>
  <c r="M28" i="17"/>
  <c r="D58" i="18"/>
  <c r="N57" i="18"/>
  <c r="Q57" i="18" s="1"/>
  <c r="D57" i="17"/>
  <c r="N56" i="17"/>
  <c r="Q56" i="17" s="1"/>
  <c r="D60" i="16"/>
  <c r="N59" i="16"/>
  <c r="Q59" i="16" s="1"/>
  <c r="D55" i="10"/>
  <c r="N55" i="10" s="1"/>
  <c r="Q55" i="10" s="1"/>
  <c r="M25" i="16" l="1"/>
  <c r="M26" i="18"/>
  <c r="O28" i="17"/>
  <c r="R28" i="17" s="1"/>
  <c r="D59" i="18"/>
  <c r="N58" i="18"/>
  <c r="Q58" i="18" s="1"/>
  <c r="D58" i="17"/>
  <c r="N57" i="17"/>
  <c r="Q57" i="17" s="1"/>
  <c r="D61" i="16"/>
  <c r="N60" i="16"/>
  <c r="Q60" i="16" s="1"/>
  <c r="D56" i="10"/>
  <c r="N56" i="10" s="1"/>
  <c r="Q56" i="10" s="1"/>
  <c r="O25" i="16" l="1"/>
  <c r="R25" i="16"/>
  <c r="P25" i="16" s="1"/>
  <c r="O26" i="18"/>
  <c r="R26" i="18"/>
  <c r="P26" i="18" s="1"/>
  <c r="P28" i="17"/>
  <c r="M29" i="17"/>
  <c r="D60" i="18"/>
  <c r="N59" i="18"/>
  <c r="Q59" i="18" s="1"/>
  <c r="D59" i="17"/>
  <c r="N58" i="17"/>
  <c r="Q58" i="17" s="1"/>
  <c r="D62" i="16"/>
  <c r="N61" i="16"/>
  <c r="Q61" i="16" s="1"/>
  <c r="D57" i="10"/>
  <c r="N57" i="10" s="1"/>
  <c r="Q57" i="10" s="1"/>
  <c r="M26" i="16" l="1"/>
  <c r="M27" i="18"/>
  <c r="O27" i="18" s="1"/>
  <c r="O29" i="17"/>
  <c r="R29" i="17" s="1"/>
  <c r="D61" i="18"/>
  <c r="N60" i="18"/>
  <c r="Q60" i="18" s="1"/>
  <c r="D60" i="17"/>
  <c r="N59" i="17"/>
  <c r="Q59" i="17" s="1"/>
  <c r="D63" i="16"/>
  <c r="N62" i="16"/>
  <c r="Q62" i="16" s="1"/>
  <c r="D58" i="10"/>
  <c r="N58" i="10" s="1"/>
  <c r="Q58" i="10" s="1"/>
  <c r="O26" i="16" l="1"/>
  <c r="R26" i="16"/>
  <c r="P26" i="16" s="1"/>
  <c r="R27" i="18"/>
  <c r="P27" i="18" s="1"/>
  <c r="P29" i="17"/>
  <c r="M30" i="17"/>
  <c r="D62" i="18"/>
  <c r="N61" i="18"/>
  <c r="Q61" i="18" s="1"/>
  <c r="D61" i="17"/>
  <c r="N60" i="17"/>
  <c r="Q60" i="17" s="1"/>
  <c r="D64" i="16"/>
  <c r="N63" i="16"/>
  <c r="Q63" i="16" s="1"/>
  <c r="D59" i="10"/>
  <c r="N59" i="10" s="1"/>
  <c r="Q59" i="10" s="1"/>
  <c r="M27" i="16" l="1"/>
  <c r="M28" i="18"/>
  <c r="O28" i="18" s="1"/>
  <c r="R30" i="17"/>
  <c r="O30" i="17"/>
  <c r="D63" i="18"/>
  <c r="N62" i="18"/>
  <c r="Q62" i="18" s="1"/>
  <c r="D62" i="17"/>
  <c r="N61" i="17"/>
  <c r="Q61" i="17" s="1"/>
  <c r="D65" i="16"/>
  <c r="N64" i="16"/>
  <c r="Q64" i="16" s="1"/>
  <c r="D60" i="10"/>
  <c r="N60" i="10" s="1"/>
  <c r="Q60" i="10" s="1"/>
  <c r="O27" i="16" l="1"/>
  <c r="R27" i="16"/>
  <c r="P27" i="16" s="1"/>
  <c r="R28" i="18"/>
  <c r="P28" i="18" s="1"/>
  <c r="P30" i="17"/>
  <c r="M31" i="17"/>
  <c r="D64" i="18"/>
  <c r="N63" i="18"/>
  <c r="Q63" i="18" s="1"/>
  <c r="D63" i="17"/>
  <c r="N62" i="17"/>
  <c r="Q62" i="17" s="1"/>
  <c r="D66" i="16"/>
  <c r="N65" i="16"/>
  <c r="Q65" i="16" s="1"/>
  <c r="D61" i="10"/>
  <c r="N61" i="10" s="1"/>
  <c r="Q61" i="10" s="1"/>
  <c r="M28" i="16" l="1"/>
  <c r="O28" i="16" s="1"/>
  <c r="M29" i="18"/>
  <c r="O29" i="18" s="1"/>
  <c r="R31" i="17"/>
  <c r="O31" i="17"/>
  <c r="D65" i="18"/>
  <c r="N64" i="18"/>
  <c r="Q64" i="18" s="1"/>
  <c r="D64" i="17"/>
  <c r="N63" i="17"/>
  <c r="Q63" i="17" s="1"/>
  <c r="D67" i="16"/>
  <c r="N66" i="16"/>
  <c r="Q66" i="16" s="1"/>
  <c r="D62" i="10"/>
  <c r="N62" i="10" s="1"/>
  <c r="Q62" i="10" s="1"/>
  <c r="R28" i="16" l="1"/>
  <c r="P28" i="16" s="1"/>
  <c r="R29" i="18"/>
  <c r="P29" i="18" s="1"/>
  <c r="P31" i="17"/>
  <c r="M32" i="17"/>
  <c r="D66" i="18"/>
  <c r="N65" i="18"/>
  <c r="Q65" i="18" s="1"/>
  <c r="D65" i="17"/>
  <c r="N64" i="17"/>
  <c r="Q64" i="17" s="1"/>
  <c r="D68" i="16"/>
  <c r="N67" i="16"/>
  <c r="Q67" i="16" s="1"/>
  <c r="D63" i="10"/>
  <c r="N63" i="10" s="1"/>
  <c r="Q63" i="10" s="1"/>
  <c r="M29" i="16" l="1"/>
  <c r="M30" i="18"/>
  <c r="O30" i="18" s="1"/>
  <c r="R32" i="17"/>
  <c r="O32" i="17"/>
  <c r="D67" i="18"/>
  <c r="N66" i="18"/>
  <c r="Q66" i="18" s="1"/>
  <c r="D66" i="17"/>
  <c r="N65" i="17"/>
  <c r="Q65" i="17" s="1"/>
  <c r="D69" i="16"/>
  <c r="N68" i="16"/>
  <c r="Q68" i="16" s="1"/>
  <c r="D64" i="10"/>
  <c r="N64" i="10" s="1"/>
  <c r="Q64" i="10" s="1"/>
  <c r="O29" i="16" l="1"/>
  <c r="R29" i="16"/>
  <c r="P29" i="16" s="1"/>
  <c r="R30" i="18"/>
  <c r="P30" i="18" s="1"/>
  <c r="P32" i="17"/>
  <c r="M33" i="17"/>
  <c r="D68" i="18"/>
  <c r="N67" i="18"/>
  <c r="Q67" i="18" s="1"/>
  <c r="D67" i="17"/>
  <c r="N66" i="17"/>
  <c r="Q66" i="17" s="1"/>
  <c r="D70" i="16"/>
  <c r="N69" i="16"/>
  <c r="Q69" i="16" s="1"/>
  <c r="D65" i="10"/>
  <c r="N65" i="10" s="1"/>
  <c r="Q65" i="10" s="1"/>
  <c r="M30" i="16" l="1"/>
  <c r="M31" i="18"/>
  <c r="R33" i="17"/>
  <c r="O33" i="17"/>
  <c r="D69" i="18"/>
  <c r="N68" i="18"/>
  <c r="Q68" i="18" s="1"/>
  <c r="D68" i="17"/>
  <c r="N67" i="17"/>
  <c r="Q67" i="17" s="1"/>
  <c r="D71" i="16"/>
  <c r="N70" i="16"/>
  <c r="Q70" i="16" s="1"/>
  <c r="D66" i="10"/>
  <c r="N66" i="10" s="1"/>
  <c r="Q66" i="10" s="1"/>
  <c r="O30" i="16" l="1"/>
  <c r="R30" i="16"/>
  <c r="P30" i="16" s="1"/>
  <c r="O31" i="18"/>
  <c r="P33" i="17"/>
  <c r="M34" i="17"/>
  <c r="D70" i="18"/>
  <c r="N69" i="18"/>
  <c r="Q69" i="18" s="1"/>
  <c r="D69" i="17"/>
  <c r="N68" i="17"/>
  <c r="Q68" i="17" s="1"/>
  <c r="D72" i="16"/>
  <c r="N71" i="16"/>
  <c r="Q71" i="16" s="1"/>
  <c r="D67" i="10"/>
  <c r="N67" i="10" s="1"/>
  <c r="Q67" i="10" s="1"/>
  <c r="M31" i="16" l="1"/>
  <c r="R31" i="18"/>
  <c r="P31" i="18" s="1"/>
  <c r="R34" i="17"/>
  <c r="O34" i="17"/>
  <c r="D71" i="18"/>
  <c r="N70" i="18"/>
  <c r="Q70" i="18" s="1"/>
  <c r="D70" i="17"/>
  <c r="N69" i="17"/>
  <c r="Q69" i="17" s="1"/>
  <c r="D73" i="16"/>
  <c r="N72" i="16"/>
  <c r="Q72" i="16" s="1"/>
  <c r="D68" i="10"/>
  <c r="N68" i="10" s="1"/>
  <c r="Q68" i="10" s="1"/>
  <c r="O31" i="16" l="1"/>
  <c r="R31" i="16"/>
  <c r="P31" i="16" s="1"/>
  <c r="M32" i="18"/>
  <c r="O32" i="18" s="1"/>
  <c r="P34" i="17"/>
  <c r="M35" i="17"/>
  <c r="D72" i="18"/>
  <c r="N71" i="18"/>
  <c r="Q71" i="18" s="1"/>
  <c r="D71" i="17"/>
  <c r="N70" i="17"/>
  <c r="Q70" i="17" s="1"/>
  <c r="D74" i="16"/>
  <c r="N73" i="16"/>
  <c r="Q73" i="16" s="1"/>
  <c r="D69" i="10"/>
  <c r="N69" i="10" s="1"/>
  <c r="Q69" i="10" s="1"/>
  <c r="M32" i="16" l="1"/>
  <c r="R32" i="18"/>
  <c r="P32" i="18" s="1"/>
  <c r="O35" i="17"/>
  <c r="R35" i="17"/>
  <c r="P35" i="17" s="1"/>
  <c r="M36" i="17"/>
  <c r="D73" i="18"/>
  <c r="N72" i="18"/>
  <c r="Q72" i="18" s="1"/>
  <c r="D72" i="17"/>
  <c r="N71" i="17"/>
  <c r="Q71" i="17" s="1"/>
  <c r="D75" i="16"/>
  <c r="N74" i="16"/>
  <c r="Q74" i="16" s="1"/>
  <c r="D70" i="10"/>
  <c r="N70" i="10" s="1"/>
  <c r="Q70" i="10" s="1"/>
  <c r="O32" i="16" l="1"/>
  <c r="R32" i="16"/>
  <c r="P32" i="16" s="1"/>
  <c r="M33" i="18"/>
  <c r="R36" i="17"/>
  <c r="O36" i="17"/>
  <c r="D74" i="18"/>
  <c r="N73" i="18"/>
  <c r="Q73" i="18" s="1"/>
  <c r="D73" i="17"/>
  <c r="N72" i="17"/>
  <c r="Q72" i="17" s="1"/>
  <c r="D76" i="16"/>
  <c r="N75" i="16"/>
  <c r="Q75" i="16" s="1"/>
  <c r="D71" i="10"/>
  <c r="N71" i="10" s="1"/>
  <c r="Q71" i="10" s="1"/>
  <c r="M33" i="16" l="1"/>
  <c r="O33" i="18"/>
  <c r="R33" i="18" s="1"/>
  <c r="P33" i="18" s="1"/>
  <c r="P36" i="17"/>
  <c r="D75" i="18"/>
  <c r="N74" i="18"/>
  <c r="Q74" i="18" s="1"/>
  <c r="D74" i="17"/>
  <c r="N73" i="17"/>
  <c r="Q73" i="17" s="1"/>
  <c r="D77" i="16"/>
  <c r="N76" i="16"/>
  <c r="Q76" i="16" s="1"/>
  <c r="D72" i="10"/>
  <c r="N72" i="10" s="1"/>
  <c r="Q72" i="10" s="1"/>
  <c r="O33" i="16" l="1"/>
  <c r="R33" i="16"/>
  <c r="P33" i="16" s="1"/>
  <c r="M34" i="18"/>
  <c r="M37" i="17"/>
  <c r="D76" i="18"/>
  <c r="N75" i="18"/>
  <c r="Q75" i="18" s="1"/>
  <c r="D75" i="17"/>
  <c r="N74" i="17"/>
  <c r="Q74" i="17" s="1"/>
  <c r="D78" i="16"/>
  <c r="N77" i="16"/>
  <c r="Q77" i="16" s="1"/>
  <c r="D73" i="10"/>
  <c r="N73" i="10" s="1"/>
  <c r="Q73" i="10" s="1"/>
  <c r="M34" i="16" l="1"/>
  <c r="O34" i="18"/>
  <c r="R34" i="18" s="1"/>
  <c r="P34" i="18" s="1"/>
  <c r="R37" i="17"/>
  <c r="P37" i="17" s="1"/>
  <c r="O37" i="17"/>
  <c r="D77" i="18"/>
  <c r="N76" i="18"/>
  <c r="Q76" i="18" s="1"/>
  <c r="D76" i="17"/>
  <c r="N75" i="17"/>
  <c r="Q75" i="17" s="1"/>
  <c r="D79" i="16"/>
  <c r="N78" i="16"/>
  <c r="Q78" i="16" s="1"/>
  <c r="D74" i="10"/>
  <c r="N74" i="10" s="1"/>
  <c r="Q74" i="10" s="1"/>
  <c r="O34" i="16" l="1"/>
  <c r="R34" i="16"/>
  <c r="P34" i="16" s="1"/>
  <c r="M35" i="18"/>
  <c r="O35" i="18" s="1"/>
  <c r="M38" i="17"/>
  <c r="D78" i="18"/>
  <c r="N77" i="18"/>
  <c r="Q77" i="18" s="1"/>
  <c r="D77" i="17"/>
  <c r="N76" i="17"/>
  <c r="Q76" i="17" s="1"/>
  <c r="D80" i="16"/>
  <c r="N79" i="16"/>
  <c r="Q79" i="16" s="1"/>
  <c r="D75" i="10"/>
  <c r="N75" i="10" s="1"/>
  <c r="Q75" i="10" s="1"/>
  <c r="M35" i="16" l="1"/>
  <c r="R35" i="18"/>
  <c r="P35" i="18" s="1"/>
  <c r="R38" i="17"/>
  <c r="P38" i="17" s="1"/>
  <c r="O38" i="17"/>
  <c r="D79" i="18"/>
  <c r="N78" i="18"/>
  <c r="Q78" i="18" s="1"/>
  <c r="D78" i="17"/>
  <c r="N77" i="17"/>
  <c r="Q77" i="17" s="1"/>
  <c r="D81" i="16"/>
  <c r="N80" i="16"/>
  <c r="Q80" i="16" s="1"/>
  <c r="D76" i="10"/>
  <c r="N76" i="10" s="1"/>
  <c r="Q76" i="10" s="1"/>
  <c r="O35" i="16" l="1"/>
  <c r="R35" i="16"/>
  <c r="P35" i="16" s="1"/>
  <c r="M36" i="18"/>
  <c r="O36" i="18" s="1"/>
  <c r="M39" i="17"/>
  <c r="D80" i="18"/>
  <c r="N79" i="18"/>
  <c r="Q79" i="18" s="1"/>
  <c r="D79" i="17"/>
  <c r="N78" i="17"/>
  <c r="Q78" i="17" s="1"/>
  <c r="D82" i="16"/>
  <c r="N81" i="16"/>
  <c r="Q81" i="16" s="1"/>
  <c r="D77" i="10"/>
  <c r="N77" i="10" s="1"/>
  <c r="Q77" i="10" s="1"/>
  <c r="M36" i="16" l="1"/>
  <c r="R36" i="18"/>
  <c r="P36" i="18" s="1"/>
  <c r="R39" i="17"/>
  <c r="O39" i="17"/>
  <c r="D81" i="18"/>
  <c r="N80" i="18"/>
  <c r="Q80" i="18" s="1"/>
  <c r="D80" i="17"/>
  <c r="N79" i="17"/>
  <c r="Q79" i="17" s="1"/>
  <c r="D83" i="16"/>
  <c r="N82" i="16"/>
  <c r="Q82" i="16" s="1"/>
  <c r="D78" i="10"/>
  <c r="N78" i="10" s="1"/>
  <c r="Q78" i="10" s="1"/>
  <c r="O36" i="16" l="1"/>
  <c r="R36" i="16"/>
  <c r="P36" i="16" s="1"/>
  <c r="M37" i="18"/>
  <c r="M40" i="17"/>
  <c r="P39" i="17"/>
  <c r="D82" i="18"/>
  <c r="N81" i="18"/>
  <c r="Q81" i="18" s="1"/>
  <c r="D81" i="17"/>
  <c r="N80" i="17"/>
  <c r="Q80" i="17" s="1"/>
  <c r="D84" i="16"/>
  <c r="N83" i="16"/>
  <c r="Q83" i="16" s="1"/>
  <c r="D79" i="10"/>
  <c r="N79" i="10" s="1"/>
  <c r="Q79" i="10" s="1"/>
  <c r="M37" i="16" l="1"/>
  <c r="O37" i="18"/>
  <c r="R37" i="18" s="1"/>
  <c r="P37" i="18" s="1"/>
  <c r="O40" i="17"/>
  <c r="R40" i="17"/>
  <c r="M41" i="17" s="1"/>
  <c r="D83" i="18"/>
  <c r="N82" i="18"/>
  <c r="Q82" i="18" s="1"/>
  <c r="D82" i="17"/>
  <c r="N81" i="17"/>
  <c r="Q81" i="17" s="1"/>
  <c r="D85" i="16"/>
  <c r="N84" i="16"/>
  <c r="Q84" i="16" s="1"/>
  <c r="D80" i="10"/>
  <c r="N80" i="10" s="1"/>
  <c r="Q80" i="10" s="1"/>
  <c r="O37" i="16" l="1"/>
  <c r="R37" i="16"/>
  <c r="P37" i="16" s="1"/>
  <c r="M38" i="18"/>
  <c r="O41" i="17"/>
  <c r="R41" i="17"/>
  <c r="M42" i="17" s="1"/>
  <c r="P40" i="17"/>
  <c r="P41" i="17"/>
  <c r="D84" i="18"/>
  <c r="N83" i="18"/>
  <c r="Q83" i="18" s="1"/>
  <c r="D83" i="17"/>
  <c r="N82" i="17"/>
  <c r="Q82" i="17" s="1"/>
  <c r="D86" i="16"/>
  <c r="N85" i="16"/>
  <c r="Q85" i="16" s="1"/>
  <c r="D81" i="10"/>
  <c r="N81" i="10" s="1"/>
  <c r="Q81" i="10" s="1"/>
  <c r="M38" i="16" l="1"/>
  <c r="O38" i="18"/>
  <c r="R38" i="18" s="1"/>
  <c r="P38" i="18" s="1"/>
  <c r="R42" i="17"/>
  <c r="O42" i="17"/>
  <c r="M43" i="17" s="1"/>
  <c r="P42" i="17"/>
  <c r="O43" i="17"/>
  <c r="M44" i="17" s="1"/>
  <c r="D85" i="18"/>
  <c r="N84" i="18"/>
  <c r="Q84" i="18" s="1"/>
  <c r="D84" i="17"/>
  <c r="N83" i="17"/>
  <c r="Q83" i="17" s="1"/>
  <c r="D87" i="16"/>
  <c r="N86" i="16"/>
  <c r="Q86" i="16" s="1"/>
  <c r="D82" i="10"/>
  <c r="N82" i="10" s="1"/>
  <c r="Q82" i="10" s="1"/>
  <c r="O38" i="16" l="1"/>
  <c r="R38" i="16"/>
  <c r="P38" i="16" s="1"/>
  <c r="M39" i="18"/>
  <c r="R43" i="17"/>
  <c r="P43" i="17"/>
  <c r="O44" i="17"/>
  <c r="M45" i="17" s="1"/>
  <c r="D86" i="18"/>
  <c r="N85" i="18"/>
  <c r="Q85" i="18" s="1"/>
  <c r="D85" i="17"/>
  <c r="N84" i="17"/>
  <c r="Q84" i="17" s="1"/>
  <c r="D88" i="16"/>
  <c r="N87" i="16"/>
  <c r="Q87" i="16" s="1"/>
  <c r="D83" i="10"/>
  <c r="N83" i="10" s="1"/>
  <c r="Q83" i="10" s="1"/>
  <c r="M39" i="16" l="1"/>
  <c r="O39" i="18"/>
  <c r="R39" i="18" s="1"/>
  <c r="P39" i="18" s="1"/>
  <c r="R44" i="17"/>
  <c r="P44" i="17"/>
  <c r="O45" i="17"/>
  <c r="M46" i="17" s="1"/>
  <c r="D87" i="18"/>
  <c r="N86" i="18"/>
  <c r="Q86" i="18" s="1"/>
  <c r="D86" i="17"/>
  <c r="N85" i="17"/>
  <c r="Q85" i="17" s="1"/>
  <c r="D89" i="16"/>
  <c r="N88" i="16"/>
  <c r="Q88" i="16" s="1"/>
  <c r="D84" i="10"/>
  <c r="N84" i="10" s="1"/>
  <c r="Q84" i="10" s="1"/>
  <c r="O39" i="16" l="1"/>
  <c r="R39" i="16"/>
  <c r="P39" i="16" s="1"/>
  <c r="M40" i="18"/>
  <c r="R45" i="17"/>
  <c r="P45" i="17"/>
  <c r="O46" i="17"/>
  <c r="M47" i="17" s="1"/>
  <c r="D88" i="18"/>
  <c r="N87" i="18"/>
  <c r="Q87" i="18" s="1"/>
  <c r="D87" i="17"/>
  <c r="N86" i="17"/>
  <c r="Q86" i="17" s="1"/>
  <c r="D90" i="16"/>
  <c r="N89" i="16"/>
  <c r="Q89" i="16" s="1"/>
  <c r="D85" i="10"/>
  <c r="N85" i="10" s="1"/>
  <c r="Q85" i="10" s="1"/>
  <c r="M40" i="16" l="1"/>
  <c r="O40" i="18"/>
  <c r="R46" i="17"/>
  <c r="P46" i="17"/>
  <c r="O47" i="17"/>
  <c r="M48" i="17" s="1"/>
  <c r="D89" i="18"/>
  <c r="N88" i="18"/>
  <c r="Q88" i="18" s="1"/>
  <c r="D88" i="17"/>
  <c r="N87" i="17"/>
  <c r="Q87" i="17" s="1"/>
  <c r="D91" i="16"/>
  <c r="N90" i="16"/>
  <c r="Q90" i="16" s="1"/>
  <c r="D86" i="10"/>
  <c r="N86" i="10" s="1"/>
  <c r="Q86" i="10" s="1"/>
  <c r="O40" i="16" l="1"/>
  <c r="R40" i="16"/>
  <c r="P40" i="16" s="1"/>
  <c r="R40" i="18"/>
  <c r="P40" i="18" s="1"/>
  <c r="R47" i="17"/>
  <c r="P47" i="17" s="1"/>
  <c r="O48" i="17"/>
  <c r="M49" i="17" s="1"/>
  <c r="D90" i="18"/>
  <c r="N89" i="18"/>
  <c r="Q89" i="18" s="1"/>
  <c r="D89" i="17"/>
  <c r="N88" i="17"/>
  <c r="Q88" i="17" s="1"/>
  <c r="D92" i="16"/>
  <c r="N91" i="16"/>
  <c r="Q91" i="16" s="1"/>
  <c r="D87" i="10"/>
  <c r="N87" i="10" s="1"/>
  <c r="Q87" i="10" s="1"/>
  <c r="M41" i="16" l="1"/>
  <c r="M41" i="18"/>
  <c r="R48" i="17"/>
  <c r="O49" i="17"/>
  <c r="M50" i="17" s="1"/>
  <c r="P48" i="17"/>
  <c r="D91" i="18"/>
  <c r="N90" i="18"/>
  <c r="Q90" i="18" s="1"/>
  <c r="D90" i="17"/>
  <c r="N89" i="17"/>
  <c r="Q89" i="17" s="1"/>
  <c r="D93" i="16"/>
  <c r="N92" i="16"/>
  <c r="Q92" i="16" s="1"/>
  <c r="D88" i="10"/>
  <c r="N88" i="10" s="1"/>
  <c r="Q88" i="10" s="1"/>
  <c r="O41" i="16" l="1"/>
  <c r="O41" i="18"/>
  <c r="R49" i="17"/>
  <c r="O50" i="17"/>
  <c r="M51" i="17" s="1"/>
  <c r="P49" i="17"/>
  <c r="D92" i="18"/>
  <c r="N91" i="18"/>
  <c r="Q91" i="18" s="1"/>
  <c r="D91" i="17"/>
  <c r="N90" i="17"/>
  <c r="Q90" i="17" s="1"/>
  <c r="D94" i="16"/>
  <c r="N93" i="16"/>
  <c r="Q93" i="16" s="1"/>
  <c r="D89" i="10"/>
  <c r="N89" i="10" s="1"/>
  <c r="Q89" i="10" s="1"/>
  <c r="R41" i="16" l="1"/>
  <c r="P41" i="16" s="1"/>
  <c r="R41" i="18"/>
  <c r="P41" i="18" s="1"/>
  <c r="R50" i="17"/>
  <c r="P50" i="17" s="1"/>
  <c r="O51" i="17"/>
  <c r="M52" i="17" s="1"/>
  <c r="D93" i="18"/>
  <c r="N92" i="18"/>
  <c r="Q92" i="18" s="1"/>
  <c r="D92" i="17"/>
  <c r="N91" i="17"/>
  <c r="Q91" i="17" s="1"/>
  <c r="D95" i="16"/>
  <c r="N94" i="16"/>
  <c r="Q94" i="16" s="1"/>
  <c r="D90" i="10"/>
  <c r="N90" i="10" s="1"/>
  <c r="Q90" i="10" s="1"/>
  <c r="M42" i="16" l="1"/>
  <c r="M42" i="18"/>
  <c r="R51" i="17"/>
  <c r="P51" i="17" s="1"/>
  <c r="O52" i="17"/>
  <c r="M53" i="17" s="1"/>
  <c r="D94" i="18"/>
  <c r="N93" i="18"/>
  <c r="Q93" i="18" s="1"/>
  <c r="D93" i="17"/>
  <c r="N92" i="17"/>
  <c r="Q92" i="17" s="1"/>
  <c r="D96" i="16"/>
  <c r="N95" i="16"/>
  <c r="Q95" i="16" s="1"/>
  <c r="D91" i="10"/>
  <c r="N91" i="10" s="1"/>
  <c r="Q91" i="10" s="1"/>
  <c r="O42" i="16" l="1"/>
  <c r="R42" i="16"/>
  <c r="P42" i="16" s="1"/>
  <c r="O42" i="18"/>
  <c r="R42" i="18" s="1"/>
  <c r="P42" i="18" s="1"/>
  <c r="R52" i="17"/>
  <c r="P52" i="17" s="1"/>
  <c r="O53" i="17"/>
  <c r="M54" i="17" s="1"/>
  <c r="D95" i="18"/>
  <c r="N94" i="18"/>
  <c r="Q94" i="18" s="1"/>
  <c r="D94" i="17"/>
  <c r="N93" i="17"/>
  <c r="Q93" i="17" s="1"/>
  <c r="D97" i="16"/>
  <c r="N96" i="16"/>
  <c r="Q96" i="16" s="1"/>
  <c r="D92" i="10"/>
  <c r="N92" i="10" s="1"/>
  <c r="Q92" i="10" s="1"/>
  <c r="M43" i="18" l="1"/>
  <c r="O43" i="18" s="1"/>
  <c r="M43" i="16"/>
  <c r="R53" i="17"/>
  <c r="P53" i="17" s="1"/>
  <c r="O54" i="17"/>
  <c r="M55" i="17" s="1"/>
  <c r="D96" i="18"/>
  <c r="N95" i="18"/>
  <c r="Q95" i="18" s="1"/>
  <c r="D95" i="17"/>
  <c r="N94" i="17"/>
  <c r="Q94" i="17" s="1"/>
  <c r="D98" i="16"/>
  <c r="N97" i="16"/>
  <c r="Q97" i="16" s="1"/>
  <c r="D93" i="10"/>
  <c r="N93" i="10" s="1"/>
  <c r="Q93" i="10" s="1"/>
  <c r="R43" i="18" l="1"/>
  <c r="P43" i="18" s="1"/>
  <c r="O43" i="16"/>
  <c r="R43" i="16"/>
  <c r="P43" i="16" s="1"/>
  <c r="R54" i="17"/>
  <c r="P54" i="17" s="1"/>
  <c r="O55" i="17"/>
  <c r="M56" i="17" s="1"/>
  <c r="D97" i="18"/>
  <c r="N96" i="18"/>
  <c r="Q96" i="18" s="1"/>
  <c r="D96" i="17"/>
  <c r="N95" i="17"/>
  <c r="Q95" i="17" s="1"/>
  <c r="D99" i="16"/>
  <c r="N98" i="16"/>
  <c r="Q98" i="16" s="1"/>
  <c r="D94" i="10"/>
  <c r="N94" i="10" s="1"/>
  <c r="Q94" i="10" s="1"/>
  <c r="M44" i="18" l="1"/>
  <c r="O44" i="18" s="1"/>
  <c r="M44" i="16"/>
  <c r="R55" i="17"/>
  <c r="P55" i="17" s="1"/>
  <c r="O56" i="17"/>
  <c r="M57" i="17" s="1"/>
  <c r="D98" i="18"/>
  <c r="N97" i="18"/>
  <c r="Q97" i="18" s="1"/>
  <c r="D97" i="17"/>
  <c r="N96" i="17"/>
  <c r="Q96" i="17" s="1"/>
  <c r="D100" i="16"/>
  <c r="N99" i="16"/>
  <c r="Q99" i="16" s="1"/>
  <c r="D95" i="10"/>
  <c r="N95" i="10" s="1"/>
  <c r="Q95" i="10" s="1"/>
  <c r="R44" i="18" l="1"/>
  <c r="P44" i="18" s="1"/>
  <c r="M45" i="18"/>
  <c r="O45" i="18" s="1"/>
  <c r="O44" i="16"/>
  <c r="R44" i="16"/>
  <c r="P44" i="16" s="1"/>
  <c r="R56" i="17"/>
  <c r="P56" i="17" s="1"/>
  <c r="O57" i="17"/>
  <c r="M58" i="17" s="1"/>
  <c r="D99" i="18"/>
  <c r="N98" i="18"/>
  <c r="Q98" i="18" s="1"/>
  <c r="D98" i="17"/>
  <c r="N97" i="17"/>
  <c r="Q97" i="17" s="1"/>
  <c r="D101" i="16"/>
  <c r="N100" i="16"/>
  <c r="Q100" i="16" s="1"/>
  <c r="D96" i="10"/>
  <c r="N96" i="10" s="1"/>
  <c r="Q96" i="10" s="1"/>
  <c r="R45" i="18" l="1"/>
  <c r="P45" i="18" s="1"/>
  <c r="M45" i="16"/>
  <c r="R57" i="17"/>
  <c r="P57" i="17" s="1"/>
  <c r="O58" i="17"/>
  <c r="M59" i="17" s="1"/>
  <c r="D100" i="18"/>
  <c r="N99" i="18"/>
  <c r="Q99" i="18" s="1"/>
  <c r="D99" i="17"/>
  <c r="N98" i="17"/>
  <c r="Q98" i="17" s="1"/>
  <c r="D102" i="16"/>
  <c r="N101" i="16"/>
  <c r="Q101" i="16" s="1"/>
  <c r="D97" i="10"/>
  <c r="N97" i="10" s="1"/>
  <c r="Q97" i="10" s="1"/>
  <c r="M46" i="18" l="1"/>
  <c r="O45" i="16"/>
  <c r="R45" i="16"/>
  <c r="P45" i="16" s="1"/>
  <c r="R58" i="17"/>
  <c r="P58" i="17" s="1"/>
  <c r="O59" i="17"/>
  <c r="M60" i="17" s="1"/>
  <c r="D101" i="18"/>
  <c r="N100" i="18"/>
  <c r="Q100" i="18" s="1"/>
  <c r="D100" i="17"/>
  <c r="N99" i="17"/>
  <c r="Q99" i="17" s="1"/>
  <c r="D103" i="16"/>
  <c r="N102" i="16"/>
  <c r="Q102" i="16" s="1"/>
  <c r="D98" i="10"/>
  <c r="N98" i="10" s="1"/>
  <c r="Q98" i="10" s="1"/>
  <c r="O46" i="18" l="1"/>
  <c r="R46" i="18"/>
  <c r="P46" i="18" s="1"/>
  <c r="M46" i="16"/>
  <c r="R59" i="17"/>
  <c r="P59" i="17" s="1"/>
  <c r="O60" i="17"/>
  <c r="M61" i="17" s="1"/>
  <c r="D102" i="18"/>
  <c r="N101" i="18"/>
  <c r="Q101" i="18" s="1"/>
  <c r="D101" i="17"/>
  <c r="N100" i="17"/>
  <c r="Q100" i="17" s="1"/>
  <c r="D104" i="16"/>
  <c r="N103" i="16"/>
  <c r="Q103" i="16" s="1"/>
  <c r="D99" i="10"/>
  <c r="N99" i="10" s="1"/>
  <c r="Q99" i="10" s="1"/>
  <c r="M47" i="18" l="1"/>
  <c r="O46" i="16"/>
  <c r="R46" i="16"/>
  <c r="P46" i="16" s="1"/>
  <c r="R60" i="17"/>
  <c r="P60" i="17" s="1"/>
  <c r="O61" i="17"/>
  <c r="M62" i="17" s="1"/>
  <c r="D103" i="18"/>
  <c r="N102" i="18"/>
  <c r="Q102" i="18" s="1"/>
  <c r="D102" i="17"/>
  <c r="N101" i="17"/>
  <c r="Q101" i="17" s="1"/>
  <c r="D105" i="16"/>
  <c r="N104" i="16"/>
  <c r="Q104" i="16" s="1"/>
  <c r="D100" i="10"/>
  <c r="N100" i="10" s="1"/>
  <c r="Q100" i="10" s="1"/>
  <c r="O47" i="18" l="1"/>
  <c r="R47" i="18"/>
  <c r="P47" i="18" s="1"/>
  <c r="M47" i="16"/>
  <c r="R61" i="17"/>
  <c r="P61" i="17" s="1"/>
  <c r="O62" i="17"/>
  <c r="M63" i="17" s="1"/>
  <c r="D104" i="18"/>
  <c r="N103" i="18"/>
  <c r="Q103" i="18" s="1"/>
  <c r="D103" i="17"/>
  <c r="N102" i="17"/>
  <c r="Q102" i="17" s="1"/>
  <c r="D106" i="16"/>
  <c r="N105" i="16"/>
  <c r="Q105" i="16" s="1"/>
  <c r="D101" i="10"/>
  <c r="N101" i="10" s="1"/>
  <c r="Q101" i="10" s="1"/>
  <c r="M48" i="18" l="1"/>
  <c r="R48" i="18" s="1"/>
  <c r="P48" i="18" s="1"/>
  <c r="O48" i="18"/>
  <c r="O47" i="16"/>
  <c r="R47" i="16"/>
  <c r="P47" i="16" s="1"/>
  <c r="R62" i="17"/>
  <c r="P62" i="17" s="1"/>
  <c r="O63" i="17"/>
  <c r="M64" i="17" s="1"/>
  <c r="D105" i="18"/>
  <c r="N104" i="18"/>
  <c r="Q104" i="18" s="1"/>
  <c r="D104" i="17"/>
  <c r="N103" i="17"/>
  <c r="Q103" i="17" s="1"/>
  <c r="D107" i="16"/>
  <c r="N106" i="16"/>
  <c r="Q106" i="16" s="1"/>
  <c r="D102" i="10"/>
  <c r="N102" i="10" s="1"/>
  <c r="Q102" i="10" s="1"/>
  <c r="M49" i="18" l="1"/>
  <c r="R49" i="18" s="1"/>
  <c r="P49" i="18" s="1"/>
  <c r="O49" i="18"/>
  <c r="M48" i="16"/>
  <c r="R63" i="17"/>
  <c r="P63" i="17" s="1"/>
  <c r="O64" i="17"/>
  <c r="M65" i="17" s="1"/>
  <c r="D106" i="18"/>
  <c r="N105" i="18"/>
  <c r="Q105" i="18" s="1"/>
  <c r="D105" i="17"/>
  <c r="N104" i="17"/>
  <c r="Q104" i="17" s="1"/>
  <c r="D108" i="16"/>
  <c r="N107" i="16"/>
  <c r="Q107" i="16" s="1"/>
  <c r="D103" i="10"/>
  <c r="N103" i="10" s="1"/>
  <c r="Q103" i="10" s="1"/>
  <c r="M50" i="18" l="1"/>
  <c r="O48" i="16"/>
  <c r="R48" i="16"/>
  <c r="P48" i="16" s="1"/>
  <c r="R64" i="17"/>
  <c r="P64" i="17" s="1"/>
  <c r="O65" i="17"/>
  <c r="M66" i="17" s="1"/>
  <c r="D107" i="18"/>
  <c r="N106" i="18"/>
  <c r="Q106" i="18" s="1"/>
  <c r="D106" i="17"/>
  <c r="N105" i="17"/>
  <c r="Q105" i="17" s="1"/>
  <c r="D109" i="16"/>
  <c r="N108" i="16"/>
  <c r="Q108" i="16" s="1"/>
  <c r="D104" i="10"/>
  <c r="N104" i="10" s="1"/>
  <c r="Q104" i="10" s="1"/>
  <c r="O50" i="18" l="1"/>
  <c r="R50" i="18"/>
  <c r="P50" i="18" s="1"/>
  <c r="M49" i="16"/>
  <c r="R65" i="17"/>
  <c r="P65" i="17" s="1"/>
  <c r="O66" i="17"/>
  <c r="M67" i="17" s="1"/>
  <c r="D108" i="18"/>
  <c r="N107" i="18"/>
  <c r="Q107" i="18" s="1"/>
  <c r="D107" i="17"/>
  <c r="N106" i="17"/>
  <c r="Q106" i="17" s="1"/>
  <c r="D110" i="16"/>
  <c r="N109" i="16"/>
  <c r="Q109" i="16" s="1"/>
  <c r="D105" i="10"/>
  <c r="N105" i="10" s="1"/>
  <c r="Q105" i="10" s="1"/>
  <c r="M51" i="18" l="1"/>
  <c r="O49" i="16"/>
  <c r="R49" i="16"/>
  <c r="P49" i="16" s="1"/>
  <c r="R66" i="17"/>
  <c r="P66" i="17" s="1"/>
  <c r="O67" i="17"/>
  <c r="M68" i="17" s="1"/>
  <c r="D109" i="18"/>
  <c r="N108" i="18"/>
  <c r="Q108" i="18" s="1"/>
  <c r="D108" i="17"/>
  <c r="N107" i="17"/>
  <c r="Q107" i="17" s="1"/>
  <c r="D111" i="16"/>
  <c r="N110" i="16"/>
  <c r="Q110" i="16" s="1"/>
  <c r="D106" i="10"/>
  <c r="N106" i="10" s="1"/>
  <c r="Q106" i="10" s="1"/>
  <c r="O51" i="18" l="1"/>
  <c r="R51" i="18"/>
  <c r="P51" i="18" s="1"/>
  <c r="M50" i="16"/>
  <c r="R67" i="17"/>
  <c r="P67" i="17" s="1"/>
  <c r="O68" i="17"/>
  <c r="M69" i="17" s="1"/>
  <c r="D110" i="18"/>
  <c r="N109" i="18"/>
  <c r="Q109" i="18" s="1"/>
  <c r="D109" i="17"/>
  <c r="N108" i="17"/>
  <c r="Q108" i="17" s="1"/>
  <c r="D112" i="16"/>
  <c r="N111" i="16"/>
  <c r="Q111" i="16" s="1"/>
  <c r="D107" i="10"/>
  <c r="N107" i="10" s="1"/>
  <c r="Q107" i="10" s="1"/>
  <c r="M52" i="18" l="1"/>
  <c r="O50" i="16"/>
  <c r="R50" i="16"/>
  <c r="P50" i="16" s="1"/>
  <c r="R68" i="17"/>
  <c r="P68" i="17" s="1"/>
  <c r="O69" i="17"/>
  <c r="M70" i="17" s="1"/>
  <c r="D111" i="18"/>
  <c r="N110" i="18"/>
  <c r="Q110" i="18" s="1"/>
  <c r="D110" i="17"/>
  <c r="N109" i="17"/>
  <c r="Q109" i="17" s="1"/>
  <c r="D113" i="16"/>
  <c r="N112" i="16"/>
  <c r="Q112" i="16" s="1"/>
  <c r="D108" i="10"/>
  <c r="N108" i="10" s="1"/>
  <c r="Q108" i="10" s="1"/>
  <c r="O52" i="18" l="1"/>
  <c r="R52" i="18"/>
  <c r="P52" i="18" s="1"/>
  <c r="M51" i="16"/>
  <c r="R69" i="17"/>
  <c r="P69" i="17" s="1"/>
  <c r="O70" i="17"/>
  <c r="M71" i="17" s="1"/>
  <c r="D112" i="18"/>
  <c r="N111" i="18"/>
  <c r="Q111" i="18" s="1"/>
  <c r="D111" i="17"/>
  <c r="N110" i="17"/>
  <c r="Q110" i="17" s="1"/>
  <c r="D114" i="16"/>
  <c r="N113" i="16"/>
  <c r="Q113" i="16" s="1"/>
  <c r="D109" i="10"/>
  <c r="N109" i="10" s="1"/>
  <c r="Q109" i="10" s="1"/>
  <c r="M53" i="18" l="1"/>
  <c r="O51" i="16"/>
  <c r="R51" i="16"/>
  <c r="P51" i="16" s="1"/>
  <c r="R70" i="17"/>
  <c r="P70" i="17" s="1"/>
  <c r="O71" i="17"/>
  <c r="M72" i="17" s="1"/>
  <c r="D113" i="18"/>
  <c r="N112" i="18"/>
  <c r="Q112" i="18" s="1"/>
  <c r="D112" i="17"/>
  <c r="N111" i="17"/>
  <c r="Q111" i="17" s="1"/>
  <c r="D115" i="16"/>
  <c r="N114" i="16"/>
  <c r="Q114" i="16" s="1"/>
  <c r="D110" i="10"/>
  <c r="N110" i="10" s="1"/>
  <c r="Q110" i="10" s="1"/>
  <c r="O53" i="18" l="1"/>
  <c r="R53" i="18"/>
  <c r="P53" i="18" s="1"/>
  <c r="M52" i="16"/>
  <c r="R71" i="17"/>
  <c r="P71" i="17" s="1"/>
  <c r="O72" i="17"/>
  <c r="M73" i="17" s="1"/>
  <c r="D114" i="18"/>
  <c r="N113" i="18"/>
  <c r="Q113" i="18" s="1"/>
  <c r="D113" i="17"/>
  <c r="N112" i="17"/>
  <c r="Q112" i="17" s="1"/>
  <c r="D116" i="16"/>
  <c r="N115" i="16"/>
  <c r="Q115" i="16" s="1"/>
  <c r="D111" i="10"/>
  <c r="N111" i="10" s="1"/>
  <c r="Q111" i="10" s="1"/>
  <c r="M54" i="18" l="1"/>
  <c r="O52" i="16"/>
  <c r="R52" i="16"/>
  <c r="P52" i="16" s="1"/>
  <c r="R72" i="17"/>
  <c r="P72" i="17" s="1"/>
  <c r="O73" i="17"/>
  <c r="M74" i="17" s="1"/>
  <c r="D115" i="18"/>
  <c r="N114" i="18"/>
  <c r="Q114" i="18" s="1"/>
  <c r="D114" i="17"/>
  <c r="N113" i="17"/>
  <c r="Q113" i="17" s="1"/>
  <c r="D117" i="16"/>
  <c r="N116" i="16"/>
  <c r="Q116" i="16" s="1"/>
  <c r="D112" i="10"/>
  <c r="N112" i="10" s="1"/>
  <c r="Q112" i="10" s="1"/>
  <c r="O54" i="18" l="1"/>
  <c r="R54" i="18"/>
  <c r="P54" i="18" s="1"/>
  <c r="M53" i="16"/>
  <c r="R74" i="17"/>
  <c r="R73" i="17"/>
  <c r="P73" i="17" s="1"/>
  <c r="O74" i="17"/>
  <c r="M75" i="17" s="1"/>
  <c r="D116" i="18"/>
  <c r="N115" i="18"/>
  <c r="Q115" i="18" s="1"/>
  <c r="D115" i="17"/>
  <c r="N114" i="17"/>
  <c r="Q114" i="17" s="1"/>
  <c r="D118" i="16"/>
  <c r="N117" i="16"/>
  <c r="Q117" i="16" s="1"/>
  <c r="D113" i="10"/>
  <c r="N113" i="10" s="1"/>
  <c r="Q113" i="10" s="1"/>
  <c r="M55" i="18" l="1"/>
  <c r="O55" i="18"/>
  <c r="O53" i="16"/>
  <c r="R53" i="16"/>
  <c r="P53" i="16" s="1"/>
  <c r="P74" i="17"/>
  <c r="O75" i="17"/>
  <c r="M76" i="17" s="1"/>
  <c r="D117" i="18"/>
  <c r="N116" i="18"/>
  <c r="Q116" i="18" s="1"/>
  <c r="D116" i="17"/>
  <c r="N115" i="17"/>
  <c r="Q115" i="17" s="1"/>
  <c r="D119" i="16"/>
  <c r="N118" i="16"/>
  <c r="Q118" i="16" s="1"/>
  <c r="D114" i="10"/>
  <c r="N114" i="10" s="1"/>
  <c r="Q114" i="10" s="1"/>
  <c r="R55" i="18" l="1"/>
  <c r="P55" i="18" s="1"/>
  <c r="M56" i="18"/>
  <c r="M54" i="16"/>
  <c r="R75" i="17"/>
  <c r="P75" i="17" s="1"/>
  <c r="O76" i="17"/>
  <c r="M77" i="17" s="1"/>
  <c r="D118" i="18"/>
  <c r="N117" i="18"/>
  <c r="Q117" i="18" s="1"/>
  <c r="D117" i="17"/>
  <c r="N116" i="17"/>
  <c r="Q116" i="17" s="1"/>
  <c r="D120" i="16"/>
  <c r="N119" i="16"/>
  <c r="Q119" i="16" s="1"/>
  <c r="D115" i="10"/>
  <c r="N115" i="10" s="1"/>
  <c r="Q115" i="10" s="1"/>
  <c r="O56" i="18" l="1"/>
  <c r="R56" i="18"/>
  <c r="P56" i="18" s="1"/>
  <c r="O54" i="16"/>
  <c r="R54" i="16"/>
  <c r="P54" i="16" s="1"/>
  <c r="R76" i="17"/>
  <c r="P76" i="17" s="1"/>
  <c r="O77" i="17"/>
  <c r="M78" i="17" s="1"/>
  <c r="D119" i="18"/>
  <c r="N118" i="18"/>
  <c r="Q118" i="18" s="1"/>
  <c r="D118" i="17"/>
  <c r="N117" i="17"/>
  <c r="Q117" i="17" s="1"/>
  <c r="D121" i="16"/>
  <c r="N120" i="16"/>
  <c r="Q120" i="16" s="1"/>
  <c r="D116" i="10"/>
  <c r="N116" i="10" s="1"/>
  <c r="Q116" i="10" s="1"/>
  <c r="M57" i="18" l="1"/>
  <c r="M55" i="16"/>
  <c r="R77" i="17"/>
  <c r="P77" i="17" s="1"/>
  <c r="O78" i="17"/>
  <c r="M79" i="17" s="1"/>
  <c r="D120" i="18"/>
  <c r="N119" i="18"/>
  <c r="Q119" i="18" s="1"/>
  <c r="D119" i="17"/>
  <c r="N118" i="17"/>
  <c r="Q118" i="17" s="1"/>
  <c r="D122" i="16"/>
  <c r="N121" i="16"/>
  <c r="Q121" i="16" s="1"/>
  <c r="D117" i="10"/>
  <c r="N117" i="10" s="1"/>
  <c r="Q117" i="10" s="1"/>
  <c r="O57" i="18" l="1"/>
  <c r="M58" i="18" s="1"/>
  <c r="R57" i="18"/>
  <c r="P57" i="18" s="1"/>
  <c r="O55" i="16"/>
  <c r="R55" i="16"/>
  <c r="P55" i="16" s="1"/>
  <c r="R78" i="17"/>
  <c r="P78" i="17" s="1"/>
  <c r="O79" i="17"/>
  <c r="M80" i="17" s="1"/>
  <c r="D121" i="18"/>
  <c r="N120" i="18"/>
  <c r="Q120" i="18" s="1"/>
  <c r="D120" i="17"/>
  <c r="N119" i="17"/>
  <c r="Q119" i="17" s="1"/>
  <c r="D123" i="16"/>
  <c r="N122" i="16"/>
  <c r="Q122" i="16" s="1"/>
  <c r="D118" i="10"/>
  <c r="N118" i="10" s="1"/>
  <c r="Q118" i="10" s="1"/>
  <c r="O58" i="18" l="1"/>
  <c r="M59" i="18" s="1"/>
  <c r="R58" i="18"/>
  <c r="P58" i="18" s="1"/>
  <c r="M56" i="16"/>
  <c r="R79" i="17"/>
  <c r="P79" i="17" s="1"/>
  <c r="O80" i="17"/>
  <c r="M81" i="17" s="1"/>
  <c r="D122" i="18"/>
  <c r="N121" i="18"/>
  <c r="Q121" i="18" s="1"/>
  <c r="D121" i="17"/>
  <c r="N120" i="17"/>
  <c r="Q120" i="17" s="1"/>
  <c r="D124" i="16"/>
  <c r="N123" i="16"/>
  <c r="Q123" i="16" s="1"/>
  <c r="D119" i="10"/>
  <c r="N119" i="10" s="1"/>
  <c r="Q119" i="10" s="1"/>
  <c r="O59" i="18" l="1"/>
  <c r="M60" i="18" s="1"/>
  <c r="R59" i="18"/>
  <c r="P59" i="18" s="1"/>
  <c r="O56" i="16"/>
  <c r="R56" i="16"/>
  <c r="P56" i="16" s="1"/>
  <c r="R80" i="17"/>
  <c r="P80" i="17" s="1"/>
  <c r="O81" i="17"/>
  <c r="M82" i="17" s="1"/>
  <c r="D123" i="18"/>
  <c r="N122" i="18"/>
  <c r="Q122" i="18" s="1"/>
  <c r="D122" i="17"/>
  <c r="N121" i="17"/>
  <c r="Q121" i="17" s="1"/>
  <c r="D125" i="16"/>
  <c r="N124" i="16"/>
  <c r="Q124" i="16" s="1"/>
  <c r="D120" i="10"/>
  <c r="N120" i="10" s="1"/>
  <c r="Q120" i="10" s="1"/>
  <c r="O60" i="18" l="1"/>
  <c r="M61" i="18" s="1"/>
  <c r="R60" i="18"/>
  <c r="P60" i="18" s="1"/>
  <c r="M57" i="16"/>
  <c r="R81" i="17"/>
  <c r="P81" i="17" s="1"/>
  <c r="O82" i="17"/>
  <c r="M83" i="17" s="1"/>
  <c r="D124" i="18"/>
  <c r="N123" i="18"/>
  <c r="Q123" i="18" s="1"/>
  <c r="D123" i="17"/>
  <c r="N122" i="17"/>
  <c r="Q122" i="17" s="1"/>
  <c r="D126" i="16"/>
  <c r="N125" i="16"/>
  <c r="Q125" i="16" s="1"/>
  <c r="D121" i="10"/>
  <c r="N121" i="10" s="1"/>
  <c r="Q121" i="10" s="1"/>
  <c r="O61" i="18" l="1"/>
  <c r="M62" i="18" s="1"/>
  <c r="R61" i="18"/>
  <c r="P61" i="18" s="1"/>
  <c r="O57" i="16"/>
  <c r="R57" i="16" s="1"/>
  <c r="P57" i="16" s="1"/>
  <c r="R82" i="17"/>
  <c r="P82" i="17" s="1"/>
  <c r="O83" i="17"/>
  <c r="M84" i="17" s="1"/>
  <c r="D125" i="18"/>
  <c r="N124" i="18"/>
  <c r="Q124" i="18" s="1"/>
  <c r="D124" i="17"/>
  <c r="N123" i="17"/>
  <c r="Q123" i="17" s="1"/>
  <c r="D127" i="16"/>
  <c r="N126" i="16"/>
  <c r="Q126" i="16" s="1"/>
  <c r="D122" i="10"/>
  <c r="N122" i="10" s="1"/>
  <c r="Q122" i="10" s="1"/>
  <c r="O62" i="18" l="1"/>
  <c r="M63" i="18" s="1"/>
  <c r="M58" i="16"/>
  <c r="R83" i="17"/>
  <c r="P83" i="17" s="1"/>
  <c r="O84" i="17"/>
  <c r="M85" i="17" s="1"/>
  <c r="D126" i="18"/>
  <c r="N125" i="18"/>
  <c r="Q125" i="18" s="1"/>
  <c r="D125" i="17"/>
  <c r="N124" i="17"/>
  <c r="Q124" i="17" s="1"/>
  <c r="D128" i="16"/>
  <c r="N127" i="16"/>
  <c r="Q127" i="16" s="1"/>
  <c r="D123" i="10"/>
  <c r="N123" i="10" s="1"/>
  <c r="Q123" i="10" s="1"/>
  <c r="R62" i="18" l="1"/>
  <c r="P62" i="18" s="1"/>
  <c r="O63" i="18"/>
  <c r="M64" i="18" s="1"/>
  <c r="R63" i="18"/>
  <c r="P63" i="18" s="1"/>
  <c r="O58" i="16"/>
  <c r="R58" i="16"/>
  <c r="P58" i="16" s="1"/>
  <c r="R84" i="17"/>
  <c r="P84" i="17" s="1"/>
  <c r="O85" i="17"/>
  <c r="M86" i="17" s="1"/>
  <c r="D127" i="18"/>
  <c r="N126" i="18"/>
  <c r="Q126" i="18" s="1"/>
  <c r="D126" i="17"/>
  <c r="N125" i="17"/>
  <c r="Q125" i="17" s="1"/>
  <c r="D129" i="16"/>
  <c r="N128" i="16"/>
  <c r="Q128" i="16" s="1"/>
  <c r="D124" i="10"/>
  <c r="N124" i="10" s="1"/>
  <c r="Q124" i="10" s="1"/>
  <c r="O64" i="18" l="1"/>
  <c r="M65" i="18" s="1"/>
  <c r="R64" i="18"/>
  <c r="P64" i="18" s="1"/>
  <c r="M59" i="16"/>
  <c r="R85" i="17"/>
  <c r="P85" i="17" s="1"/>
  <c r="O86" i="17"/>
  <c r="M87" i="17" s="1"/>
  <c r="D128" i="18"/>
  <c r="N127" i="18"/>
  <c r="Q127" i="18" s="1"/>
  <c r="D127" i="17"/>
  <c r="N126" i="17"/>
  <c r="Q126" i="17" s="1"/>
  <c r="D130" i="16"/>
  <c r="N129" i="16"/>
  <c r="Q129" i="16" s="1"/>
  <c r="D125" i="10"/>
  <c r="N125" i="10" s="1"/>
  <c r="Q125" i="10" s="1"/>
  <c r="O65" i="18" l="1"/>
  <c r="M66" i="18" s="1"/>
  <c r="R65" i="18"/>
  <c r="P65" i="18" s="1"/>
  <c r="O59" i="16"/>
  <c r="R59" i="16"/>
  <c r="P59" i="16" s="1"/>
  <c r="R86" i="17"/>
  <c r="P86" i="17" s="1"/>
  <c r="O87" i="17"/>
  <c r="M88" i="17" s="1"/>
  <c r="D129" i="18"/>
  <c r="N128" i="18"/>
  <c r="Q128" i="18" s="1"/>
  <c r="D128" i="17"/>
  <c r="N127" i="17"/>
  <c r="Q127" i="17" s="1"/>
  <c r="D131" i="16"/>
  <c r="N130" i="16"/>
  <c r="Q130" i="16" s="1"/>
  <c r="D126" i="10"/>
  <c r="N126" i="10" s="1"/>
  <c r="Q126" i="10" s="1"/>
  <c r="O66" i="18" l="1"/>
  <c r="M67" i="18" s="1"/>
  <c r="R66" i="18"/>
  <c r="P66" i="18" s="1"/>
  <c r="M60" i="16"/>
  <c r="R87" i="17"/>
  <c r="P87" i="17" s="1"/>
  <c r="O88" i="17"/>
  <c r="M89" i="17" s="1"/>
  <c r="D130" i="18"/>
  <c r="N129" i="18"/>
  <c r="Q129" i="18" s="1"/>
  <c r="D129" i="17"/>
  <c r="N128" i="17"/>
  <c r="Q128" i="17" s="1"/>
  <c r="D132" i="16"/>
  <c r="N131" i="16"/>
  <c r="Q131" i="16" s="1"/>
  <c r="D127" i="10"/>
  <c r="N127" i="10" s="1"/>
  <c r="Q127" i="10" s="1"/>
  <c r="O67" i="18" l="1"/>
  <c r="M68" i="18" s="1"/>
  <c r="R67" i="18"/>
  <c r="P67" i="18" s="1"/>
  <c r="O60" i="16"/>
  <c r="R60" i="16"/>
  <c r="P60" i="16" s="1"/>
  <c r="R88" i="17"/>
  <c r="P88" i="17" s="1"/>
  <c r="O89" i="17"/>
  <c r="M90" i="17" s="1"/>
  <c r="D131" i="18"/>
  <c r="N130" i="18"/>
  <c r="Q130" i="18" s="1"/>
  <c r="D130" i="17"/>
  <c r="N129" i="17"/>
  <c r="Q129" i="17" s="1"/>
  <c r="D133" i="16"/>
  <c r="N132" i="16"/>
  <c r="Q132" i="16" s="1"/>
  <c r="D128" i="10"/>
  <c r="N128" i="10" s="1"/>
  <c r="Q128" i="10" s="1"/>
  <c r="O68" i="18" l="1"/>
  <c r="M69" i="18" s="1"/>
  <c r="R68" i="18"/>
  <c r="P68" i="18" s="1"/>
  <c r="M61" i="16"/>
  <c r="R89" i="17"/>
  <c r="P89" i="17" s="1"/>
  <c r="O90" i="17"/>
  <c r="M91" i="17" s="1"/>
  <c r="D132" i="18"/>
  <c r="N131" i="18"/>
  <c r="Q131" i="18" s="1"/>
  <c r="D131" i="17"/>
  <c r="N130" i="17"/>
  <c r="Q130" i="17" s="1"/>
  <c r="D134" i="16"/>
  <c r="N133" i="16"/>
  <c r="Q133" i="16" s="1"/>
  <c r="D129" i="10"/>
  <c r="N129" i="10" s="1"/>
  <c r="Q129" i="10" s="1"/>
  <c r="O69" i="18" l="1"/>
  <c r="M70" i="18" s="1"/>
  <c r="R69" i="18"/>
  <c r="P69" i="18" s="1"/>
  <c r="O61" i="16"/>
  <c r="R61" i="16"/>
  <c r="P61" i="16" s="1"/>
  <c r="R90" i="17"/>
  <c r="P90" i="17" s="1"/>
  <c r="O91" i="17"/>
  <c r="M92" i="17" s="1"/>
  <c r="D133" i="18"/>
  <c r="N132" i="18"/>
  <c r="Q132" i="18" s="1"/>
  <c r="D132" i="17"/>
  <c r="N131" i="17"/>
  <c r="Q131" i="17" s="1"/>
  <c r="D135" i="16"/>
  <c r="N134" i="16"/>
  <c r="Q134" i="16" s="1"/>
  <c r="D130" i="10"/>
  <c r="N130" i="10" s="1"/>
  <c r="Q130" i="10" s="1"/>
  <c r="O70" i="18" l="1"/>
  <c r="M71" i="18" s="1"/>
  <c r="M62" i="16"/>
  <c r="R91" i="17"/>
  <c r="P91" i="17" s="1"/>
  <c r="O92" i="17"/>
  <c r="M93" i="17" s="1"/>
  <c r="D134" i="18"/>
  <c r="N133" i="18"/>
  <c r="Q133" i="18" s="1"/>
  <c r="D133" i="17"/>
  <c r="N132" i="17"/>
  <c r="Q132" i="17" s="1"/>
  <c r="D136" i="16"/>
  <c r="N135" i="16"/>
  <c r="Q135" i="16" s="1"/>
  <c r="D131" i="10"/>
  <c r="N131" i="10" s="1"/>
  <c r="Q131" i="10" s="1"/>
  <c r="R70" i="18" l="1"/>
  <c r="P70" i="18" s="1"/>
  <c r="O71" i="18"/>
  <c r="M72" i="18" s="1"/>
  <c r="R71" i="18"/>
  <c r="P71" i="18" s="1"/>
  <c r="O62" i="16"/>
  <c r="M63" i="16" s="1"/>
  <c r="R62" i="16"/>
  <c r="P62" i="16" s="1"/>
  <c r="R92" i="17"/>
  <c r="P92" i="17" s="1"/>
  <c r="O93" i="17"/>
  <c r="M94" i="17" s="1"/>
  <c r="D135" i="18"/>
  <c r="N134" i="18"/>
  <c r="Q134" i="18" s="1"/>
  <c r="D134" i="17"/>
  <c r="N133" i="17"/>
  <c r="Q133" i="17" s="1"/>
  <c r="D137" i="16"/>
  <c r="N136" i="16"/>
  <c r="Q136" i="16" s="1"/>
  <c r="D132" i="10"/>
  <c r="N132" i="10" s="1"/>
  <c r="Q132" i="10" s="1"/>
  <c r="O72" i="18" l="1"/>
  <c r="M73" i="18" s="1"/>
  <c r="R72" i="18"/>
  <c r="P72" i="18" s="1"/>
  <c r="O63" i="16"/>
  <c r="M64" i="16" s="1"/>
  <c r="R93" i="17"/>
  <c r="P93" i="17" s="1"/>
  <c r="O94" i="17"/>
  <c r="M95" i="17" s="1"/>
  <c r="D136" i="18"/>
  <c r="N135" i="18"/>
  <c r="Q135" i="18" s="1"/>
  <c r="D135" i="17"/>
  <c r="N134" i="17"/>
  <c r="Q134" i="17" s="1"/>
  <c r="D138" i="16"/>
  <c r="N137" i="16"/>
  <c r="Q137" i="16" s="1"/>
  <c r="D133" i="10"/>
  <c r="N133" i="10" s="1"/>
  <c r="Q133" i="10" s="1"/>
  <c r="O73" i="18" l="1"/>
  <c r="M74" i="18" s="1"/>
  <c r="R73" i="18"/>
  <c r="P73" i="18" s="1"/>
  <c r="R63" i="16"/>
  <c r="P63" i="16" s="1"/>
  <c r="O64" i="16"/>
  <c r="M65" i="16" s="1"/>
  <c r="R64" i="16"/>
  <c r="P64" i="16" s="1"/>
  <c r="R94" i="17"/>
  <c r="P94" i="17" s="1"/>
  <c r="O95" i="17"/>
  <c r="M96" i="17" s="1"/>
  <c r="D137" i="18"/>
  <c r="N136" i="18"/>
  <c r="Q136" i="18" s="1"/>
  <c r="D136" i="17"/>
  <c r="N135" i="17"/>
  <c r="Q135" i="17" s="1"/>
  <c r="D139" i="16"/>
  <c r="N138" i="16"/>
  <c r="Q138" i="16" s="1"/>
  <c r="D134" i="10"/>
  <c r="N134" i="10" s="1"/>
  <c r="Q134" i="10" s="1"/>
  <c r="O74" i="18" l="1"/>
  <c r="M75" i="18" s="1"/>
  <c r="R74" i="18"/>
  <c r="P74" i="18" s="1"/>
  <c r="O65" i="16"/>
  <c r="M66" i="16" s="1"/>
  <c r="R65" i="16"/>
  <c r="P65" i="16" s="1"/>
  <c r="R95" i="17"/>
  <c r="P95" i="17" s="1"/>
  <c r="O96" i="17"/>
  <c r="M97" i="17" s="1"/>
  <c r="D138" i="18"/>
  <c r="N137" i="18"/>
  <c r="Q137" i="18" s="1"/>
  <c r="D137" i="17"/>
  <c r="N136" i="17"/>
  <c r="Q136" i="17" s="1"/>
  <c r="D140" i="16"/>
  <c r="N139" i="16"/>
  <c r="Q139" i="16" s="1"/>
  <c r="D135" i="10"/>
  <c r="N135" i="10" s="1"/>
  <c r="Q135" i="10" s="1"/>
  <c r="O75" i="18" l="1"/>
  <c r="M76" i="18" s="1"/>
  <c r="R75" i="18"/>
  <c r="P75" i="18" s="1"/>
  <c r="O66" i="16"/>
  <c r="M67" i="16" s="1"/>
  <c r="R66" i="16"/>
  <c r="P66" i="16" s="1"/>
  <c r="R96" i="17"/>
  <c r="P96" i="17" s="1"/>
  <c r="O97" i="17"/>
  <c r="M98" i="17" s="1"/>
  <c r="D139" i="18"/>
  <c r="N138" i="18"/>
  <c r="Q138" i="18" s="1"/>
  <c r="D138" i="17"/>
  <c r="N137" i="17"/>
  <c r="Q137" i="17" s="1"/>
  <c r="D141" i="16"/>
  <c r="N140" i="16"/>
  <c r="Q140" i="16" s="1"/>
  <c r="D136" i="10"/>
  <c r="N136" i="10" s="1"/>
  <c r="Q136" i="10" s="1"/>
  <c r="O76" i="18" l="1"/>
  <c r="M77" i="18" s="1"/>
  <c r="R76" i="18"/>
  <c r="P76" i="18" s="1"/>
  <c r="O67" i="16"/>
  <c r="M68" i="16" s="1"/>
  <c r="R67" i="16"/>
  <c r="P67" i="16" s="1"/>
  <c r="R97" i="17"/>
  <c r="P97" i="17" s="1"/>
  <c r="O98" i="17"/>
  <c r="M99" i="17" s="1"/>
  <c r="D140" i="18"/>
  <c r="N139" i="18"/>
  <c r="Q139" i="18" s="1"/>
  <c r="D139" i="17"/>
  <c r="N138" i="17"/>
  <c r="Q138" i="17" s="1"/>
  <c r="D142" i="16"/>
  <c r="N141" i="16"/>
  <c r="Q141" i="16" s="1"/>
  <c r="D137" i="10"/>
  <c r="N137" i="10" s="1"/>
  <c r="Q137" i="10" s="1"/>
  <c r="O77" i="18" l="1"/>
  <c r="M78" i="18" s="1"/>
  <c r="R77" i="18"/>
  <c r="P77" i="18" s="1"/>
  <c r="O68" i="16"/>
  <c r="M69" i="16" s="1"/>
  <c r="R98" i="17"/>
  <c r="P98" i="17" s="1"/>
  <c r="O99" i="17"/>
  <c r="M100" i="17" s="1"/>
  <c r="D141" i="18"/>
  <c r="N140" i="18"/>
  <c r="Q140" i="18" s="1"/>
  <c r="D140" i="17"/>
  <c r="N139" i="17"/>
  <c r="Q139" i="17" s="1"/>
  <c r="D143" i="16"/>
  <c r="N142" i="16"/>
  <c r="Q142" i="16" s="1"/>
  <c r="D138" i="10"/>
  <c r="N138" i="10" s="1"/>
  <c r="Q138" i="10" s="1"/>
  <c r="O78" i="18" l="1"/>
  <c r="M79" i="18" s="1"/>
  <c r="R78" i="18"/>
  <c r="P78" i="18" s="1"/>
  <c r="R68" i="16"/>
  <c r="P68" i="16" s="1"/>
  <c r="O69" i="16"/>
  <c r="M70" i="16" s="1"/>
  <c r="R69" i="16"/>
  <c r="P69" i="16" s="1"/>
  <c r="R99" i="17"/>
  <c r="P99" i="17" s="1"/>
  <c r="O100" i="17"/>
  <c r="M101" i="17" s="1"/>
  <c r="D142" i="18"/>
  <c r="N141" i="18"/>
  <c r="Q141" i="18" s="1"/>
  <c r="D141" i="17"/>
  <c r="N140" i="17"/>
  <c r="Q140" i="17" s="1"/>
  <c r="D144" i="16"/>
  <c r="N143" i="16"/>
  <c r="Q143" i="16" s="1"/>
  <c r="D139" i="10"/>
  <c r="N139" i="10" s="1"/>
  <c r="Q139" i="10" s="1"/>
  <c r="O79" i="18" l="1"/>
  <c r="M80" i="18" s="1"/>
  <c r="R79" i="18"/>
  <c r="P79" i="18" s="1"/>
  <c r="O70" i="16"/>
  <c r="M71" i="16" s="1"/>
  <c r="R70" i="16"/>
  <c r="P70" i="16" s="1"/>
  <c r="R100" i="17"/>
  <c r="P100" i="17" s="1"/>
  <c r="O101" i="17"/>
  <c r="M102" i="17" s="1"/>
  <c r="D143" i="18"/>
  <c r="N142" i="18"/>
  <c r="Q142" i="18" s="1"/>
  <c r="D142" i="17"/>
  <c r="N141" i="17"/>
  <c r="Q141" i="17" s="1"/>
  <c r="D145" i="16"/>
  <c r="N144" i="16"/>
  <c r="Q144" i="16" s="1"/>
  <c r="D140" i="10"/>
  <c r="N140" i="10" s="1"/>
  <c r="Q140" i="10" s="1"/>
  <c r="O80" i="18" l="1"/>
  <c r="M81" i="18" s="1"/>
  <c r="R80" i="18"/>
  <c r="P80" i="18" s="1"/>
  <c r="O71" i="16"/>
  <c r="M72" i="16" s="1"/>
  <c r="R71" i="16"/>
  <c r="P71" i="16" s="1"/>
  <c r="R101" i="17"/>
  <c r="P101" i="17" s="1"/>
  <c r="O102" i="17"/>
  <c r="M103" i="17" s="1"/>
  <c r="D144" i="18"/>
  <c r="N143" i="18"/>
  <c r="Q143" i="18" s="1"/>
  <c r="D143" i="17"/>
  <c r="N142" i="17"/>
  <c r="Q142" i="17" s="1"/>
  <c r="D146" i="16"/>
  <c r="N145" i="16"/>
  <c r="Q145" i="16" s="1"/>
  <c r="D141" i="10"/>
  <c r="N141" i="10" s="1"/>
  <c r="Q141" i="10" s="1"/>
  <c r="O81" i="18" l="1"/>
  <c r="M82" i="18" s="1"/>
  <c r="R81" i="18"/>
  <c r="P81" i="18" s="1"/>
  <c r="O72" i="16"/>
  <c r="M73" i="16" s="1"/>
  <c r="R72" i="16"/>
  <c r="P72" i="16" s="1"/>
  <c r="R102" i="17"/>
  <c r="O103" i="17"/>
  <c r="M104" i="17" s="1"/>
  <c r="P102" i="17"/>
  <c r="D145" i="18"/>
  <c r="N144" i="18"/>
  <c r="Q144" i="18" s="1"/>
  <c r="D144" i="17"/>
  <c r="N143" i="17"/>
  <c r="Q143" i="17" s="1"/>
  <c r="D147" i="16"/>
  <c r="N146" i="16"/>
  <c r="Q146" i="16" s="1"/>
  <c r="D142" i="10"/>
  <c r="N142" i="10" s="1"/>
  <c r="Q142" i="10" s="1"/>
  <c r="O82" i="18" l="1"/>
  <c r="M83" i="18" s="1"/>
  <c r="R82" i="18"/>
  <c r="P82" i="18" s="1"/>
  <c r="O73" i="16"/>
  <c r="M74" i="16" s="1"/>
  <c r="R73" i="16"/>
  <c r="P73" i="16" s="1"/>
  <c r="R104" i="17"/>
  <c r="R103" i="17"/>
  <c r="P103" i="17" s="1"/>
  <c r="O104" i="17"/>
  <c r="M105" i="17" s="1"/>
  <c r="D146" i="18"/>
  <c r="N145" i="18"/>
  <c r="Q145" i="18" s="1"/>
  <c r="D145" i="17"/>
  <c r="N144" i="17"/>
  <c r="Q144" i="17" s="1"/>
  <c r="D148" i="16"/>
  <c r="N147" i="16"/>
  <c r="Q147" i="16" s="1"/>
  <c r="D143" i="10"/>
  <c r="N143" i="10" s="1"/>
  <c r="Q143" i="10" s="1"/>
  <c r="O83" i="18" l="1"/>
  <c r="M84" i="18" s="1"/>
  <c r="R83" i="18"/>
  <c r="P83" i="18" s="1"/>
  <c r="O74" i="16"/>
  <c r="M75" i="16" s="1"/>
  <c r="R74" i="16"/>
  <c r="P74" i="16" s="1"/>
  <c r="P104" i="17"/>
  <c r="O105" i="17"/>
  <c r="M106" i="17" s="1"/>
  <c r="D147" i="18"/>
  <c r="N146" i="18"/>
  <c r="Q146" i="18" s="1"/>
  <c r="D146" i="17"/>
  <c r="N145" i="17"/>
  <c r="Q145" i="17" s="1"/>
  <c r="D149" i="16"/>
  <c r="N148" i="16"/>
  <c r="Q148" i="16" s="1"/>
  <c r="D144" i="10"/>
  <c r="N144" i="10" s="1"/>
  <c r="Q144" i="10" s="1"/>
  <c r="O84" i="18" l="1"/>
  <c r="M85" i="18" s="1"/>
  <c r="R84" i="18"/>
  <c r="P84" i="18" s="1"/>
  <c r="O75" i="16"/>
  <c r="M76" i="16" s="1"/>
  <c r="R75" i="16"/>
  <c r="P75" i="16" s="1"/>
  <c r="R105" i="17"/>
  <c r="P105" i="17" s="1"/>
  <c r="O106" i="17"/>
  <c r="M107" i="17" s="1"/>
  <c r="D148" i="18"/>
  <c r="N147" i="18"/>
  <c r="Q147" i="18" s="1"/>
  <c r="D147" i="17"/>
  <c r="N146" i="17"/>
  <c r="Q146" i="17" s="1"/>
  <c r="D150" i="16"/>
  <c r="N149" i="16"/>
  <c r="Q149" i="16" s="1"/>
  <c r="D145" i="10"/>
  <c r="N145" i="10" s="1"/>
  <c r="Q145" i="10" s="1"/>
  <c r="O85" i="18" l="1"/>
  <c r="M86" i="18" s="1"/>
  <c r="R85" i="18"/>
  <c r="P85" i="18" s="1"/>
  <c r="O76" i="16"/>
  <c r="M77" i="16" s="1"/>
  <c r="R76" i="16"/>
  <c r="P76" i="16" s="1"/>
  <c r="R106" i="17"/>
  <c r="P106" i="17" s="1"/>
  <c r="O107" i="17"/>
  <c r="M108" i="17" s="1"/>
  <c r="D149" i="18"/>
  <c r="N148" i="18"/>
  <c r="Q148" i="18" s="1"/>
  <c r="D148" i="17"/>
  <c r="N147" i="17"/>
  <c r="Q147" i="17" s="1"/>
  <c r="D151" i="16"/>
  <c r="N150" i="16"/>
  <c r="Q150" i="16" s="1"/>
  <c r="D146" i="10"/>
  <c r="N146" i="10" s="1"/>
  <c r="Q146" i="10" s="1"/>
  <c r="O86" i="18" l="1"/>
  <c r="M87" i="18" s="1"/>
  <c r="R86" i="18"/>
  <c r="P86" i="18" s="1"/>
  <c r="O77" i="16"/>
  <c r="M78" i="16" s="1"/>
  <c r="R77" i="16"/>
  <c r="P77" i="16" s="1"/>
  <c r="R107" i="17"/>
  <c r="P107" i="17" s="1"/>
  <c r="O108" i="17"/>
  <c r="M109" i="17" s="1"/>
  <c r="D150" i="18"/>
  <c r="N149" i="18"/>
  <c r="Q149" i="18" s="1"/>
  <c r="D149" i="17"/>
  <c r="N148" i="17"/>
  <c r="Q148" i="17" s="1"/>
  <c r="D152" i="16"/>
  <c r="N151" i="16"/>
  <c r="Q151" i="16" s="1"/>
  <c r="D147" i="10"/>
  <c r="N147" i="10" s="1"/>
  <c r="Q147" i="10" s="1"/>
  <c r="O87" i="18" l="1"/>
  <c r="M88" i="18" s="1"/>
  <c r="R87" i="18"/>
  <c r="P87" i="18" s="1"/>
  <c r="O78" i="16"/>
  <c r="M79" i="16" s="1"/>
  <c r="R78" i="16"/>
  <c r="P78" i="16" s="1"/>
  <c r="R108" i="17"/>
  <c r="P108" i="17" s="1"/>
  <c r="O109" i="17"/>
  <c r="M110" i="17" s="1"/>
  <c r="D151" i="18"/>
  <c r="N150" i="18"/>
  <c r="Q150" i="18" s="1"/>
  <c r="D150" i="17"/>
  <c r="N149" i="17"/>
  <c r="Q149" i="17" s="1"/>
  <c r="D153" i="16"/>
  <c r="N152" i="16"/>
  <c r="Q152" i="16" s="1"/>
  <c r="D148" i="10"/>
  <c r="N148" i="10" s="1"/>
  <c r="Q148" i="10" s="1"/>
  <c r="O88" i="18" l="1"/>
  <c r="M89" i="18" s="1"/>
  <c r="R88" i="18"/>
  <c r="P88" i="18" s="1"/>
  <c r="O79" i="16"/>
  <c r="M80" i="16" s="1"/>
  <c r="R79" i="16"/>
  <c r="P79" i="16" s="1"/>
  <c r="R109" i="17"/>
  <c r="P109" i="17" s="1"/>
  <c r="O110" i="17"/>
  <c r="M111" i="17" s="1"/>
  <c r="D152" i="18"/>
  <c r="N151" i="18"/>
  <c r="Q151" i="18" s="1"/>
  <c r="D151" i="17"/>
  <c r="N150" i="17"/>
  <c r="Q150" i="17" s="1"/>
  <c r="D154" i="16"/>
  <c r="N153" i="16"/>
  <c r="Q153" i="16" s="1"/>
  <c r="D149" i="10"/>
  <c r="N149" i="10" s="1"/>
  <c r="Q149" i="10" s="1"/>
  <c r="O89" i="18" l="1"/>
  <c r="M90" i="18" s="1"/>
  <c r="R89" i="18"/>
  <c r="P89" i="18" s="1"/>
  <c r="O80" i="16"/>
  <c r="M81" i="16" s="1"/>
  <c r="R80" i="16"/>
  <c r="P80" i="16" s="1"/>
  <c r="R110" i="17"/>
  <c r="P110" i="17" s="1"/>
  <c r="O111" i="17"/>
  <c r="M112" i="17" s="1"/>
  <c r="D153" i="18"/>
  <c r="N152" i="18"/>
  <c r="Q152" i="18" s="1"/>
  <c r="D152" i="17"/>
  <c r="N151" i="17"/>
  <c r="Q151" i="17" s="1"/>
  <c r="D155" i="16"/>
  <c r="N154" i="16"/>
  <c r="Q154" i="16" s="1"/>
  <c r="D150" i="10"/>
  <c r="N150" i="10" s="1"/>
  <c r="Q150" i="10" s="1"/>
  <c r="O90" i="18" l="1"/>
  <c r="M91" i="18" s="1"/>
  <c r="O81" i="16"/>
  <c r="M82" i="16" s="1"/>
  <c r="R81" i="16"/>
  <c r="P81" i="16" s="1"/>
  <c r="R111" i="17"/>
  <c r="P111" i="17" s="1"/>
  <c r="O112" i="17"/>
  <c r="M113" i="17" s="1"/>
  <c r="D154" i="18"/>
  <c r="N153" i="18"/>
  <c r="Q153" i="18" s="1"/>
  <c r="D153" i="17"/>
  <c r="N152" i="17"/>
  <c r="Q152" i="17" s="1"/>
  <c r="D156" i="16"/>
  <c r="N155" i="16"/>
  <c r="Q155" i="16" s="1"/>
  <c r="D151" i="10"/>
  <c r="N151" i="10" s="1"/>
  <c r="Q151" i="10" s="1"/>
  <c r="R90" i="18" l="1"/>
  <c r="P90" i="18" s="1"/>
  <c r="O91" i="18"/>
  <c r="M92" i="18" s="1"/>
  <c r="R91" i="18"/>
  <c r="P91" i="18" s="1"/>
  <c r="O82" i="16"/>
  <c r="M83" i="16" s="1"/>
  <c r="R82" i="16"/>
  <c r="P82" i="16" s="1"/>
  <c r="R112" i="17"/>
  <c r="P112" i="17" s="1"/>
  <c r="O113" i="17"/>
  <c r="M114" i="17" s="1"/>
  <c r="D155" i="18"/>
  <c r="N154" i="18"/>
  <c r="Q154" i="18" s="1"/>
  <c r="D154" i="17"/>
  <c r="N153" i="17"/>
  <c r="Q153" i="17" s="1"/>
  <c r="D157" i="16"/>
  <c r="N156" i="16"/>
  <c r="Q156" i="16" s="1"/>
  <c r="D152" i="10"/>
  <c r="N152" i="10" s="1"/>
  <c r="Q152" i="10" s="1"/>
  <c r="O92" i="18" l="1"/>
  <c r="M93" i="18" s="1"/>
  <c r="R92" i="18"/>
  <c r="P92" i="18" s="1"/>
  <c r="O83" i="16"/>
  <c r="M84" i="16" s="1"/>
  <c r="R83" i="16"/>
  <c r="P83" i="16" s="1"/>
  <c r="R113" i="17"/>
  <c r="P113" i="17" s="1"/>
  <c r="O114" i="17"/>
  <c r="M115" i="17" s="1"/>
  <c r="D156" i="18"/>
  <c r="N155" i="18"/>
  <c r="Q155" i="18" s="1"/>
  <c r="D155" i="17"/>
  <c r="N154" i="17"/>
  <c r="Q154" i="17" s="1"/>
  <c r="D158" i="16"/>
  <c r="N157" i="16"/>
  <c r="Q157" i="16" s="1"/>
  <c r="D153" i="10"/>
  <c r="N153" i="10" s="1"/>
  <c r="Q153" i="10" s="1"/>
  <c r="O93" i="18" l="1"/>
  <c r="M94" i="18" s="1"/>
  <c r="R93" i="18"/>
  <c r="P93" i="18" s="1"/>
  <c r="O84" i="16"/>
  <c r="M85" i="16" s="1"/>
  <c r="R84" i="16"/>
  <c r="P84" i="16" s="1"/>
  <c r="R114" i="17"/>
  <c r="P114" i="17" s="1"/>
  <c r="O115" i="17"/>
  <c r="M116" i="17" s="1"/>
  <c r="D157" i="18"/>
  <c r="N156" i="18"/>
  <c r="Q156" i="18" s="1"/>
  <c r="D156" i="17"/>
  <c r="N155" i="17"/>
  <c r="Q155" i="17" s="1"/>
  <c r="D159" i="16"/>
  <c r="N158" i="16"/>
  <c r="Q158" i="16" s="1"/>
  <c r="D154" i="10"/>
  <c r="N154" i="10" s="1"/>
  <c r="Q154" i="10" s="1"/>
  <c r="O94" i="18" l="1"/>
  <c r="M95" i="18" s="1"/>
  <c r="R94" i="18"/>
  <c r="P94" i="18" s="1"/>
  <c r="O85" i="16"/>
  <c r="M86" i="16" s="1"/>
  <c r="R85" i="16"/>
  <c r="P85" i="16" s="1"/>
  <c r="R115" i="17"/>
  <c r="P115" i="17"/>
  <c r="O116" i="17"/>
  <c r="M117" i="17" s="1"/>
  <c r="D158" i="18"/>
  <c r="N157" i="18"/>
  <c r="Q157" i="18" s="1"/>
  <c r="D157" i="17"/>
  <c r="N156" i="17"/>
  <c r="Q156" i="17" s="1"/>
  <c r="D160" i="16"/>
  <c r="N159" i="16"/>
  <c r="Q159" i="16" s="1"/>
  <c r="D155" i="10"/>
  <c r="N155" i="10" s="1"/>
  <c r="Q155" i="10" s="1"/>
  <c r="O95" i="18" l="1"/>
  <c r="M96" i="18" s="1"/>
  <c r="R95" i="18"/>
  <c r="P95" i="18" s="1"/>
  <c r="O86" i="16"/>
  <c r="M87" i="16" s="1"/>
  <c r="R86" i="16"/>
  <c r="P86" i="16" s="1"/>
  <c r="R116" i="17"/>
  <c r="P116" i="17"/>
  <c r="O117" i="17"/>
  <c r="M118" i="17" s="1"/>
  <c r="D159" i="18"/>
  <c r="N158" i="18"/>
  <c r="Q158" i="18" s="1"/>
  <c r="D158" i="17"/>
  <c r="N157" i="17"/>
  <c r="Q157" i="17" s="1"/>
  <c r="D161" i="16"/>
  <c r="N160" i="16"/>
  <c r="Q160" i="16" s="1"/>
  <c r="D156" i="10"/>
  <c r="N156" i="10" s="1"/>
  <c r="Q156" i="10" s="1"/>
  <c r="O96" i="18" l="1"/>
  <c r="M97" i="18" s="1"/>
  <c r="R96" i="18"/>
  <c r="P96" i="18" s="1"/>
  <c r="O87" i="16"/>
  <c r="M88" i="16" s="1"/>
  <c r="R87" i="16"/>
  <c r="P87" i="16" s="1"/>
  <c r="R117" i="17"/>
  <c r="P117" i="17"/>
  <c r="O118" i="17"/>
  <c r="M119" i="17" s="1"/>
  <c r="D160" i="18"/>
  <c r="N159" i="18"/>
  <c r="Q159" i="18" s="1"/>
  <c r="D159" i="17"/>
  <c r="N158" i="17"/>
  <c r="Q158" i="17" s="1"/>
  <c r="D162" i="16"/>
  <c r="N161" i="16"/>
  <c r="Q161" i="16" s="1"/>
  <c r="D157" i="10"/>
  <c r="N157" i="10" s="1"/>
  <c r="Q157" i="10" s="1"/>
  <c r="O97" i="18" l="1"/>
  <c r="M98" i="18" s="1"/>
  <c r="R97" i="18"/>
  <c r="P97" i="18" s="1"/>
  <c r="O88" i="16"/>
  <c r="M89" i="16" s="1"/>
  <c r="R88" i="16"/>
  <c r="P88" i="16" s="1"/>
  <c r="R118" i="17"/>
  <c r="P118" i="17" s="1"/>
  <c r="O119" i="17"/>
  <c r="M120" i="17" s="1"/>
  <c r="D161" i="18"/>
  <c r="N160" i="18"/>
  <c r="Q160" i="18" s="1"/>
  <c r="D160" i="17"/>
  <c r="N159" i="17"/>
  <c r="Q159" i="17" s="1"/>
  <c r="D163" i="16"/>
  <c r="N162" i="16"/>
  <c r="Q162" i="16" s="1"/>
  <c r="D158" i="10"/>
  <c r="N158" i="10" s="1"/>
  <c r="Q158" i="10" s="1"/>
  <c r="O98" i="18" l="1"/>
  <c r="M99" i="18" s="1"/>
  <c r="R98" i="18"/>
  <c r="P98" i="18" s="1"/>
  <c r="O89" i="16"/>
  <c r="M90" i="16" s="1"/>
  <c r="R89" i="16"/>
  <c r="P89" i="16" s="1"/>
  <c r="R119" i="17"/>
  <c r="P119" i="17" s="1"/>
  <c r="O120" i="17"/>
  <c r="M121" i="17" s="1"/>
  <c r="D162" i="18"/>
  <c r="N161" i="18"/>
  <c r="Q161" i="18" s="1"/>
  <c r="D161" i="17"/>
  <c r="N160" i="17"/>
  <c r="Q160" i="17" s="1"/>
  <c r="D164" i="16"/>
  <c r="N163" i="16"/>
  <c r="Q163" i="16" s="1"/>
  <c r="D159" i="10"/>
  <c r="N159" i="10" s="1"/>
  <c r="Q159" i="10" s="1"/>
  <c r="O99" i="18" l="1"/>
  <c r="M100" i="18" s="1"/>
  <c r="R99" i="18"/>
  <c r="P99" i="18" s="1"/>
  <c r="O90" i="16"/>
  <c r="M91" i="16" s="1"/>
  <c r="R90" i="16"/>
  <c r="P90" i="16" s="1"/>
  <c r="R120" i="17"/>
  <c r="P120" i="17" s="1"/>
  <c r="O121" i="17"/>
  <c r="M122" i="17" s="1"/>
  <c r="D163" i="18"/>
  <c r="N162" i="18"/>
  <c r="Q162" i="18" s="1"/>
  <c r="D162" i="17"/>
  <c r="N161" i="17"/>
  <c r="Q161" i="17" s="1"/>
  <c r="D165" i="16"/>
  <c r="N164" i="16"/>
  <c r="Q164" i="16" s="1"/>
  <c r="D160" i="10"/>
  <c r="N160" i="10" s="1"/>
  <c r="Q160" i="10" s="1"/>
  <c r="O100" i="18" l="1"/>
  <c r="M101" i="18" s="1"/>
  <c r="R100" i="18"/>
  <c r="P100" i="18" s="1"/>
  <c r="O91" i="16"/>
  <c r="M92" i="16" s="1"/>
  <c r="R91" i="16"/>
  <c r="P91" i="16" s="1"/>
  <c r="R121" i="17"/>
  <c r="P121" i="17" s="1"/>
  <c r="O122" i="17"/>
  <c r="M123" i="17" s="1"/>
  <c r="D164" i="18"/>
  <c r="N163" i="18"/>
  <c r="Q163" i="18" s="1"/>
  <c r="D163" i="17"/>
  <c r="N162" i="17"/>
  <c r="Q162" i="17" s="1"/>
  <c r="D166" i="16"/>
  <c r="N165" i="16"/>
  <c r="Q165" i="16" s="1"/>
  <c r="D161" i="10"/>
  <c r="N161" i="10" s="1"/>
  <c r="Q161" i="10" s="1"/>
  <c r="O101" i="18" l="1"/>
  <c r="M102" i="18" s="1"/>
  <c r="R101" i="18"/>
  <c r="P101" i="18" s="1"/>
  <c r="O92" i="16"/>
  <c r="M93" i="16" s="1"/>
  <c r="R92" i="16"/>
  <c r="P92" i="16" s="1"/>
  <c r="R122" i="17"/>
  <c r="P122" i="17" s="1"/>
  <c r="O123" i="17"/>
  <c r="M124" i="17" s="1"/>
  <c r="D165" i="18"/>
  <c r="N164" i="18"/>
  <c r="Q164" i="18" s="1"/>
  <c r="D164" i="17"/>
  <c r="N163" i="17"/>
  <c r="Q163" i="17" s="1"/>
  <c r="D167" i="16"/>
  <c r="N166" i="16"/>
  <c r="Q166" i="16" s="1"/>
  <c r="D162" i="10"/>
  <c r="N162" i="10" s="1"/>
  <c r="Q162" i="10" s="1"/>
  <c r="O102" i="18" l="1"/>
  <c r="M103" i="18" s="1"/>
  <c r="R102" i="18"/>
  <c r="P102" i="18" s="1"/>
  <c r="O93" i="16"/>
  <c r="M94" i="16" s="1"/>
  <c r="R93" i="16"/>
  <c r="P93" i="16" s="1"/>
  <c r="R123" i="17"/>
  <c r="P123" i="17" s="1"/>
  <c r="O124" i="17"/>
  <c r="M125" i="17" s="1"/>
  <c r="D166" i="18"/>
  <c r="N165" i="18"/>
  <c r="Q165" i="18" s="1"/>
  <c r="D165" i="17"/>
  <c r="N164" i="17"/>
  <c r="Q164" i="17" s="1"/>
  <c r="D168" i="16"/>
  <c r="N167" i="16"/>
  <c r="Q167" i="16" s="1"/>
  <c r="D163" i="10"/>
  <c r="N163" i="10" s="1"/>
  <c r="Q163" i="10" s="1"/>
  <c r="O103" i="18" l="1"/>
  <c r="M104" i="18" s="1"/>
  <c r="R103" i="18"/>
  <c r="P103" i="18" s="1"/>
  <c r="O94" i="16"/>
  <c r="M95" i="16" s="1"/>
  <c r="R94" i="16"/>
  <c r="P94" i="16" s="1"/>
  <c r="R124" i="17"/>
  <c r="P124" i="17" s="1"/>
  <c r="O125" i="17"/>
  <c r="M126" i="17" s="1"/>
  <c r="D167" i="18"/>
  <c r="N166" i="18"/>
  <c r="Q166" i="18" s="1"/>
  <c r="D166" i="17"/>
  <c r="N165" i="17"/>
  <c r="Q165" i="17" s="1"/>
  <c r="D169" i="16"/>
  <c r="N168" i="16"/>
  <c r="Q168" i="16" s="1"/>
  <c r="D164" i="10"/>
  <c r="N164" i="10" s="1"/>
  <c r="Q164" i="10" s="1"/>
  <c r="O104" i="18" l="1"/>
  <c r="M105" i="18" s="1"/>
  <c r="R104" i="18"/>
  <c r="P104" i="18" s="1"/>
  <c r="O95" i="16"/>
  <c r="M96" i="16" s="1"/>
  <c r="R95" i="16"/>
  <c r="P95" i="16" s="1"/>
  <c r="R125" i="17"/>
  <c r="P125" i="17" s="1"/>
  <c r="O126" i="17"/>
  <c r="M127" i="17" s="1"/>
  <c r="D168" i="18"/>
  <c r="N167" i="18"/>
  <c r="Q167" i="18" s="1"/>
  <c r="D167" i="17"/>
  <c r="N166" i="17"/>
  <c r="Q166" i="17" s="1"/>
  <c r="D170" i="16"/>
  <c r="N169" i="16"/>
  <c r="Q169" i="16" s="1"/>
  <c r="D165" i="10"/>
  <c r="N165" i="10" s="1"/>
  <c r="Q165" i="10" s="1"/>
  <c r="O105" i="18" l="1"/>
  <c r="M106" i="18" s="1"/>
  <c r="R105" i="18"/>
  <c r="P105" i="18" s="1"/>
  <c r="O96" i="16"/>
  <c r="M97" i="16" s="1"/>
  <c r="R96" i="16"/>
  <c r="P96" i="16" s="1"/>
  <c r="R126" i="17"/>
  <c r="P126" i="17" s="1"/>
  <c r="O127" i="17"/>
  <c r="M128" i="17" s="1"/>
  <c r="D169" i="18"/>
  <c r="N168" i="18"/>
  <c r="Q168" i="18" s="1"/>
  <c r="D168" i="17"/>
  <c r="N167" i="17"/>
  <c r="Q167" i="17" s="1"/>
  <c r="D171" i="16"/>
  <c r="N170" i="16"/>
  <c r="Q170" i="16" s="1"/>
  <c r="D166" i="10"/>
  <c r="N166" i="10" s="1"/>
  <c r="Q166" i="10" s="1"/>
  <c r="O106" i="18" l="1"/>
  <c r="M107" i="18" s="1"/>
  <c r="R106" i="18"/>
  <c r="P106" i="18" s="1"/>
  <c r="O97" i="16"/>
  <c r="M98" i="16" s="1"/>
  <c r="R97" i="16"/>
  <c r="P97" i="16" s="1"/>
  <c r="R127" i="17"/>
  <c r="P127" i="17" s="1"/>
  <c r="O128" i="17"/>
  <c r="M129" i="17" s="1"/>
  <c r="D170" i="18"/>
  <c r="N169" i="18"/>
  <c r="Q169" i="18" s="1"/>
  <c r="D169" i="17"/>
  <c r="N168" i="17"/>
  <c r="Q168" i="17" s="1"/>
  <c r="D172" i="16"/>
  <c r="N171" i="16"/>
  <c r="Q171" i="16" s="1"/>
  <c r="D167" i="10"/>
  <c r="N167" i="10" s="1"/>
  <c r="Q167" i="10" s="1"/>
  <c r="O107" i="18" l="1"/>
  <c r="M108" i="18" s="1"/>
  <c r="O98" i="16"/>
  <c r="M99" i="16" s="1"/>
  <c r="R98" i="16"/>
  <c r="P98" i="16" s="1"/>
  <c r="R128" i="17"/>
  <c r="P128" i="17" s="1"/>
  <c r="O129" i="17"/>
  <c r="M130" i="17" s="1"/>
  <c r="D171" i="18"/>
  <c r="N170" i="18"/>
  <c r="Q170" i="18" s="1"/>
  <c r="D170" i="17"/>
  <c r="N169" i="17"/>
  <c r="Q169" i="17" s="1"/>
  <c r="D173" i="16"/>
  <c r="N172" i="16"/>
  <c r="Q172" i="16" s="1"/>
  <c r="D168" i="10"/>
  <c r="N168" i="10" s="1"/>
  <c r="Q168" i="10" s="1"/>
  <c r="R107" i="18" l="1"/>
  <c r="P107" i="18" s="1"/>
  <c r="O108" i="18"/>
  <c r="M109" i="18" s="1"/>
  <c r="R108" i="18"/>
  <c r="P108" i="18" s="1"/>
  <c r="O99" i="16"/>
  <c r="M100" i="16" s="1"/>
  <c r="R99" i="16"/>
  <c r="P99" i="16" s="1"/>
  <c r="R129" i="17"/>
  <c r="P129" i="17" s="1"/>
  <c r="O130" i="17"/>
  <c r="M131" i="17" s="1"/>
  <c r="D172" i="18"/>
  <c r="N171" i="18"/>
  <c r="Q171" i="18" s="1"/>
  <c r="D171" i="17"/>
  <c r="N170" i="17"/>
  <c r="Q170" i="17" s="1"/>
  <c r="D174" i="16"/>
  <c r="N173" i="16"/>
  <c r="Q173" i="16" s="1"/>
  <c r="D169" i="10"/>
  <c r="N169" i="10" s="1"/>
  <c r="Q169" i="10" s="1"/>
  <c r="O109" i="18" l="1"/>
  <c r="M110" i="18" s="1"/>
  <c r="R109" i="18"/>
  <c r="P109" i="18" s="1"/>
  <c r="O100" i="16"/>
  <c r="M101" i="16" s="1"/>
  <c r="R100" i="16"/>
  <c r="P100" i="16" s="1"/>
  <c r="R130" i="17"/>
  <c r="P130" i="17" s="1"/>
  <c r="O131" i="17"/>
  <c r="M132" i="17" s="1"/>
  <c r="D173" i="18"/>
  <c r="N172" i="18"/>
  <c r="Q172" i="18" s="1"/>
  <c r="D172" i="17"/>
  <c r="N171" i="17"/>
  <c r="Q171" i="17" s="1"/>
  <c r="D175" i="16"/>
  <c r="N174" i="16"/>
  <c r="Q174" i="16" s="1"/>
  <c r="D170" i="10"/>
  <c r="N170" i="10" s="1"/>
  <c r="Q170" i="10" s="1"/>
  <c r="O110" i="18" l="1"/>
  <c r="M111" i="18" s="1"/>
  <c r="R110" i="18"/>
  <c r="P110" i="18" s="1"/>
  <c r="O101" i="16"/>
  <c r="M102" i="16" s="1"/>
  <c r="R101" i="16"/>
  <c r="P101" i="16" s="1"/>
  <c r="R131" i="17"/>
  <c r="P131" i="17" s="1"/>
  <c r="O132" i="17"/>
  <c r="M133" i="17" s="1"/>
  <c r="D174" i="18"/>
  <c r="N173" i="18"/>
  <c r="Q173" i="18" s="1"/>
  <c r="D173" i="17"/>
  <c r="N172" i="17"/>
  <c r="Q172" i="17" s="1"/>
  <c r="D176" i="16"/>
  <c r="N175" i="16"/>
  <c r="Q175" i="16" s="1"/>
  <c r="D171" i="10"/>
  <c r="N171" i="10" s="1"/>
  <c r="Q171" i="10" s="1"/>
  <c r="O111" i="18" l="1"/>
  <c r="M112" i="18" s="1"/>
  <c r="R111" i="18"/>
  <c r="P111" i="18" s="1"/>
  <c r="O102" i="16"/>
  <c r="M103" i="16" s="1"/>
  <c r="R102" i="16"/>
  <c r="P102" i="16" s="1"/>
  <c r="R132" i="17"/>
  <c r="P132" i="17" s="1"/>
  <c r="O133" i="17"/>
  <c r="M134" i="17" s="1"/>
  <c r="D175" i="18"/>
  <c r="N174" i="18"/>
  <c r="Q174" i="18" s="1"/>
  <c r="D174" i="17"/>
  <c r="N173" i="17"/>
  <c r="Q173" i="17" s="1"/>
  <c r="D177" i="16"/>
  <c r="N176" i="16"/>
  <c r="Q176" i="16" s="1"/>
  <c r="D172" i="10"/>
  <c r="N172" i="10" s="1"/>
  <c r="Q172" i="10" s="1"/>
  <c r="O112" i="18" l="1"/>
  <c r="M113" i="18" s="1"/>
  <c r="R112" i="18"/>
  <c r="P112" i="18" s="1"/>
  <c r="O103" i="16"/>
  <c r="M104" i="16" s="1"/>
  <c r="R133" i="17"/>
  <c r="P133" i="17" s="1"/>
  <c r="O134" i="17"/>
  <c r="M135" i="17" s="1"/>
  <c r="D176" i="18"/>
  <c r="N175" i="18"/>
  <c r="Q175" i="18" s="1"/>
  <c r="D175" i="17"/>
  <c r="N174" i="17"/>
  <c r="Q174" i="17" s="1"/>
  <c r="D178" i="16"/>
  <c r="N177" i="16"/>
  <c r="Q177" i="16" s="1"/>
  <c r="D173" i="10"/>
  <c r="N173" i="10" s="1"/>
  <c r="Q173" i="10" s="1"/>
  <c r="O113" i="18" l="1"/>
  <c r="M114" i="18" s="1"/>
  <c r="R113" i="18"/>
  <c r="P113" i="18" s="1"/>
  <c r="R103" i="16"/>
  <c r="P103" i="16" s="1"/>
  <c r="O104" i="16"/>
  <c r="M105" i="16" s="1"/>
  <c r="R104" i="16"/>
  <c r="P104" i="16" s="1"/>
  <c r="R134" i="17"/>
  <c r="P134" i="17" s="1"/>
  <c r="O135" i="17"/>
  <c r="M136" i="17" s="1"/>
  <c r="D177" i="18"/>
  <c r="N176" i="18"/>
  <c r="Q176" i="18" s="1"/>
  <c r="D176" i="17"/>
  <c r="N175" i="17"/>
  <c r="Q175" i="17" s="1"/>
  <c r="D179" i="16"/>
  <c r="N178" i="16"/>
  <c r="Q178" i="16" s="1"/>
  <c r="D174" i="10"/>
  <c r="N174" i="10" s="1"/>
  <c r="Q174" i="10" s="1"/>
  <c r="O114" i="18" l="1"/>
  <c r="M115" i="18" s="1"/>
  <c r="R114" i="18"/>
  <c r="P114" i="18" s="1"/>
  <c r="O105" i="16"/>
  <c r="M106" i="16" s="1"/>
  <c r="R105" i="16"/>
  <c r="P105" i="16" s="1"/>
  <c r="R135" i="17"/>
  <c r="P135" i="17" s="1"/>
  <c r="O136" i="17"/>
  <c r="M137" i="17" s="1"/>
  <c r="D178" i="18"/>
  <c r="N177" i="18"/>
  <c r="Q177" i="18" s="1"/>
  <c r="D177" i="17"/>
  <c r="N176" i="17"/>
  <c r="Q176" i="17" s="1"/>
  <c r="D180" i="16"/>
  <c r="N179" i="16"/>
  <c r="Q179" i="16" s="1"/>
  <c r="D175" i="10"/>
  <c r="N175" i="10" s="1"/>
  <c r="Q175" i="10" s="1"/>
  <c r="O115" i="18" l="1"/>
  <c r="M116" i="18" s="1"/>
  <c r="R115" i="18"/>
  <c r="P115" i="18" s="1"/>
  <c r="O106" i="16"/>
  <c r="M107" i="16" s="1"/>
  <c r="R106" i="16"/>
  <c r="P106" i="16" s="1"/>
  <c r="R136" i="17"/>
  <c r="P136" i="17" s="1"/>
  <c r="O137" i="17"/>
  <c r="M138" i="17" s="1"/>
  <c r="D179" i="18"/>
  <c r="N178" i="18"/>
  <c r="Q178" i="18" s="1"/>
  <c r="D178" i="17"/>
  <c r="N177" i="17"/>
  <c r="Q177" i="17" s="1"/>
  <c r="D181" i="16"/>
  <c r="N180" i="16"/>
  <c r="Q180" i="16" s="1"/>
  <c r="D176" i="10"/>
  <c r="N176" i="10" s="1"/>
  <c r="Q176" i="10" s="1"/>
  <c r="O116" i="18" l="1"/>
  <c r="M117" i="18" s="1"/>
  <c r="R116" i="18"/>
  <c r="P116" i="18" s="1"/>
  <c r="O107" i="16"/>
  <c r="M108" i="16" s="1"/>
  <c r="R107" i="16"/>
  <c r="P107" i="16" s="1"/>
  <c r="R137" i="17"/>
  <c r="P137" i="17" s="1"/>
  <c r="O138" i="17"/>
  <c r="M139" i="17" s="1"/>
  <c r="D180" i="18"/>
  <c r="N179" i="18"/>
  <c r="Q179" i="18" s="1"/>
  <c r="D179" i="17"/>
  <c r="N178" i="17"/>
  <c r="Q178" i="17" s="1"/>
  <c r="D182" i="16"/>
  <c r="N181" i="16"/>
  <c r="Q181" i="16" s="1"/>
  <c r="D177" i="10"/>
  <c r="N177" i="10" s="1"/>
  <c r="Q177" i="10" s="1"/>
  <c r="O117" i="18" l="1"/>
  <c r="M118" i="18" s="1"/>
  <c r="R117" i="18"/>
  <c r="P117" i="18" s="1"/>
  <c r="O108" i="16"/>
  <c r="M109" i="16" s="1"/>
  <c r="R108" i="16"/>
  <c r="P108" i="16" s="1"/>
  <c r="R138" i="17"/>
  <c r="P138" i="17" s="1"/>
  <c r="O139" i="17"/>
  <c r="M140" i="17" s="1"/>
  <c r="D181" i="18"/>
  <c r="N180" i="18"/>
  <c r="Q180" i="18" s="1"/>
  <c r="D180" i="17"/>
  <c r="N179" i="17"/>
  <c r="Q179" i="17" s="1"/>
  <c r="D183" i="16"/>
  <c r="N182" i="16"/>
  <c r="Q182" i="16" s="1"/>
  <c r="D178" i="10"/>
  <c r="N178" i="10" s="1"/>
  <c r="Q178" i="10" s="1"/>
  <c r="O118" i="18" l="1"/>
  <c r="M119" i="18" s="1"/>
  <c r="R118" i="18"/>
  <c r="P118" i="18" s="1"/>
  <c r="O109" i="16"/>
  <c r="M110" i="16" s="1"/>
  <c r="R109" i="16"/>
  <c r="P109" i="16" s="1"/>
  <c r="R139" i="17"/>
  <c r="P139" i="17" s="1"/>
  <c r="O140" i="17"/>
  <c r="M141" i="17" s="1"/>
  <c r="D182" i="18"/>
  <c r="N181" i="18"/>
  <c r="Q181" i="18" s="1"/>
  <c r="D181" i="17"/>
  <c r="N180" i="17"/>
  <c r="Q180" i="17" s="1"/>
  <c r="D184" i="16"/>
  <c r="N183" i="16"/>
  <c r="Q183" i="16" s="1"/>
  <c r="D179" i="10"/>
  <c r="N179" i="10" s="1"/>
  <c r="Q179" i="10" s="1"/>
  <c r="O119" i="18" l="1"/>
  <c r="M120" i="18" s="1"/>
  <c r="R119" i="18"/>
  <c r="P119" i="18" s="1"/>
  <c r="O110" i="16"/>
  <c r="M111" i="16" s="1"/>
  <c r="R110" i="16"/>
  <c r="P110" i="16" s="1"/>
  <c r="R140" i="17"/>
  <c r="P140" i="17" s="1"/>
  <c r="O141" i="17"/>
  <c r="M142" i="17" s="1"/>
  <c r="D183" i="18"/>
  <c r="N182" i="18"/>
  <c r="Q182" i="18" s="1"/>
  <c r="D182" i="17"/>
  <c r="N181" i="17"/>
  <c r="Q181" i="17" s="1"/>
  <c r="D185" i="16"/>
  <c r="N184" i="16"/>
  <c r="Q184" i="16" s="1"/>
  <c r="D180" i="10"/>
  <c r="N180" i="10" s="1"/>
  <c r="Q180" i="10" s="1"/>
  <c r="O120" i="18" l="1"/>
  <c r="M121" i="18" s="1"/>
  <c r="R120" i="18"/>
  <c r="P120" i="18" s="1"/>
  <c r="O111" i="16"/>
  <c r="M112" i="16" s="1"/>
  <c r="R111" i="16"/>
  <c r="P111" i="16" s="1"/>
  <c r="R141" i="17"/>
  <c r="P141" i="17" s="1"/>
  <c r="O142" i="17"/>
  <c r="M143" i="17" s="1"/>
  <c r="D184" i="18"/>
  <c r="N183" i="18"/>
  <c r="Q183" i="18" s="1"/>
  <c r="D183" i="17"/>
  <c r="N182" i="17"/>
  <c r="Q182" i="17" s="1"/>
  <c r="D186" i="16"/>
  <c r="N185" i="16"/>
  <c r="Q185" i="16" s="1"/>
  <c r="D181" i="10"/>
  <c r="N181" i="10" s="1"/>
  <c r="Q181" i="10" s="1"/>
  <c r="O121" i="18" l="1"/>
  <c r="M122" i="18" s="1"/>
  <c r="R121" i="18"/>
  <c r="P121" i="18" s="1"/>
  <c r="O112" i="16"/>
  <c r="M113" i="16" s="1"/>
  <c r="R112" i="16"/>
  <c r="P112" i="16" s="1"/>
  <c r="R142" i="17"/>
  <c r="P142" i="17" s="1"/>
  <c r="O143" i="17"/>
  <c r="M144" i="17" s="1"/>
  <c r="D185" i="18"/>
  <c r="N184" i="18"/>
  <c r="Q184" i="18" s="1"/>
  <c r="D184" i="17"/>
  <c r="N183" i="17"/>
  <c r="Q183" i="17" s="1"/>
  <c r="D187" i="16"/>
  <c r="N186" i="16"/>
  <c r="Q186" i="16" s="1"/>
  <c r="D182" i="10"/>
  <c r="N182" i="10" s="1"/>
  <c r="Q182" i="10" s="1"/>
  <c r="O122" i="18" l="1"/>
  <c r="M123" i="18" s="1"/>
  <c r="R122" i="18"/>
  <c r="P122" i="18" s="1"/>
  <c r="O113" i="16"/>
  <c r="M114" i="16" s="1"/>
  <c r="R113" i="16"/>
  <c r="P113" i="16" s="1"/>
  <c r="R143" i="17"/>
  <c r="P143" i="17" s="1"/>
  <c r="O144" i="17"/>
  <c r="M145" i="17" s="1"/>
  <c r="D186" i="18"/>
  <c r="N185" i="18"/>
  <c r="Q185" i="18" s="1"/>
  <c r="D185" i="17"/>
  <c r="N184" i="17"/>
  <c r="Q184" i="17" s="1"/>
  <c r="D188" i="16"/>
  <c r="N187" i="16"/>
  <c r="Q187" i="16" s="1"/>
  <c r="D183" i="10"/>
  <c r="N183" i="10" s="1"/>
  <c r="Q183" i="10" s="1"/>
  <c r="O123" i="18" l="1"/>
  <c r="M124" i="18" s="1"/>
  <c r="R123" i="18"/>
  <c r="P123" i="18" s="1"/>
  <c r="O114" i="16"/>
  <c r="M115" i="16" s="1"/>
  <c r="R144" i="17"/>
  <c r="P144" i="17" s="1"/>
  <c r="O145" i="17"/>
  <c r="M146" i="17" s="1"/>
  <c r="D187" i="18"/>
  <c r="N186" i="18"/>
  <c r="Q186" i="18" s="1"/>
  <c r="D186" i="17"/>
  <c r="N185" i="17"/>
  <c r="Q185" i="17" s="1"/>
  <c r="D189" i="16"/>
  <c r="N188" i="16"/>
  <c r="Q188" i="16" s="1"/>
  <c r="D184" i="10"/>
  <c r="N184" i="10" s="1"/>
  <c r="Q184" i="10" s="1"/>
  <c r="O124" i="18" l="1"/>
  <c r="M125" i="18" s="1"/>
  <c r="R124" i="18"/>
  <c r="P124" i="18" s="1"/>
  <c r="R114" i="16"/>
  <c r="P114" i="16" s="1"/>
  <c r="O115" i="16"/>
  <c r="M116" i="16" s="1"/>
  <c r="R145" i="17"/>
  <c r="P145" i="17" s="1"/>
  <c r="O146" i="17"/>
  <c r="M147" i="17" s="1"/>
  <c r="D188" i="18"/>
  <c r="N187" i="18"/>
  <c r="Q187" i="18" s="1"/>
  <c r="D187" i="17"/>
  <c r="N186" i="17"/>
  <c r="Q186" i="17" s="1"/>
  <c r="D190" i="16"/>
  <c r="N189" i="16"/>
  <c r="Q189" i="16" s="1"/>
  <c r="D185" i="10"/>
  <c r="N185" i="10" s="1"/>
  <c r="Q185" i="10" s="1"/>
  <c r="O125" i="18" l="1"/>
  <c r="M126" i="18" s="1"/>
  <c r="R125" i="18"/>
  <c r="P125" i="18" s="1"/>
  <c r="R115" i="16"/>
  <c r="P115" i="16" s="1"/>
  <c r="O116" i="16"/>
  <c r="M117" i="16" s="1"/>
  <c r="R116" i="16"/>
  <c r="P116" i="16" s="1"/>
  <c r="R146" i="17"/>
  <c r="P146" i="17" s="1"/>
  <c r="O147" i="17"/>
  <c r="M148" i="17" s="1"/>
  <c r="D189" i="18"/>
  <c r="N188" i="18"/>
  <c r="Q188" i="18" s="1"/>
  <c r="D188" i="17"/>
  <c r="N187" i="17"/>
  <c r="Q187" i="17" s="1"/>
  <c r="D191" i="16"/>
  <c r="N190" i="16"/>
  <c r="Q190" i="16" s="1"/>
  <c r="D186" i="10"/>
  <c r="N186" i="10" s="1"/>
  <c r="Q186" i="10" s="1"/>
  <c r="O126" i="18" l="1"/>
  <c r="M127" i="18" s="1"/>
  <c r="R126" i="18"/>
  <c r="P126" i="18" s="1"/>
  <c r="O117" i="16"/>
  <c r="M118" i="16" s="1"/>
  <c r="R117" i="16"/>
  <c r="P117" i="16" s="1"/>
  <c r="R147" i="17"/>
  <c r="P147" i="17" s="1"/>
  <c r="O148" i="17"/>
  <c r="M149" i="17" s="1"/>
  <c r="D190" i="18"/>
  <c r="N189" i="18"/>
  <c r="Q189" i="18" s="1"/>
  <c r="D189" i="17"/>
  <c r="N188" i="17"/>
  <c r="Q188" i="17" s="1"/>
  <c r="D192" i="16"/>
  <c r="N191" i="16"/>
  <c r="Q191" i="16" s="1"/>
  <c r="D187" i="10"/>
  <c r="N187" i="10" s="1"/>
  <c r="Q187" i="10" s="1"/>
  <c r="O127" i="18" l="1"/>
  <c r="M128" i="18" s="1"/>
  <c r="R127" i="18"/>
  <c r="P127" i="18" s="1"/>
  <c r="O118" i="16"/>
  <c r="M119" i="16" s="1"/>
  <c r="R118" i="16"/>
  <c r="P118" i="16" s="1"/>
  <c r="R148" i="17"/>
  <c r="P148" i="17" s="1"/>
  <c r="O149" i="17"/>
  <c r="M150" i="17" s="1"/>
  <c r="D191" i="18"/>
  <c r="N190" i="18"/>
  <c r="Q190" i="18" s="1"/>
  <c r="D190" i="17"/>
  <c r="N189" i="17"/>
  <c r="Q189" i="17" s="1"/>
  <c r="D193" i="16"/>
  <c r="N192" i="16"/>
  <c r="Q192" i="16" s="1"/>
  <c r="D188" i="10"/>
  <c r="N188" i="10" s="1"/>
  <c r="Q188" i="10" s="1"/>
  <c r="O128" i="18" l="1"/>
  <c r="M129" i="18" s="1"/>
  <c r="R128" i="18"/>
  <c r="P128" i="18" s="1"/>
  <c r="O119" i="16"/>
  <c r="M120" i="16" s="1"/>
  <c r="R119" i="16"/>
  <c r="P119" i="16" s="1"/>
  <c r="R149" i="17"/>
  <c r="P149" i="17" s="1"/>
  <c r="O150" i="17"/>
  <c r="M151" i="17" s="1"/>
  <c r="D192" i="18"/>
  <c r="N191" i="18"/>
  <c r="Q191" i="18" s="1"/>
  <c r="D191" i="17"/>
  <c r="N190" i="17"/>
  <c r="Q190" i="17" s="1"/>
  <c r="D194" i="16"/>
  <c r="N193" i="16"/>
  <c r="Q193" i="16" s="1"/>
  <c r="D189" i="10"/>
  <c r="N189" i="10" s="1"/>
  <c r="Q189" i="10" s="1"/>
  <c r="O129" i="18" l="1"/>
  <c r="M130" i="18" s="1"/>
  <c r="O120" i="16"/>
  <c r="M121" i="16" s="1"/>
  <c r="R120" i="16"/>
  <c r="P120" i="16" s="1"/>
  <c r="R150" i="17"/>
  <c r="P150" i="17" s="1"/>
  <c r="O151" i="17"/>
  <c r="M152" i="17" s="1"/>
  <c r="D193" i="18"/>
  <c r="N192" i="18"/>
  <c r="Q192" i="18" s="1"/>
  <c r="D192" i="17"/>
  <c r="N191" i="17"/>
  <c r="Q191" i="17" s="1"/>
  <c r="D195" i="16"/>
  <c r="N194" i="16"/>
  <c r="Q194" i="16" s="1"/>
  <c r="D190" i="10"/>
  <c r="N190" i="10" s="1"/>
  <c r="Q190" i="10" s="1"/>
  <c r="R129" i="18" l="1"/>
  <c r="P129" i="18" s="1"/>
  <c r="O130" i="18"/>
  <c r="M131" i="18" s="1"/>
  <c r="R130" i="18"/>
  <c r="P130" i="18" s="1"/>
  <c r="O121" i="16"/>
  <c r="M122" i="16" s="1"/>
  <c r="R121" i="16"/>
  <c r="P121" i="16" s="1"/>
  <c r="R151" i="17"/>
  <c r="P151" i="17" s="1"/>
  <c r="O152" i="17"/>
  <c r="M153" i="17" s="1"/>
  <c r="D194" i="18"/>
  <c r="N193" i="18"/>
  <c r="Q193" i="18" s="1"/>
  <c r="D193" i="17"/>
  <c r="N192" i="17"/>
  <c r="Q192" i="17" s="1"/>
  <c r="D196" i="16"/>
  <c r="N195" i="16"/>
  <c r="Q195" i="16" s="1"/>
  <c r="D191" i="10"/>
  <c r="N191" i="10" s="1"/>
  <c r="Q191" i="10" s="1"/>
  <c r="O131" i="18" l="1"/>
  <c r="M132" i="18" s="1"/>
  <c r="R131" i="18"/>
  <c r="P131" i="18" s="1"/>
  <c r="O122" i="16"/>
  <c r="M123" i="16" s="1"/>
  <c r="R122" i="16"/>
  <c r="P122" i="16" s="1"/>
  <c r="R152" i="17"/>
  <c r="P152" i="17" s="1"/>
  <c r="O153" i="17"/>
  <c r="M154" i="17" s="1"/>
  <c r="D195" i="18"/>
  <c r="N194" i="18"/>
  <c r="Q194" i="18" s="1"/>
  <c r="D194" i="17"/>
  <c r="N193" i="17"/>
  <c r="Q193" i="17" s="1"/>
  <c r="D197" i="16"/>
  <c r="N196" i="16"/>
  <c r="Q196" i="16" s="1"/>
  <c r="D192" i="10"/>
  <c r="N192" i="10" s="1"/>
  <c r="Q192" i="10" s="1"/>
  <c r="O132" i="18" l="1"/>
  <c r="M133" i="18" s="1"/>
  <c r="R132" i="18"/>
  <c r="P132" i="18" s="1"/>
  <c r="O123" i="16"/>
  <c r="M124" i="16" s="1"/>
  <c r="R123" i="16"/>
  <c r="P123" i="16" s="1"/>
  <c r="R153" i="17"/>
  <c r="P153" i="17" s="1"/>
  <c r="O154" i="17"/>
  <c r="M155" i="17" s="1"/>
  <c r="D196" i="18"/>
  <c r="N195" i="18"/>
  <c r="Q195" i="18" s="1"/>
  <c r="D195" i="17"/>
  <c r="N194" i="17"/>
  <c r="Q194" i="17" s="1"/>
  <c r="D198" i="16"/>
  <c r="N197" i="16"/>
  <c r="Q197" i="16" s="1"/>
  <c r="D193" i="10"/>
  <c r="N193" i="10" s="1"/>
  <c r="Q193" i="10" s="1"/>
  <c r="O133" i="18" l="1"/>
  <c r="M134" i="18" s="1"/>
  <c r="R133" i="18"/>
  <c r="P133" i="18" s="1"/>
  <c r="O124" i="16"/>
  <c r="M125" i="16" s="1"/>
  <c r="R124" i="16"/>
  <c r="P124" i="16" s="1"/>
  <c r="R154" i="17"/>
  <c r="P154" i="17" s="1"/>
  <c r="O155" i="17"/>
  <c r="M156" i="17" s="1"/>
  <c r="D197" i="18"/>
  <c r="N196" i="18"/>
  <c r="Q196" i="18" s="1"/>
  <c r="D196" i="17"/>
  <c r="N195" i="17"/>
  <c r="Q195" i="17" s="1"/>
  <c r="D199" i="16"/>
  <c r="N198" i="16"/>
  <c r="Q198" i="16" s="1"/>
  <c r="D194" i="10"/>
  <c r="N194" i="10" s="1"/>
  <c r="Q194" i="10" s="1"/>
  <c r="O134" i="18" l="1"/>
  <c r="M135" i="18" s="1"/>
  <c r="R134" i="18"/>
  <c r="P134" i="18" s="1"/>
  <c r="O125" i="16"/>
  <c r="M126" i="16" s="1"/>
  <c r="R125" i="16"/>
  <c r="P125" i="16" s="1"/>
  <c r="R155" i="17"/>
  <c r="P155" i="17" s="1"/>
  <c r="O156" i="17"/>
  <c r="M157" i="17" s="1"/>
  <c r="D198" i="18"/>
  <c r="N197" i="18"/>
  <c r="Q197" i="18" s="1"/>
  <c r="D197" i="17"/>
  <c r="N196" i="17"/>
  <c r="Q196" i="17" s="1"/>
  <c r="D200" i="16"/>
  <c r="N199" i="16"/>
  <c r="Q199" i="16" s="1"/>
  <c r="D195" i="10"/>
  <c r="N195" i="10" s="1"/>
  <c r="Q195" i="10" s="1"/>
  <c r="O135" i="18" l="1"/>
  <c r="M136" i="18" s="1"/>
  <c r="R135" i="18"/>
  <c r="P135" i="18" s="1"/>
  <c r="O126" i="16"/>
  <c r="M127" i="16" s="1"/>
  <c r="R126" i="16"/>
  <c r="P126" i="16" s="1"/>
  <c r="R156" i="17"/>
  <c r="P156" i="17" s="1"/>
  <c r="O157" i="17"/>
  <c r="M158" i="17" s="1"/>
  <c r="D199" i="18"/>
  <c r="N198" i="18"/>
  <c r="Q198" i="18" s="1"/>
  <c r="D198" i="17"/>
  <c r="N197" i="17"/>
  <c r="Q197" i="17" s="1"/>
  <c r="D201" i="16"/>
  <c r="N200" i="16"/>
  <c r="Q200" i="16" s="1"/>
  <c r="D196" i="10"/>
  <c r="N196" i="10" s="1"/>
  <c r="Q196" i="10" s="1"/>
  <c r="O136" i="18" l="1"/>
  <c r="M137" i="18" s="1"/>
  <c r="R136" i="18"/>
  <c r="P136" i="18" s="1"/>
  <c r="O127" i="16"/>
  <c r="M128" i="16" s="1"/>
  <c r="R127" i="16"/>
  <c r="P127" i="16" s="1"/>
  <c r="R157" i="17"/>
  <c r="P157" i="17" s="1"/>
  <c r="O158" i="17"/>
  <c r="M159" i="17" s="1"/>
  <c r="D200" i="18"/>
  <c r="N199" i="18"/>
  <c r="Q199" i="18" s="1"/>
  <c r="D199" i="17"/>
  <c r="N198" i="17"/>
  <c r="Q198" i="17" s="1"/>
  <c r="D202" i="16"/>
  <c r="N201" i="16"/>
  <c r="Q201" i="16" s="1"/>
  <c r="D197" i="10"/>
  <c r="N197" i="10" s="1"/>
  <c r="Q197" i="10" s="1"/>
  <c r="O137" i="18" l="1"/>
  <c r="M138" i="18" s="1"/>
  <c r="R137" i="18"/>
  <c r="P137" i="18" s="1"/>
  <c r="O128" i="16"/>
  <c r="M129" i="16" s="1"/>
  <c r="R128" i="16"/>
  <c r="P128" i="16" s="1"/>
  <c r="R158" i="17"/>
  <c r="P158" i="17" s="1"/>
  <c r="O159" i="17"/>
  <c r="M160" i="17" s="1"/>
  <c r="D201" i="18"/>
  <c r="N200" i="18"/>
  <c r="Q200" i="18" s="1"/>
  <c r="D200" i="17"/>
  <c r="N199" i="17"/>
  <c r="Q199" i="17" s="1"/>
  <c r="D203" i="16"/>
  <c r="N202" i="16"/>
  <c r="Q202" i="16" s="1"/>
  <c r="D198" i="10"/>
  <c r="N198" i="10" s="1"/>
  <c r="Q198" i="10" s="1"/>
  <c r="O138" i="18" l="1"/>
  <c r="M139" i="18" s="1"/>
  <c r="R138" i="18"/>
  <c r="P138" i="18" s="1"/>
  <c r="O129" i="16"/>
  <c r="M130" i="16" s="1"/>
  <c r="R159" i="17"/>
  <c r="P159" i="17" s="1"/>
  <c r="O160" i="17"/>
  <c r="M161" i="17" s="1"/>
  <c r="D202" i="18"/>
  <c r="N201" i="18"/>
  <c r="Q201" i="18" s="1"/>
  <c r="D201" i="17"/>
  <c r="N200" i="17"/>
  <c r="Q200" i="17" s="1"/>
  <c r="D204" i="16"/>
  <c r="N203" i="16"/>
  <c r="Q203" i="16" s="1"/>
  <c r="D199" i="10"/>
  <c r="N199" i="10" s="1"/>
  <c r="Q199" i="10" s="1"/>
  <c r="O139" i="18" l="1"/>
  <c r="M140" i="18" s="1"/>
  <c r="R139" i="18"/>
  <c r="P139" i="18" s="1"/>
  <c r="R129" i="16"/>
  <c r="P129" i="16" s="1"/>
  <c r="O130" i="16"/>
  <c r="M131" i="16" s="1"/>
  <c r="R160" i="17"/>
  <c r="P160" i="17" s="1"/>
  <c r="O161" i="17"/>
  <c r="M162" i="17" s="1"/>
  <c r="D203" i="18"/>
  <c r="N202" i="18"/>
  <c r="Q202" i="18" s="1"/>
  <c r="D202" i="17"/>
  <c r="N201" i="17"/>
  <c r="Q201" i="17" s="1"/>
  <c r="D205" i="16"/>
  <c r="N204" i="16"/>
  <c r="Q204" i="16" s="1"/>
  <c r="D200" i="10"/>
  <c r="N200" i="10" s="1"/>
  <c r="Q200" i="10" s="1"/>
  <c r="O140" i="18" l="1"/>
  <c r="M141" i="18" s="1"/>
  <c r="R140" i="18"/>
  <c r="P140" i="18" s="1"/>
  <c r="R130" i="16"/>
  <c r="P130" i="16" s="1"/>
  <c r="O131" i="16"/>
  <c r="M132" i="16" s="1"/>
  <c r="R131" i="16"/>
  <c r="P131" i="16" s="1"/>
  <c r="R161" i="17"/>
  <c r="P161" i="17" s="1"/>
  <c r="O162" i="17"/>
  <c r="M163" i="17" s="1"/>
  <c r="D204" i="18"/>
  <c r="N203" i="18"/>
  <c r="Q203" i="18" s="1"/>
  <c r="D203" i="17"/>
  <c r="N202" i="17"/>
  <c r="Q202" i="17" s="1"/>
  <c r="D206" i="16"/>
  <c r="N205" i="16"/>
  <c r="Q205" i="16" s="1"/>
  <c r="D201" i="10"/>
  <c r="N201" i="10" s="1"/>
  <c r="Q201" i="10" s="1"/>
  <c r="O141" i="18" l="1"/>
  <c r="M142" i="18" s="1"/>
  <c r="R141" i="18"/>
  <c r="P141" i="18" s="1"/>
  <c r="O132" i="16"/>
  <c r="M133" i="16" s="1"/>
  <c r="R132" i="16"/>
  <c r="P132" i="16" s="1"/>
  <c r="R162" i="17"/>
  <c r="P162" i="17" s="1"/>
  <c r="O163" i="17"/>
  <c r="M164" i="17" s="1"/>
  <c r="D205" i="18"/>
  <c r="N204" i="18"/>
  <c r="Q204" i="18" s="1"/>
  <c r="D204" i="17"/>
  <c r="N203" i="17"/>
  <c r="Q203" i="17" s="1"/>
  <c r="D207" i="16"/>
  <c r="N206" i="16"/>
  <c r="Q206" i="16" s="1"/>
  <c r="D202" i="10"/>
  <c r="N202" i="10" s="1"/>
  <c r="Q202" i="10" s="1"/>
  <c r="O142" i="18" l="1"/>
  <c r="M143" i="18" s="1"/>
  <c r="R142" i="18"/>
  <c r="P142" i="18" s="1"/>
  <c r="O133" i="16"/>
  <c r="M134" i="16" s="1"/>
  <c r="R163" i="17"/>
  <c r="P163" i="17" s="1"/>
  <c r="O164" i="17"/>
  <c r="M165" i="17" s="1"/>
  <c r="D206" i="18"/>
  <c r="N205" i="18"/>
  <c r="Q205" i="18" s="1"/>
  <c r="D205" i="17"/>
  <c r="N204" i="17"/>
  <c r="Q204" i="17" s="1"/>
  <c r="D208" i="16"/>
  <c r="N207" i="16"/>
  <c r="Q207" i="16" s="1"/>
  <c r="D203" i="10"/>
  <c r="N203" i="10" s="1"/>
  <c r="Q203" i="10" s="1"/>
  <c r="O143" i="18" l="1"/>
  <c r="M144" i="18" s="1"/>
  <c r="R143" i="18"/>
  <c r="P143" i="18" s="1"/>
  <c r="R133" i="16"/>
  <c r="P133" i="16" s="1"/>
  <c r="O134" i="16"/>
  <c r="M135" i="16" s="1"/>
  <c r="R134" i="16"/>
  <c r="P134" i="16" s="1"/>
  <c r="R164" i="17"/>
  <c r="P164" i="17" s="1"/>
  <c r="O165" i="17"/>
  <c r="M166" i="17" s="1"/>
  <c r="D207" i="18"/>
  <c r="N206" i="18"/>
  <c r="Q206" i="18" s="1"/>
  <c r="D206" i="17"/>
  <c r="N205" i="17"/>
  <c r="Q205" i="17" s="1"/>
  <c r="D209" i="16"/>
  <c r="N208" i="16"/>
  <c r="Q208" i="16" s="1"/>
  <c r="D204" i="10"/>
  <c r="N204" i="10" s="1"/>
  <c r="Q204" i="10" s="1"/>
  <c r="O144" i="18" l="1"/>
  <c r="M145" i="18" s="1"/>
  <c r="R144" i="18"/>
  <c r="P144" i="18" s="1"/>
  <c r="O135" i="16"/>
  <c r="M136" i="16" s="1"/>
  <c r="R165" i="17"/>
  <c r="P165" i="17" s="1"/>
  <c r="O166" i="17"/>
  <c r="M167" i="17" s="1"/>
  <c r="D208" i="18"/>
  <c r="N207" i="18"/>
  <c r="Q207" i="18" s="1"/>
  <c r="D207" i="17"/>
  <c r="N206" i="17"/>
  <c r="Q206" i="17" s="1"/>
  <c r="D210" i="16"/>
  <c r="N209" i="16"/>
  <c r="Q209" i="16" s="1"/>
  <c r="D205" i="10"/>
  <c r="N205" i="10" s="1"/>
  <c r="Q205" i="10" s="1"/>
  <c r="O145" i="18" l="1"/>
  <c r="M146" i="18" s="1"/>
  <c r="R145" i="18"/>
  <c r="P145" i="18" s="1"/>
  <c r="R135" i="16"/>
  <c r="P135" i="16" s="1"/>
  <c r="O136" i="16"/>
  <c r="M137" i="16" s="1"/>
  <c r="R136" i="16"/>
  <c r="P136" i="16" s="1"/>
  <c r="R166" i="17"/>
  <c r="P166" i="17" s="1"/>
  <c r="O167" i="17"/>
  <c r="M168" i="17" s="1"/>
  <c r="D209" i="18"/>
  <c r="N208" i="18"/>
  <c r="Q208" i="18" s="1"/>
  <c r="D208" i="17"/>
  <c r="N207" i="17"/>
  <c r="Q207" i="17" s="1"/>
  <c r="D211" i="16"/>
  <c r="N210" i="16"/>
  <c r="Q210" i="16" s="1"/>
  <c r="D206" i="10"/>
  <c r="N206" i="10" s="1"/>
  <c r="Q206" i="10" s="1"/>
  <c r="O146" i="18" l="1"/>
  <c r="M147" i="18" s="1"/>
  <c r="R146" i="18"/>
  <c r="P146" i="18" s="1"/>
  <c r="O137" i="16"/>
  <c r="M138" i="16" s="1"/>
  <c r="R137" i="16"/>
  <c r="P137" i="16" s="1"/>
  <c r="R167" i="17"/>
  <c r="P167" i="17" s="1"/>
  <c r="O168" i="17"/>
  <c r="M169" i="17" s="1"/>
  <c r="D210" i="18"/>
  <c r="N209" i="18"/>
  <c r="Q209" i="18" s="1"/>
  <c r="D209" i="17"/>
  <c r="N208" i="17"/>
  <c r="Q208" i="17" s="1"/>
  <c r="D212" i="16"/>
  <c r="N211" i="16"/>
  <c r="Q211" i="16" s="1"/>
  <c r="D207" i="10"/>
  <c r="N207" i="10" s="1"/>
  <c r="Q207" i="10" s="1"/>
  <c r="O147" i="18" l="1"/>
  <c r="M148" i="18" s="1"/>
  <c r="R147" i="18"/>
  <c r="P147" i="18" s="1"/>
  <c r="O138" i="16"/>
  <c r="M139" i="16" s="1"/>
  <c r="R138" i="16"/>
  <c r="P138" i="16" s="1"/>
  <c r="R168" i="17"/>
  <c r="P168" i="17" s="1"/>
  <c r="O169" i="17"/>
  <c r="M170" i="17" s="1"/>
  <c r="D211" i="18"/>
  <c r="N210" i="18"/>
  <c r="Q210" i="18" s="1"/>
  <c r="D210" i="17"/>
  <c r="N209" i="17"/>
  <c r="Q209" i="17" s="1"/>
  <c r="D213" i="16"/>
  <c r="N212" i="16"/>
  <c r="Q212" i="16" s="1"/>
  <c r="D208" i="10"/>
  <c r="N208" i="10" s="1"/>
  <c r="Q208" i="10" s="1"/>
  <c r="O148" i="18" l="1"/>
  <c r="M149" i="18" s="1"/>
  <c r="R148" i="18"/>
  <c r="P148" i="18" s="1"/>
  <c r="O139" i="16"/>
  <c r="M140" i="16" s="1"/>
  <c r="R169" i="17"/>
  <c r="P169" i="17" s="1"/>
  <c r="O170" i="17"/>
  <c r="M171" i="17" s="1"/>
  <c r="D212" i="18"/>
  <c r="N211" i="18"/>
  <c r="Q211" i="18" s="1"/>
  <c r="D211" i="17"/>
  <c r="N210" i="17"/>
  <c r="Q210" i="17" s="1"/>
  <c r="D214" i="16"/>
  <c r="N213" i="16"/>
  <c r="Q213" i="16" s="1"/>
  <c r="D209" i="10"/>
  <c r="N209" i="10" s="1"/>
  <c r="Q209" i="10" s="1"/>
  <c r="O149" i="18" l="1"/>
  <c r="M150" i="18" s="1"/>
  <c r="R149" i="18"/>
  <c r="P149" i="18" s="1"/>
  <c r="R139" i="16"/>
  <c r="P139" i="16" s="1"/>
  <c r="O140" i="16"/>
  <c r="M141" i="16" s="1"/>
  <c r="R140" i="16"/>
  <c r="P140" i="16" s="1"/>
  <c r="R170" i="17"/>
  <c r="P170" i="17" s="1"/>
  <c r="O171" i="17"/>
  <c r="M172" i="17" s="1"/>
  <c r="D213" i="18"/>
  <c r="N212" i="18"/>
  <c r="Q212" i="18" s="1"/>
  <c r="D212" i="17"/>
  <c r="N211" i="17"/>
  <c r="Q211" i="17" s="1"/>
  <c r="D215" i="16"/>
  <c r="N214" i="16"/>
  <c r="Q214" i="16" s="1"/>
  <c r="D210" i="10"/>
  <c r="N210" i="10" s="1"/>
  <c r="Q210" i="10" s="1"/>
  <c r="O150" i="18" l="1"/>
  <c r="M151" i="18" s="1"/>
  <c r="R150" i="18"/>
  <c r="P150" i="18" s="1"/>
  <c r="O141" i="16"/>
  <c r="M142" i="16" s="1"/>
  <c r="R171" i="17"/>
  <c r="P171" i="17" s="1"/>
  <c r="O172" i="17"/>
  <c r="M173" i="17" s="1"/>
  <c r="D214" i="18"/>
  <c r="N213" i="18"/>
  <c r="Q213" i="18" s="1"/>
  <c r="D213" i="17"/>
  <c r="N212" i="17"/>
  <c r="Q212" i="17" s="1"/>
  <c r="D216" i="16"/>
  <c r="N215" i="16"/>
  <c r="Q215" i="16" s="1"/>
  <c r="D211" i="10"/>
  <c r="N211" i="10" s="1"/>
  <c r="Q211" i="10" s="1"/>
  <c r="O151" i="18" l="1"/>
  <c r="M152" i="18" s="1"/>
  <c r="R151" i="18"/>
  <c r="P151" i="18" s="1"/>
  <c r="R141" i="16"/>
  <c r="P141" i="16" s="1"/>
  <c r="O142" i="16"/>
  <c r="M143" i="16" s="1"/>
  <c r="R142" i="16"/>
  <c r="P142" i="16" s="1"/>
  <c r="R172" i="17"/>
  <c r="P172" i="17" s="1"/>
  <c r="O173" i="17"/>
  <c r="M174" i="17" s="1"/>
  <c r="D215" i="18"/>
  <c r="N214" i="18"/>
  <c r="Q214" i="18" s="1"/>
  <c r="D214" i="17"/>
  <c r="N213" i="17"/>
  <c r="Q213" i="17" s="1"/>
  <c r="D217" i="16"/>
  <c r="N216" i="16"/>
  <c r="Q216" i="16" s="1"/>
  <c r="D212" i="10"/>
  <c r="N212" i="10" s="1"/>
  <c r="Q212" i="10" s="1"/>
  <c r="O152" i="18" l="1"/>
  <c r="M153" i="18" s="1"/>
  <c r="R152" i="18"/>
  <c r="P152" i="18" s="1"/>
  <c r="O143" i="16"/>
  <c r="M144" i="16" s="1"/>
  <c r="R143" i="16"/>
  <c r="P143" i="16" s="1"/>
  <c r="R173" i="17"/>
  <c r="P173" i="17" s="1"/>
  <c r="O174" i="17"/>
  <c r="M175" i="17" s="1"/>
  <c r="D216" i="18"/>
  <c r="N215" i="18"/>
  <c r="Q215" i="18" s="1"/>
  <c r="D215" i="17"/>
  <c r="N214" i="17"/>
  <c r="Q214" i="17" s="1"/>
  <c r="D218" i="16"/>
  <c r="N217" i="16"/>
  <c r="Q217" i="16" s="1"/>
  <c r="D213" i="10"/>
  <c r="N213" i="10" s="1"/>
  <c r="Q213" i="10" s="1"/>
  <c r="O153" i="18" l="1"/>
  <c r="M154" i="18" s="1"/>
  <c r="R153" i="18"/>
  <c r="P153" i="18" s="1"/>
  <c r="O144" i="16"/>
  <c r="M145" i="16" s="1"/>
  <c r="R144" i="16"/>
  <c r="P144" i="16" s="1"/>
  <c r="R174" i="17"/>
  <c r="P174" i="17" s="1"/>
  <c r="O175" i="17"/>
  <c r="M176" i="17" s="1"/>
  <c r="D217" i="18"/>
  <c r="N216" i="18"/>
  <c r="Q216" i="18" s="1"/>
  <c r="D216" i="17"/>
  <c r="N215" i="17"/>
  <c r="Q215" i="17" s="1"/>
  <c r="D219" i="16"/>
  <c r="N218" i="16"/>
  <c r="Q218" i="16" s="1"/>
  <c r="D214" i="10"/>
  <c r="N214" i="10" s="1"/>
  <c r="Q214" i="10" s="1"/>
  <c r="O154" i="18" l="1"/>
  <c r="M155" i="18" s="1"/>
  <c r="R154" i="18"/>
  <c r="P154" i="18" s="1"/>
  <c r="O145" i="16"/>
  <c r="M146" i="16" s="1"/>
  <c r="R145" i="16"/>
  <c r="P145" i="16" s="1"/>
  <c r="R175" i="17"/>
  <c r="P175" i="17" s="1"/>
  <c r="O176" i="17"/>
  <c r="M177" i="17" s="1"/>
  <c r="D218" i="18"/>
  <c r="N217" i="18"/>
  <c r="Q217" i="18" s="1"/>
  <c r="D217" i="17"/>
  <c r="N216" i="17"/>
  <c r="Q216" i="17" s="1"/>
  <c r="D220" i="16"/>
  <c r="N219" i="16"/>
  <c r="Q219" i="16" s="1"/>
  <c r="D215" i="10"/>
  <c r="N215" i="10" s="1"/>
  <c r="Q215" i="10" s="1"/>
  <c r="O155" i="18" l="1"/>
  <c r="M156" i="18" s="1"/>
  <c r="R155" i="18"/>
  <c r="P155" i="18" s="1"/>
  <c r="O146" i="16"/>
  <c r="M147" i="16" s="1"/>
  <c r="R146" i="16"/>
  <c r="P146" i="16" s="1"/>
  <c r="R176" i="17"/>
  <c r="P176" i="17" s="1"/>
  <c r="O177" i="17"/>
  <c r="M178" i="17" s="1"/>
  <c r="D219" i="18"/>
  <c r="N218" i="18"/>
  <c r="Q218" i="18" s="1"/>
  <c r="D218" i="17"/>
  <c r="N217" i="17"/>
  <c r="Q217" i="17" s="1"/>
  <c r="D221" i="16"/>
  <c r="N220" i="16"/>
  <c r="Q220" i="16" s="1"/>
  <c r="D216" i="10"/>
  <c r="N216" i="10" s="1"/>
  <c r="Q216" i="10" s="1"/>
  <c r="O156" i="18" l="1"/>
  <c r="M157" i="18" s="1"/>
  <c r="R156" i="18"/>
  <c r="P156" i="18" s="1"/>
  <c r="O147" i="16"/>
  <c r="M148" i="16" s="1"/>
  <c r="R147" i="16"/>
  <c r="P147" i="16" s="1"/>
  <c r="R177" i="17"/>
  <c r="P177" i="17" s="1"/>
  <c r="O178" i="17"/>
  <c r="M179" i="17" s="1"/>
  <c r="D220" i="18"/>
  <c r="N219" i="18"/>
  <c r="Q219" i="18" s="1"/>
  <c r="D219" i="17"/>
  <c r="N218" i="17"/>
  <c r="Q218" i="17" s="1"/>
  <c r="D222" i="16"/>
  <c r="N221" i="16"/>
  <c r="Q221" i="16" s="1"/>
  <c r="D217" i="10"/>
  <c r="N217" i="10" s="1"/>
  <c r="Q217" i="10" s="1"/>
  <c r="O157" i="18" l="1"/>
  <c r="M158" i="18" s="1"/>
  <c r="R157" i="18"/>
  <c r="P157" i="18" s="1"/>
  <c r="O148" i="16"/>
  <c r="M149" i="16" s="1"/>
  <c r="R148" i="16"/>
  <c r="P148" i="16" s="1"/>
  <c r="R178" i="17"/>
  <c r="P178" i="17" s="1"/>
  <c r="O179" i="17"/>
  <c r="M180" i="17" s="1"/>
  <c r="D221" i="18"/>
  <c r="N220" i="18"/>
  <c r="Q220" i="18" s="1"/>
  <c r="D220" i="17"/>
  <c r="N219" i="17"/>
  <c r="Q219" i="17" s="1"/>
  <c r="D223" i="16"/>
  <c r="N222" i="16"/>
  <c r="Q222" i="16" s="1"/>
  <c r="D218" i="10"/>
  <c r="N218" i="10" s="1"/>
  <c r="Q218" i="10" s="1"/>
  <c r="O158" i="18" l="1"/>
  <c r="M159" i="18" s="1"/>
  <c r="R158" i="18"/>
  <c r="P158" i="18" s="1"/>
  <c r="O149" i="16"/>
  <c r="M150" i="16" s="1"/>
  <c r="R149" i="16"/>
  <c r="P149" i="16" s="1"/>
  <c r="R179" i="17"/>
  <c r="P179" i="17" s="1"/>
  <c r="O180" i="17"/>
  <c r="M181" i="17" s="1"/>
  <c r="D222" i="18"/>
  <c r="N221" i="18"/>
  <c r="Q221" i="18" s="1"/>
  <c r="D221" i="17"/>
  <c r="N220" i="17"/>
  <c r="Q220" i="17" s="1"/>
  <c r="D224" i="16"/>
  <c r="N223" i="16"/>
  <c r="Q223" i="16" s="1"/>
  <c r="D219" i="10"/>
  <c r="N219" i="10" s="1"/>
  <c r="Q219" i="10" s="1"/>
  <c r="O159" i="18" l="1"/>
  <c r="M160" i="18" s="1"/>
  <c r="R159" i="18"/>
  <c r="P159" i="18" s="1"/>
  <c r="O150" i="16"/>
  <c r="M151" i="16" s="1"/>
  <c r="R150" i="16"/>
  <c r="P150" i="16" s="1"/>
  <c r="R180" i="17"/>
  <c r="P180" i="17" s="1"/>
  <c r="O181" i="17"/>
  <c r="M182" i="17" s="1"/>
  <c r="D223" i="18"/>
  <c r="N222" i="18"/>
  <c r="Q222" i="18" s="1"/>
  <c r="D222" i="17"/>
  <c r="N221" i="17"/>
  <c r="Q221" i="17" s="1"/>
  <c r="D225" i="16"/>
  <c r="N224" i="16"/>
  <c r="Q224" i="16" s="1"/>
  <c r="D220" i="10"/>
  <c r="N220" i="10" s="1"/>
  <c r="Q220" i="10" s="1"/>
  <c r="O160" i="18" l="1"/>
  <c r="M161" i="18" s="1"/>
  <c r="R160" i="18"/>
  <c r="P160" i="18" s="1"/>
  <c r="O151" i="16"/>
  <c r="M152" i="16" s="1"/>
  <c r="R151" i="16"/>
  <c r="P151" i="16" s="1"/>
  <c r="R181" i="17"/>
  <c r="P181" i="17" s="1"/>
  <c r="O182" i="17"/>
  <c r="M183" i="17" s="1"/>
  <c r="D224" i="18"/>
  <c r="N223" i="18"/>
  <c r="Q223" i="18" s="1"/>
  <c r="D223" i="17"/>
  <c r="N222" i="17"/>
  <c r="Q222" i="17" s="1"/>
  <c r="D226" i="16"/>
  <c r="N225" i="16"/>
  <c r="Q225" i="16" s="1"/>
  <c r="D221" i="10"/>
  <c r="N221" i="10" s="1"/>
  <c r="Q221" i="10" s="1"/>
  <c r="O161" i="18" l="1"/>
  <c r="M162" i="18" s="1"/>
  <c r="R161" i="18"/>
  <c r="P161" i="18" s="1"/>
  <c r="O152" i="16"/>
  <c r="M153" i="16" s="1"/>
  <c r="R152" i="16"/>
  <c r="P152" i="16" s="1"/>
  <c r="R182" i="17"/>
  <c r="P182" i="17" s="1"/>
  <c r="O183" i="17"/>
  <c r="M184" i="17" s="1"/>
  <c r="D225" i="18"/>
  <c r="N224" i="18"/>
  <c r="Q224" i="18" s="1"/>
  <c r="D224" i="17"/>
  <c r="N223" i="17"/>
  <c r="Q223" i="17" s="1"/>
  <c r="D227" i="16"/>
  <c r="N226" i="16"/>
  <c r="Q226" i="16" s="1"/>
  <c r="D222" i="10"/>
  <c r="N222" i="10" s="1"/>
  <c r="Q222" i="10" s="1"/>
  <c r="O162" i="18" l="1"/>
  <c r="M163" i="18" s="1"/>
  <c r="R162" i="18"/>
  <c r="P162" i="18" s="1"/>
  <c r="O153" i="16"/>
  <c r="M154" i="16" s="1"/>
  <c r="R153" i="16"/>
  <c r="P153" i="16" s="1"/>
  <c r="R183" i="17"/>
  <c r="P183" i="17" s="1"/>
  <c r="O184" i="17"/>
  <c r="M185" i="17" s="1"/>
  <c r="D226" i="18"/>
  <c r="N225" i="18"/>
  <c r="Q225" i="18" s="1"/>
  <c r="D225" i="17"/>
  <c r="N224" i="17"/>
  <c r="Q224" i="17" s="1"/>
  <c r="D228" i="16"/>
  <c r="N227" i="16"/>
  <c r="Q227" i="16" s="1"/>
  <c r="D223" i="10"/>
  <c r="N223" i="10" s="1"/>
  <c r="Q223" i="10" s="1"/>
  <c r="O163" i="18" l="1"/>
  <c r="M164" i="18" s="1"/>
  <c r="R163" i="18"/>
  <c r="P163" i="18" s="1"/>
  <c r="O154" i="16"/>
  <c r="M155" i="16" s="1"/>
  <c r="R154" i="16"/>
  <c r="P154" i="16" s="1"/>
  <c r="R184" i="17"/>
  <c r="P184" i="17" s="1"/>
  <c r="O185" i="17"/>
  <c r="M186" i="17" s="1"/>
  <c r="D227" i="18"/>
  <c r="N226" i="18"/>
  <c r="Q226" i="18" s="1"/>
  <c r="D226" i="17"/>
  <c r="N225" i="17"/>
  <c r="Q225" i="17" s="1"/>
  <c r="D229" i="16"/>
  <c r="N228" i="16"/>
  <c r="Q228" i="16" s="1"/>
  <c r="D224" i="10"/>
  <c r="N224" i="10" s="1"/>
  <c r="Q224" i="10" s="1"/>
  <c r="O164" i="18" l="1"/>
  <c r="M165" i="18" s="1"/>
  <c r="R164" i="18"/>
  <c r="P164" i="18" s="1"/>
  <c r="O155" i="16"/>
  <c r="M156" i="16" s="1"/>
  <c r="R155" i="16"/>
  <c r="P155" i="16" s="1"/>
  <c r="R185" i="17"/>
  <c r="P185" i="17"/>
  <c r="O186" i="17"/>
  <c r="M187" i="17" s="1"/>
  <c r="D228" i="18"/>
  <c r="N227" i="18"/>
  <c r="Q227" i="18" s="1"/>
  <c r="D227" i="17"/>
  <c r="N226" i="17"/>
  <c r="Q226" i="17" s="1"/>
  <c r="D230" i="16"/>
  <c r="N229" i="16"/>
  <c r="Q229" i="16" s="1"/>
  <c r="D225" i="10"/>
  <c r="N225" i="10" s="1"/>
  <c r="Q225" i="10" s="1"/>
  <c r="O165" i="18" l="1"/>
  <c r="M166" i="18" s="1"/>
  <c r="R165" i="18"/>
  <c r="P165" i="18" s="1"/>
  <c r="O156" i="16"/>
  <c r="M157" i="16" s="1"/>
  <c r="R156" i="16"/>
  <c r="P156" i="16" s="1"/>
  <c r="R186" i="17"/>
  <c r="P186" i="17"/>
  <c r="O187" i="17"/>
  <c r="M188" i="17" s="1"/>
  <c r="D229" i="18"/>
  <c r="N228" i="18"/>
  <c r="Q228" i="18" s="1"/>
  <c r="D228" i="17"/>
  <c r="N227" i="17"/>
  <c r="Q227" i="17" s="1"/>
  <c r="D231" i="16"/>
  <c r="N230" i="16"/>
  <c r="Q230" i="16" s="1"/>
  <c r="D226" i="10"/>
  <c r="N226" i="10" s="1"/>
  <c r="Q226" i="10" s="1"/>
  <c r="O166" i="18" l="1"/>
  <c r="M167" i="18" s="1"/>
  <c r="R166" i="18"/>
  <c r="P166" i="18" s="1"/>
  <c r="O157" i="16"/>
  <c r="M158" i="16" s="1"/>
  <c r="R157" i="16"/>
  <c r="P157" i="16" s="1"/>
  <c r="R187" i="17"/>
  <c r="P187" i="17"/>
  <c r="O188" i="17"/>
  <c r="M189" i="17" s="1"/>
  <c r="D230" i="18"/>
  <c r="N229" i="18"/>
  <c r="Q229" i="18" s="1"/>
  <c r="D229" i="17"/>
  <c r="N228" i="17"/>
  <c r="Q228" i="17" s="1"/>
  <c r="D232" i="16"/>
  <c r="N231" i="16"/>
  <c r="Q231" i="16" s="1"/>
  <c r="D227" i="10"/>
  <c r="N227" i="10" s="1"/>
  <c r="Q227" i="10" s="1"/>
  <c r="O167" i="18" l="1"/>
  <c r="M168" i="18" s="1"/>
  <c r="R167" i="18"/>
  <c r="P167" i="18" s="1"/>
  <c r="O158" i="16"/>
  <c r="M159" i="16" s="1"/>
  <c r="R158" i="16"/>
  <c r="P158" i="16" s="1"/>
  <c r="R188" i="17"/>
  <c r="P188" i="17"/>
  <c r="O189" i="17"/>
  <c r="M190" i="17" s="1"/>
  <c r="D231" i="18"/>
  <c r="N230" i="18"/>
  <c r="Q230" i="18" s="1"/>
  <c r="D230" i="17"/>
  <c r="N229" i="17"/>
  <c r="Q229" i="17" s="1"/>
  <c r="D233" i="16"/>
  <c r="N232" i="16"/>
  <c r="Q232" i="16" s="1"/>
  <c r="D228" i="10"/>
  <c r="N228" i="10" s="1"/>
  <c r="Q228" i="10" s="1"/>
  <c r="O168" i="18" l="1"/>
  <c r="M169" i="18" s="1"/>
  <c r="R168" i="18"/>
  <c r="P168" i="18" s="1"/>
  <c r="O159" i="16"/>
  <c r="M160" i="16" s="1"/>
  <c r="R189" i="17"/>
  <c r="P189" i="17"/>
  <c r="O190" i="17"/>
  <c r="M191" i="17" s="1"/>
  <c r="D232" i="18"/>
  <c r="N231" i="18"/>
  <c r="Q231" i="18" s="1"/>
  <c r="D231" i="17"/>
  <c r="N230" i="17"/>
  <c r="Q230" i="17" s="1"/>
  <c r="D234" i="16"/>
  <c r="N233" i="16"/>
  <c r="Q233" i="16" s="1"/>
  <c r="D229" i="10"/>
  <c r="N229" i="10" s="1"/>
  <c r="Q229" i="10" s="1"/>
  <c r="O169" i="18" l="1"/>
  <c r="M170" i="18" s="1"/>
  <c r="R169" i="18"/>
  <c r="P169" i="18" s="1"/>
  <c r="R159" i="16"/>
  <c r="P159" i="16" s="1"/>
  <c r="O160" i="16"/>
  <c r="M161" i="16" s="1"/>
  <c r="R160" i="16"/>
  <c r="P160" i="16" s="1"/>
  <c r="R190" i="17"/>
  <c r="P190" i="17"/>
  <c r="O191" i="17"/>
  <c r="M192" i="17" s="1"/>
  <c r="D233" i="18"/>
  <c r="N232" i="18"/>
  <c r="Q232" i="18" s="1"/>
  <c r="D232" i="17"/>
  <c r="N231" i="17"/>
  <c r="Q231" i="17" s="1"/>
  <c r="D235" i="16"/>
  <c r="N234" i="16"/>
  <c r="Q234" i="16" s="1"/>
  <c r="D230" i="10"/>
  <c r="N230" i="10" s="1"/>
  <c r="Q230" i="10" s="1"/>
  <c r="O170" i="18" l="1"/>
  <c r="M171" i="18" s="1"/>
  <c r="R170" i="18"/>
  <c r="P170" i="18" s="1"/>
  <c r="O161" i="16"/>
  <c r="M162" i="16" s="1"/>
  <c r="R191" i="17"/>
  <c r="P191" i="17"/>
  <c r="O192" i="17"/>
  <c r="M193" i="17" s="1"/>
  <c r="D234" i="18"/>
  <c r="N233" i="18"/>
  <c r="Q233" i="18" s="1"/>
  <c r="D233" i="17"/>
  <c r="N232" i="17"/>
  <c r="Q232" i="17" s="1"/>
  <c r="D236" i="16"/>
  <c r="N235" i="16"/>
  <c r="Q235" i="16" s="1"/>
  <c r="D231" i="10"/>
  <c r="N231" i="10" s="1"/>
  <c r="Q231" i="10" s="1"/>
  <c r="O171" i="18" l="1"/>
  <c r="M172" i="18" s="1"/>
  <c r="R171" i="18"/>
  <c r="P171" i="18" s="1"/>
  <c r="R161" i="16"/>
  <c r="P161" i="16" s="1"/>
  <c r="O162" i="16"/>
  <c r="M163" i="16" s="1"/>
  <c r="R162" i="16"/>
  <c r="P162" i="16" s="1"/>
  <c r="R192" i="17"/>
  <c r="P192" i="17" s="1"/>
  <c r="O193" i="17"/>
  <c r="M194" i="17" s="1"/>
  <c r="D235" i="18"/>
  <c r="N234" i="18"/>
  <c r="Q234" i="18" s="1"/>
  <c r="D234" i="17"/>
  <c r="N233" i="17"/>
  <c r="Q233" i="17" s="1"/>
  <c r="D237" i="16"/>
  <c r="N236" i="16"/>
  <c r="Q236" i="16" s="1"/>
  <c r="D232" i="10"/>
  <c r="N232" i="10" s="1"/>
  <c r="Q232" i="10" s="1"/>
  <c r="O172" i="18" l="1"/>
  <c r="M173" i="18" s="1"/>
  <c r="R172" i="18"/>
  <c r="P172" i="18" s="1"/>
  <c r="O163" i="16"/>
  <c r="M164" i="16" s="1"/>
  <c r="R163" i="16"/>
  <c r="P163" i="16" s="1"/>
  <c r="R193" i="17"/>
  <c r="P193" i="17" s="1"/>
  <c r="O194" i="17"/>
  <c r="M195" i="17" s="1"/>
  <c r="D236" i="18"/>
  <c r="N235" i="18"/>
  <c r="Q235" i="18" s="1"/>
  <c r="D235" i="17"/>
  <c r="N234" i="17"/>
  <c r="Q234" i="17" s="1"/>
  <c r="D238" i="16"/>
  <c r="N237" i="16"/>
  <c r="Q237" i="16" s="1"/>
  <c r="D233" i="10"/>
  <c r="N233" i="10" s="1"/>
  <c r="Q233" i="10" s="1"/>
  <c r="O173" i="18" l="1"/>
  <c r="M174" i="18" s="1"/>
  <c r="O164" i="16"/>
  <c r="M165" i="16" s="1"/>
  <c r="R164" i="16"/>
  <c r="P164" i="16" s="1"/>
  <c r="R194" i="17"/>
  <c r="P194" i="17" s="1"/>
  <c r="O195" i="17"/>
  <c r="M196" i="17" s="1"/>
  <c r="D237" i="18"/>
  <c r="N236" i="18"/>
  <c r="Q236" i="18" s="1"/>
  <c r="D236" i="17"/>
  <c r="N235" i="17"/>
  <c r="Q235" i="17" s="1"/>
  <c r="D239" i="16"/>
  <c r="N238" i="16"/>
  <c r="Q238" i="16" s="1"/>
  <c r="D234" i="10"/>
  <c r="N234" i="10" s="1"/>
  <c r="Q234" i="10" s="1"/>
  <c r="R173" i="18" l="1"/>
  <c r="P173" i="18" s="1"/>
  <c r="O174" i="18"/>
  <c r="M175" i="18" s="1"/>
  <c r="R174" i="18"/>
  <c r="P174" i="18" s="1"/>
  <c r="O165" i="16"/>
  <c r="M166" i="16" s="1"/>
  <c r="R165" i="16"/>
  <c r="P165" i="16" s="1"/>
  <c r="R195" i="17"/>
  <c r="P195" i="17"/>
  <c r="O196" i="17"/>
  <c r="M197" i="17" s="1"/>
  <c r="D238" i="18"/>
  <c r="N237" i="18"/>
  <c r="Q237" i="18" s="1"/>
  <c r="D237" i="17"/>
  <c r="N236" i="17"/>
  <c r="Q236" i="17" s="1"/>
  <c r="D240" i="16"/>
  <c r="N239" i="16"/>
  <c r="Q239" i="16" s="1"/>
  <c r="D235" i="10"/>
  <c r="N235" i="10" s="1"/>
  <c r="Q235" i="10" s="1"/>
  <c r="O175" i="18" l="1"/>
  <c r="M176" i="18" s="1"/>
  <c r="O166" i="16"/>
  <c r="M167" i="16" s="1"/>
  <c r="R166" i="16"/>
  <c r="P166" i="16" s="1"/>
  <c r="R196" i="17"/>
  <c r="P196" i="17"/>
  <c r="O197" i="17"/>
  <c r="M198" i="17" s="1"/>
  <c r="D239" i="18"/>
  <c r="N238" i="18"/>
  <c r="Q238" i="18" s="1"/>
  <c r="D238" i="17"/>
  <c r="N237" i="17"/>
  <c r="Q237" i="17" s="1"/>
  <c r="D241" i="16"/>
  <c r="N240" i="16"/>
  <c r="Q240" i="16" s="1"/>
  <c r="D236" i="10"/>
  <c r="N236" i="10" s="1"/>
  <c r="Q236" i="10" s="1"/>
  <c r="R175" i="18" l="1"/>
  <c r="P175" i="18" s="1"/>
  <c r="O176" i="18"/>
  <c r="M177" i="18" s="1"/>
  <c r="R176" i="18"/>
  <c r="P176" i="18" s="1"/>
  <c r="O167" i="16"/>
  <c r="M168" i="16" s="1"/>
  <c r="R167" i="16"/>
  <c r="P167" i="16" s="1"/>
  <c r="R197" i="17"/>
  <c r="P197" i="17"/>
  <c r="O198" i="17"/>
  <c r="M199" i="17" s="1"/>
  <c r="D240" i="18"/>
  <c r="N239" i="18"/>
  <c r="Q239" i="18" s="1"/>
  <c r="D239" i="17"/>
  <c r="N238" i="17"/>
  <c r="Q238" i="17" s="1"/>
  <c r="D242" i="16"/>
  <c r="N241" i="16"/>
  <c r="Q241" i="16" s="1"/>
  <c r="D237" i="10"/>
  <c r="N237" i="10" s="1"/>
  <c r="Q237" i="10" s="1"/>
  <c r="O177" i="18" l="1"/>
  <c r="M178" i="18" s="1"/>
  <c r="R177" i="18"/>
  <c r="P177" i="18" s="1"/>
  <c r="O168" i="16"/>
  <c r="M169" i="16" s="1"/>
  <c r="R168" i="16"/>
  <c r="P168" i="16" s="1"/>
  <c r="R198" i="17"/>
  <c r="P198" i="17" s="1"/>
  <c r="O199" i="17"/>
  <c r="M200" i="17" s="1"/>
  <c r="D241" i="18"/>
  <c r="N240" i="18"/>
  <c r="Q240" i="18" s="1"/>
  <c r="D240" i="17"/>
  <c r="N239" i="17"/>
  <c r="Q239" i="17" s="1"/>
  <c r="D243" i="16"/>
  <c r="N242" i="16"/>
  <c r="Q242" i="16" s="1"/>
  <c r="D238" i="10"/>
  <c r="N238" i="10" s="1"/>
  <c r="Q238" i="10" s="1"/>
  <c r="O178" i="18" l="1"/>
  <c r="M179" i="18" s="1"/>
  <c r="R178" i="18"/>
  <c r="P178" i="18" s="1"/>
  <c r="O169" i="16"/>
  <c r="M170" i="16" s="1"/>
  <c r="R169" i="16"/>
  <c r="P169" i="16" s="1"/>
  <c r="R199" i="17"/>
  <c r="P199" i="17"/>
  <c r="O200" i="17"/>
  <c r="M201" i="17" s="1"/>
  <c r="D242" i="18"/>
  <c r="N241" i="18"/>
  <c r="Q241" i="18" s="1"/>
  <c r="D241" i="17"/>
  <c r="N240" i="17"/>
  <c r="Q240" i="17" s="1"/>
  <c r="D244" i="16"/>
  <c r="N243" i="16"/>
  <c r="Q243" i="16" s="1"/>
  <c r="D239" i="10"/>
  <c r="N239" i="10" s="1"/>
  <c r="Q239" i="10" s="1"/>
  <c r="O179" i="18" l="1"/>
  <c r="M180" i="18" s="1"/>
  <c r="O170" i="16"/>
  <c r="M171" i="16" s="1"/>
  <c r="R170" i="16"/>
  <c r="P170" i="16" s="1"/>
  <c r="R200" i="17"/>
  <c r="P200" i="17"/>
  <c r="O201" i="17"/>
  <c r="M202" i="17" s="1"/>
  <c r="D243" i="18"/>
  <c r="N242" i="18"/>
  <c r="Q242" i="18" s="1"/>
  <c r="D242" i="17"/>
  <c r="N241" i="17"/>
  <c r="Q241" i="17" s="1"/>
  <c r="D245" i="16"/>
  <c r="N244" i="16"/>
  <c r="Q244" i="16" s="1"/>
  <c r="D240" i="10"/>
  <c r="N240" i="10" s="1"/>
  <c r="Q240" i="10" s="1"/>
  <c r="R179" i="18" l="1"/>
  <c r="P179" i="18" s="1"/>
  <c r="O180" i="18"/>
  <c r="M181" i="18" s="1"/>
  <c r="R180" i="18"/>
  <c r="P180" i="18" s="1"/>
  <c r="O171" i="16"/>
  <c r="M172" i="16" s="1"/>
  <c r="R171" i="16"/>
  <c r="P171" i="16" s="1"/>
  <c r="R201" i="17"/>
  <c r="P201" i="17"/>
  <c r="O202" i="17"/>
  <c r="M203" i="17" s="1"/>
  <c r="D244" i="18"/>
  <c r="N243" i="18"/>
  <c r="Q243" i="18" s="1"/>
  <c r="D243" i="17"/>
  <c r="N242" i="17"/>
  <c r="Q242" i="17" s="1"/>
  <c r="D246" i="16"/>
  <c r="N245" i="16"/>
  <c r="Q245" i="16" s="1"/>
  <c r="D241" i="10"/>
  <c r="N241" i="10" s="1"/>
  <c r="Q241" i="10" s="1"/>
  <c r="O181" i="18" l="1"/>
  <c r="M182" i="18" s="1"/>
  <c r="R181" i="18"/>
  <c r="P181" i="18" s="1"/>
  <c r="O172" i="16"/>
  <c r="M173" i="16" s="1"/>
  <c r="R172" i="16"/>
  <c r="P172" i="16" s="1"/>
  <c r="R202" i="17"/>
  <c r="P202" i="17"/>
  <c r="O203" i="17"/>
  <c r="M204" i="17" s="1"/>
  <c r="D245" i="18"/>
  <c r="N244" i="18"/>
  <c r="Q244" i="18" s="1"/>
  <c r="D244" i="17"/>
  <c r="N243" i="17"/>
  <c r="Q243" i="17" s="1"/>
  <c r="D247" i="16"/>
  <c r="N246" i="16"/>
  <c r="Q246" i="16" s="1"/>
  <c r="D242" i="10"/>
  <c r="N242" i="10" s="1"/>
  <c r="Q242" i="10" s="1"/>
  <c r="O182" i="18" l="1"/>
  <c r="M183" i="18" s="1"/>
  <c r="R182" i="18"/>
  <c r="P182" i="18" s="1"/>
  <c r="O173" i="16"/>
  <c r="M174" i="16" s="1"/>
  <c r="R173" i="16"/>
  <c r="P173" i="16" s="1"/>
  <c r="R203" i="17"/>
  <c r="P203" i="17" s="1"/>
  <c r="O204" i="17"/>
  <c r="M205" i="17" s="1"/>
  <c r="D246" i="18"/>
  <c r="N245" i="18"/>
  <c r="Q245" i="18" s="1"/>
  <c r="D245" i="17"/>
  <c r="N244" i="17"/>
  <c r="Q244" i="17" s="1"/>
  <c r="D248" i="16"/>
  <c r="N247" i="16"/>
  <c r="Q247" i="16" s="1"/>
  <c r="D243" i="10"/>
  <c r="N243" i="10" s="1"/>
  <c r="Q243" i="10" s="1"/>
  <c r="O183" i="18" l="1"/>
  <c r="M184" i="18" s="1"/>
  <c r="R183" i="18"/>
  <c r="P183" i="18" s="1"/>
  <c r="O174" i="16"/>
  <c r="M175" i="16" s="1"/>
  <c r="R174" i="16"/>
  <c r="P174" i="16" s="1"/>
  <c r="R204" i="17"/>
  <c r="P204" i="17"/>
  <c r="O205" i="17"/>
  <c r="M206" i="17" s="1"/>
  <c r="D247" i="18"/>
  <c r="N246" i="18"/>
  <c r="Q246" i="18" s="1"/>
  <c r="D246" i="17"/>
  <c r="N245" i="17"/>
  <c r="Q245" i="17" s="1"/>
  <c r="D249" i="16"/>
  <c r="N248" i="16"/>
  <c r="Q248" i="16" s="1"/>
  <c r="D244" i="10"/>
  <c r="N244" i="10" s="1"/>
  <c r="Q244" i="10" s="1"/>
  <c r="O184" i="18" l="1"/>
  <c r="M185" i="18" s="1"/>
  <c r="R184" i="18"/>
  <c r="P184" i="18" s="1"/>
  <c r="O175" i="16"/>
  <c r="M176" i="16" s="1"/>
  <c r="R175" i="16"/>
  <c r="P175" i="16" s="1"/>
  <c r="R205" i="17"/>
  <c r="P205" i="17"/>
  <c r="O206" i="17"/>
  <c r="M207" i="17" s="1"/>
  <c r="D248" i="18"/>
  <c r="N247" i="18"/>
  <c r="Q247" i="18" s="1"/>
  <c r="D247" i="17"/>
  <c r="N246" i="17"/>
  <c r="Q246" i="17" s="1"/>
  <c r="D250" i="16"/>
  <c r="N249" i="16"/>
  <c r="Q249" i="16" s="1"/>
  <c r="D245" i="10"/>
  <c r="N245" i="10" s="1"/>
  <c r="Q245" i="10" s="1"/>
  <c r="O185" i="18" l="1"/>
  <c r="M186" i="18" s="1"/>
  <c r="R185" i="18"/>
  <c r="P185" i="18" s="1"/>
  <c r="O176" i="16"/>
  <c r="M177" i="16" s="1"/>
  <c r="R176" i="16"/>
  <c r="P176" i="16" s="1"/>
  <c r="R206" i="17"/>
  <c r="P206" i="17"/>
  <c r="O207" i="17"/>
  <c r="M208" i="17" s="1"/>
  <c r="D249" i="18"/>
  <c r="N248" i="18"/>
  <c r="Q248" i="18" s="1"/>
  <c r="D248" i="17"/>
  <c r="N247" i="17"/>
  <c r="Q247" i="17" s="1"/>
  <c r="D251" i="16"/>
  <c r="N250" i="16"/>
  <c r="Q250" i="16" s="1"/>
  <c r="D246" i="10"/>
  <c r="N246" i="10" s="1"/>
  <c r="Q246" i="10" s="1"/>
  <c r="O186" i="18" l="1"/>
  <c r="M187" i="18" s="1"/>
  <c r="R186" i="18"/>
  <c r="P186" i="18" s="1"/>
  <c r="O177" i="16"/>
  <c r="M178" i="16" s="1"/>
  <c r="R177" i="16"/>
  <c r="P177" i="16" s="1"/>
  <c r="R207" i="17"/>
  <c r="P207" i="17"/>
  <c r="O208" i="17"/>
  <c r="M209" i="17" s="1"/>
  <c r="D250" i="18"/>
  <c r="N249" i="18"/>
  <c r="Q249" i="18" s="1"/>
  <c r="D249" i="17"/>
  <c r="N248" i="17"/>
  <c r="Q248" i="17" s="1"/>
  <c r="D252" i="16"/>
  <c r="N251" i="16"/>
  <c r="Q251" i="16" s="1"/>
  <c r="D247" i="10"/>
  <c r="N247" i="10" s="1"/>
  <c r="Q247" i="10" s="1"/>
  <c r="O187" i="18" l="1"/>
  <c r="M188" i="18" s="1"/>
  <c r="R187" i="18"/>
  <c r="P187" i="18" s="1"/>
  <c r="O178" i="16"/>
  <c r="M179" i="16" s="1"/>
  <c r="R178" i="16"/>
  <c r="P178" i="16" s="1"/>
  <c r="R208" i="17"/>
  <c r="P208" i="17"/>
  <c r="O209" i="17"/>
  <c r="M210" i="17" s="1"/>
  <c r="D251" i="18"/>
  <c r="N250" i="18"/>
  <c r="Q250" i="18" s="1"/>
  <c r="D250" i="17"/>
  <c r="N249" i="17"/>
  <c r="Q249" i="17" s="1"/>
  <c r="D253" i="16"/>
  <c r="N252" i="16"/>
  <c r="Q252" i="16" s="1"/>
  <c r="D248" i="10"/>
  <c r="N248" i="10" s="1"/>
  <c r="Q248" i="10" s="1"/>
  <c r="O188" i="18" l="1"/>
  <c r="M189" i="18" s="1"/>
  <c r="R188" i="18"/>
  <c r="P188" i="18" s="1"/>
  <c r="O179" i="16"/>
  <c r="M180" i="16" s="1"/>
  <c r="R179" i="16"/>
  <c r="P179" i="16" s="1"/>
  <c r="R209" i="17"/>
  <c r="P209" i="17" s="1"/>
  <c r="O210" i="17"/>
  <c r="M211" i="17" s="1"/>
  <c r="D252" i="18"/>
  <c r="N251" i="18"/>
  <c r="Q251" i="18" s="1"/>
  <c r="D251" i="17"/>
  <c r="N250" i="17"/>
  <c r="Q250" i="17" s="1"/>
  <c r="D254" i="16"/>
  <c r="N253" i="16"/>
  <c r="Q253" i="16" s="1"/>
  <c r="D249" i="10"/>
  <c r="N249" i="10" s="1"/>
  <c r="Q249" i="10" s="1"/>
  <c r="O189" i="18" l="1"/>
  <c r="M190" i="18" s="1"/>
  <c r="R189" i="18"/>
  <c r="P189" i="18" s="1"/>
  <c r="O180" i="16"/>
  <c r="M181" i="16" s="1"/>
  <c r="R180" i="16"/>
  <c r="P180" i="16" s="1"/>
  <c r="R210" i="17"/>
  <c r="P210" i="17"/>
  <c r="O211" i="17"/>
  <c r="M212" i="17" s="1"/>
  <c r="D253" i="18"/>
  <c r="N252" i="18"/>
  <c r="Q252" i="18" s="1"/>
  <c r="D252" i="17"/>
  <c r="N251" i="17"/>
  <c r="Q251" i="17" s="1"/>
  <c r="D255" i="16"/>
  <c r="N254" i="16"/>
  <c r="Q254" i="16" s="1"/>
  <c r="D250" i="10"/>
  <c r="N250" i="10" s="1"/>
  <c r="Q250" i="10" s="1"/>
  <c r="O190" i="18" l="1"/>
  <c r="M191" i="18" s="1"/>
  <c r="R190" i="18"/>
  <c r="P190" i="18" s="1"/>
  <c r="O181" i="16"/>
  <c r="M182" i="16" s="1"/>
  <c r="R181" i="16"/>
  <c r="P181" i="16" s="1"/>
  <c r="R211" i="17"/>
  <c r="P211" i="17"/>
  <c r="O212" i="17"/>
  <c r="M213" i="17" s="1"/>
  <c r="D254" i="18"/>
  <c r="N253" i="18"/>
  <c r="Q253" i="18" s="1"/>
  <c r="D253" i="17"/>
  <c r="N252" i="17"/>
  <c r="Q252" i="17" s="1"/>
  <c r="D256" i="16"/>
  <c r="N255" i="16"/>
  <c r="Q255" i="16" s="1"/>
  <c r="D251" i="10"/>
  <c r="N251" i="10" s="1"/>
  <c r="Q251" i="10" s="1"/>
  <c r="O191" i="18" l="1"/>
  <c r="M192" i="18" s="1"/>
  <c r="R191" i="18"/>
  <c r="P191" i="18" s="1"/>
  <c r="O182" i="16"/>
  <c r="M183" i="16" s="1"/>
  <c r="R182" i="16"/>
  <c r="P182" i="16" s="1"/>
  <c r="R212" i="17"/>
  <c r="P212" i="17"/>
  <c r="O213" i="17"/>
  <c r="M214" i="17" s="1"/>
  <c r="D255" i="18"/>
  <c r="N254" i="18"/>
  <c r="Q254" i="18" s="1"/>
  <c r="D254" i="17"/>
  <c r="N253" i="17"/>
  <c r="Q253" i="17" s="1"/>
  <c r="D257" i="16"/>
  <c r="N256" i="16"/>
  <c r="Q256" i="16" s="1"/>
  <c r="D252" i="10"/>
  <c r="N252" i="10" s="1"/>
  <c r="Q252" i="10" s="1"/>
  <c r="O192" i="18" l="1"/>
  <c r="M193" i="18" s="1"/>
  <c r="R192" i="18"/>
  <c r="P192" i="18" s="1"/>
  <c r="O183" i="16"/>
  <c r="M184" i="16" s="1"/>
  <c r="R183" i="16"/>
  <c r="P183" i="16" s="1"/>
  <c r="R213" i="17"/>
  <c r="P213" i="17"/>
  <c r="O214" i="17"/>
  <c r="M215" i="17" s="1"/>
  <c r="D256" i="18"/>
  <c r="N255" i="18"/>
  <c r="Q255" i="18" s="1"/>
  <c r="D255" i="17"/>
  <c r="N254" i="17"/>
  <c r="Q254" i="17" s="1"/>
  <c r="D258" i="16"/>
  <c r="N257" i="16"/>
  <c r="Q257" i="16" s="1"/>
  <c r="D253" i="10"/>
  <c r="N253" i="10" s="1"/>
  <c r="Q253" i="10" s="1"/>
  <c r="O193" i="18" l="1"/>
  <c r="M194" i="18" s="1"/>
  <c r="R193" i="18"/>
  <c r="P193" i="18" s="1"/>
  <c r="O184" i="16"/>
  <c r="M185" i="16" s="1"/>
  <c r="R184" i="16"/>
  <c r="P184" i="16" s="1"/>
  <c r="R214" i="17"/>
  <c r="P214" i="17"/>
  <c r="O215" i="17"/>
  <c r="M216" i="17" s="1"/>
  <c r="D257" i="18"/>
  <c r="N256" i="18"/>
  <c r="Q256" i="18" s="1"/>
  <c r="D256" i="17"/>
  <c r="N255" i="17"/>
  <c r="Q255" i="17" s="1"/>
  <c r="D259" i="16"/>
  <c r="N258" i="16"/>
  <c r="Q258" i="16" s="1"/>
  <c r="D254" i="10"/>
  <c r="N254" i="10" s="1"/>
  <c r="Q254" i="10" s="1"/>
  <c r="O194" i="18" l="1"/>
  <c r="M195" i="18" s="1"/>
  <c r="R194" i="18"/>
  <c r="P194" i="18" s="1"/>
  <c r="O185" i="16"/>
  <c r="M186" i="16" s="1"/>
  <c r="R185" i="16"/>
  <c r="P185" i="16" s="1"/>
  <c r="R215" i="17"/>
  <c r="P215" i="17"/>
  <c r="O216" i="17"/>
  <c r="M217" i="17" s="1"/>
  <c r="D258" i="18"/>
  <c r="N257" i="18"/>
  <c r="Q257" i="18" s="1"/>
  <c r="D257" i="17"/>
  <c r="N256" i="17"/>
  <c r="Q256" i="17" s="1"/>
  <c r="D260" i="16"/>
  <c r="N259" i="16"/>
  <c r="Q259" i="16" s="1"/>
  <c r="D255" i="10"/>
  <c r="N255" i="10" s="1"/>
  <c r="Q255" i="10" s="1"/>
  <c r="O195" i="18" l="1"/>
  <c r="M196" i="18" s="1"/>
  <c r="R195" i="18"/>
  <c r="P195" i="18" s="1"/>
  <c r="O186" i="16"/>
  <c r="M187" i="16" s="1"/>
  <c r="R186" i="16"/>
  <c r="P186" i="16" s="1"/>
  <c r="R216" i="17"/>
  <c r="P216" i="17" s="1"/>
  <c r="O217" i="17"/>
  <c r="M218" i="17" s="1"/>
  <c r="D259" i="18"/>
  <c r="N258" i="18"/>
  <c r="Q258" i="18" s="1"/>
  <c r="D258" i="17"/>
  <c r="N257" i="17"/>
  <c r="Q257" i="17" s="1"/>
  <c r="D261" i="16"/>
  <c r="N260" i="16"/>
  <c r="Q260" i="16" s="1"/>
  <c r="D256" i="10"/>
  <c r="N256" i="10" s="1"/>
  <c r="Q256" i="10" s="1"/>
  <c r="O196" i="18" l="1"/>
  <c r="M197" i="18" s="1"/>
  <c r="R196" i="18"/>
  <c r="P196" i="18" s="1"/>
  <c r="O187" i="16"/>
  <c r="M188" i="16" s="1"/>
  <c r="R187" i="16"/>
  <c r="P187" i="16" s="1"/>
  <c r="R217" i="17"/>
  <c r="P217" i="17"/>
  <c r="O218" i="17"/>
  <c r="M219" i="17" s="1"/>
  <c r="D260" i="18"/>
  <c r="N259" i="18"/>
  <c r="Q259" i="18" s="1"/>
  <c r="D259" i="17"/>
  <c r="N258" i="17"/>
  <c r="Q258" i="17" s="1"/>
  <c r="D262" i="16"/>
  <c r="N261" i="16"/>
  <c r="Q261" i="16" s="1"/>
  <c r="D257" i="10"/>
  <c r="N257" i="10" s="1"/>
  <c r="Q257" i="10" s="1"/>
  <c r="O197" i="18" l="1"/>
  <c r="M198" i="18" s="1"/>
  <c r="R197" i="18"/>
  <c r="P197" i="18" s="1"/>
  <c r="O188" i="16"/>
  <c r="M189" i="16" s="1"/>
  <c r="R188" i="16"/>
  <c r="P188" i="16" s="1"/>
  <c r="R218" i="17"/>
  <c r="P218" i="17"/>
  <c r="O219" i="17"/>
  <c r="M220" i="17" s="1"/>
  <c r="D261" i="18"/>
  <c r="N260" i="18"/>
  <c r="Q260" i="18" s="1"/>
  <c r="D260" i="17"/>
  <c r="N259" i="17"/>
  <c r="Q259" i="17" s="1"/>
  <c r="D263" i="16"/>
  <c r="N262" i="16"/>
  <c r="Q262" i="16" s="1"/>
  <c r="D258" i="10"/>
  <c r="N258" i="10" s="1"/>
  <c r="Q258" i="10" s="1"/>
  <c r="O198" i="18" l="1"/>
  <c r="M199" i="18" s="1"/>
  <c r="O189" i="16"/>
  <c r="M190" i="16" s="1"/>
  <c r="R189" i="16"/>
  <c r="P189" i="16" s="1"/>
  <c r="R219" i="17"/>
  <c r="P219" i="17"/>
  <c r="O220" i="17"/>
  <c r="M221" i="17" s="1"/>
  <c r="D262" i="18"/>
  <c r="N261" i="18"/>
  <c r="Q261" i="18" s="1"/>
  <c r="D261" i="17"/>
  <c r="N260" i="17"/>
  <c r="Q260" i="17" s="1"/>
  <c r="D264" i="16"/>
  <c r="N263" i="16"/>
  <c r="Q263" i="16" s="1"/>
  <c r="D259" i="10"/>
  <c r="N259" i="10" s="1"/>
  <c r="Q259" i="10" s="1"/>
  <c r="R198" i="18" l="1"/>
  <c r="P198" i="18" s="1"/>
  <c r="O199" i="18"/>
  <c r="M200" i="18" s="1"/>
  <c r="R199" i="18"/>
  <c r="P199" i="18" s="1"/>
  <c r="O190" i="16"/>
  <c r="M191" i="16" s="1"/>
  <c r="R190" i="16"/>
  <c r="P190" i="16" s="1"/>
  <c r="R220" i="17"/>
  <c r="P220" i="17"/>
  <c r="O221" i="17"/>
  <c r="M222" i="17" s="1"/>
  <c r="D263" i="18"/>
  <c r="N262" i="18"/>
  <c r="Q262" i="18" s="1"/>
  <c r="D262" i="17"/>
  <c r="N261" i="17"/>
  <c r="Q261" i="17" s="1"/>
  <c r="D265" i="16"/>
  <c r="N264" i="16"/>
  <c r="Q264" i="16" s="1"/>
  <c r="D260" i="10"/>
  <c r="N260" i="10" s="1"/>
  <c r="Q260" i="10" s="1"/>
  <c r="O200" i="18" l="1"/>
  <c r="M201" i="18" s="1"/>
  <c r="R200" i="18"/>
  <c r="P200" i="18" s="1"/>
  <c r="O191" i="16"/>
  <c r="M192" i="16" s="1"/>
  <c r="R191" i="16"/>
  <c r="P191" i="16" s="1"/>
  <c r="R221" i="17"/>
  <c r="P221" i="17"/>
  <c r="O222" i="17"/>
  <c r="M223" i="17" s="1"/>
  <c r="D264" i="18"/>
  <c r="N263" i="18"/>
  <c r="Q263" i="18" s="1"/>
  <c r="D263" i="17"/>
  <c r="N262" i="17"/>
  <c r="Q262" i="17" s="1"/>
  <c r="D266" i="16"/>
  <c r="N265" i="16"/>
  <c r="Q265" i="16" s="1"/>
  <c r="D261" i="10"/>
  <c r="N261" i="10" s="1"/>
  <c r="Q261" i="10" s="1"/>
  <c r="O201" i="18" l="1"/>
  <c r="M202" i="18" s="1"/>
  <c r="R201" i="18"/>
  <c r="P201" i="18" s="1"/>
  <c r="O192" i="16"/>
  <c r="M193" i="16" s="1"/>
  <c r="R192" i="16"/>
  <c r="P192" i="16" s="1"/>
  <c r="R222" i="17"/>
  <c r="P222" i="17"/>
  <c r="O223" i="17"/>
  <c r="M224" i="17" s="1"/>
  <c r="D265" i="18"/>
  <c r="N264" i="18"/>
  <c r="Q264" i="18" s="1"/>
  <c r="D264" i="17"/>
  <c r="N263" i="17"/>
  <c r="Q263" i="17" s="1"/>
  <c r="D267" i="16"/>
  <c r="N266" i="16"/>
  <c r="Q266" i="16" s="1"/>
  <c r="D262" i="10"/>
  <c r="N262" i="10" s="1"/>
  <c r="Q262" i="10" s="1"/>
  <c r="O202" i="18" l="1"/>
  <c r="M203" i="18" s="1"/>
  <c r="R202" i="18"/>
  <c r="P202" i="18" s="1"/>
  <c r="O193" i="16"/>
  <c r="M194" i="16" s="1"/>
  <c r="R193" i="16"/>
  <c r="P193" i="16" s="1"/>
  <c r="R223" i="17"/>
  <c r="P223" i="17"/>
  <c r="O224" i="17"/>
  <c r="M225" i="17" s="1"/>
  <c r="D266" i="18"/>
  <c r="N265" i="18"/>
  <c r="Q265" i="18" s="1"/>
  <c r="D265" i="17"/>
  <c r="N264" i="17"/>
  <c r="Q264" i="17" s="1"/>
  <c r="D268" i="16"/>
  <c r="N267" i="16"/>
  <c r="Q267" i="16" s="1"/>
  <c r="D263" i="10"/>
  <c r="N263" i="10" s="1"/>
  <c r="Q263" i="10" s="1"/>
  <c r="O203" i="18" l="1"/>
  <c r="M204" i="18" s="1"/>
  <c r="R203" i="18"/>
  <c r="P203" i="18" s="1"/>
  <c r="O194" i="16"/>
  <c r="M195" i="16" s="1"/>
  <c r="R194" i="16"/>
  <c r="P194" i="16" s="1"/>
  <c r="R224" i="17"/>
  <c r="P224" i="17" s="1"/>
  <c r="O225" i="17"/>
  <c r="M226" i="17" s="1"/>
  <c r="D267" i="18"/>
  <c r="N266" i="18"/>
  <c r="Q266" i="18" s="1"/>
  <c r="D266" i="17"/>
  <c r="N265" i="17"/>
  <c r="Q265" i="17" s="1"/>
  <c r="D269" i="16"/>
  <c r="N268" i="16"/>
  <c r="Q268" i="16" s="1"/>
  <c r="D264" i="10"/>
  <c r="N264" i="10" s="1"/>
  <c r="Q264" i="10" s="1"/>
  <c r="O204" i="18" l="1"/>
  <c r="M205" i="18" s="1"/>
  <c r="R204" i="18"/>
  <c r="P204" i="18" s="1"/>
  <c r="O195" i="16"/>
  <c r="M196" i="16" s="1"/>
  <c r="R195" i="16"/>
  <c r="P195" i="16" s="1"/>
  <c r="R225" i="17"/>
  <c r="P225" i="17"/>
  <c r="O226" i="17"/>
  <c r="M227" i="17" s="1"/>
  <c r="D268" i="18"/>
  <c r="N267" i="18"/>
  <c r="Q267" i="18" s="1"/>
  <c r="D267" i="17"/>
  <c r="N266" i="17"/>
  <c r="Q266" i="17" s="1"/>
  <c r="D270" i="16"/>
  <c r="N269" i="16"/>
  <c r="Q269" i="16" s="1"/>
  <c r="D265" i="10"/>
  <c r="N265" i="10" s="1"/>
  <c r="Q265" i="10" s="1"/>
  <c r="O205" i="18" l="1"/>
  <c r="M206" i="18" s="1"/>
  <c r="R205" i="18"/>
  <c r="P205" i="18" s="1"/>
  <c r="O196" i="16"/>
  <c r="M197" i="16" s="1"/>
  <c r="R196" i="16"/>
  <c r="P196" i="16" s="1"/>
  <c r="R226" i="17"/>
  <c r="P226" i="17"/>
  <c r="O227" i="17"/>
  <c r="M228" i="17" s="1"/>
  <c r="D269" i="18"/>
  <c r="N268" i="18"/>
  <c r="Q268" i="18" s="1"/>
  <c r="D268" i="17"/>
  <c r="N267" i="17"/>
  <c r="Q267" i="17" s="1"/>
  <c r="D271" i="16"/>
  <c r="N270" i="16"/>
  <c r="Q270" i="16" s="1"/>
  <c r="D266" i="10"/>
  <c r="N266" i="10" s="1"/>
  <c r="Q266" i="10" s="1"/>
  <c r="O206" i="18" l="1"/>
  <c r="M207" i="18" s="1"/>
  <c r="R206" i="18"/>
  <c r="P206" i="18" s="1"/>
  <c r="O197" i="16"/>
  <c r="M198" i="16" s="1"/>
  <c r="R197" i="16"/>
  <c r="P197" i="16" s="1"/>
  <c r="R227" i="17"/>
  <c r="P227" i="17"/>
  <c r="O228" i="17"/>
  <c r="M229" i="17" s="1"/>
  <c r="D270" i="18"/>
  <c r="N269" i="18"/>
  <c r="Q269" i="18" s="1"/>
  <c r="D269" i="17"/>
  <c r="N268" i="17"/>
  <c r="Q268" i="17" s="1"/>
  <c r="D272" i="16"/>
  <c r="N271" i="16"/>
  <c r="Q271" i="16" s="1"/>
  <c r="D267" i="10"/>
  <c r="N267" i="10" s="1"/>
  <c r="Q267" i="10" s="1"/>
  <c r="O207" i="18" l="1"/>
  <c r="M208" i="18" s="1"/>
  <c r="R207" i="18"/>
  <c r="P207" i="18" s="1"/>
  <c r="O198" i="16"/>
  <c r="M199" i="16" s="1"/>
  <c r="R198" i="16"/>
  <c r="P198" i="16" s="1"/>
  <c r="R228" i="17"/>
  <c r="P228" i="17"/>
  <c r="O229" i="17"/>
  <c r="M230" i="17" s="1"/>
  <c r="D271" i="18"/>
  <c r="N270" i="18"/>
  <c r="Q270" i="18" s="1"/>
  <c r="D270" i="17"/>
  <c r="N269" i="17"/>
  <c r="Q269" i="17" s="1"/>
  <c r="D273" i="16"/>
  <c r="N272" i="16"/>
  <c r="Q272" i="16" s="1"/>
  <c r="D268" i="10"/>
  <c r="N268" i="10" s="1"/>
  <c r="Q268" i="10" s="1"/>
  <c r="O208" i="18" l="1"/>
  <c r="M209" i="18" s="1"/>
  <c r="R208" i="18"/>
  <c r="P208" i="18" s="1"/>
  <c r="O199" i="16"/>
  <c r="M200" i="16" s="1"/>
  <c r="R199" i="16"/>
  <c r="P199" i="16" s="1"/>
  <c r="R229" i="17"/>
  <c r="P229" i="17"/>
  <c r="O230" i="17"/>
  <c r="M231" i="17" s="1"/>
  <c r="D272" i="18"/>
  <c r="N271" i="18"/>
  <c r="Q271" i="18" s="1"/>
  <c r="D271" i="17"/>
  <c r="N270" i="17"/>
  <c r="Q270" i="17" s="1"/>
  <c r="D274" i="16"/>
  <c r="N273" i="16"/>
  <c r="Q273" i="16" s="1"/>
  <c r="D269" i="10"/>
  <c r="N269" i="10" s="1"/>
  <c r="Q269" i="10" s="1"/>
  <c r="O209" i="18" l="1"/>
  <c r="M210" i="18" s="1"/>
  <c r="O200" i="16"/>
  <c r="M201" i="16" s="1"/>
  <c r="R200" i="16"/>
  <c r="P200" i="16" s="1"/>
  <c r="R230" i="17"/>
  <c r="P230" i="17" s="1"/>
  <c r="O231" i="17"/>
  <c r="M232" i="17" s="1"/>
  <c r="D273" i="18"/>
  <c r="N272" i="18"/>
  <c r="Q272" i="18" s="1"/>
  <c r="D272" i="17"/>
  <c r="N271" i="17"/>
  <c r="Q271" i="17" s="1"/>
  <c r="D275" i="16"/>
  <c r="N274" i="16"/>
  <c r="Q274" i="16" s="1"/>
  <c r="D270" i="10"/>
  <c r="N270" i="10" s="1"/>
  <c r="Q270" i="10" s="1"/>
  <c r="O210" i="18" l="1"/>
  <c r="M211" i="18" s="1"/>
  <c r="R210" i="18"/>
  <c r="P210" i="18" s="1"/>
  <c r="R209" i="18"/>
  <c r="P209" i="18" s="1"/>
  <c r="O201" i="16"/>
  <c r="M202" i="16" s="1"/>
  <c r="R201" i="16"/>
  <c r="P201" i="16" s="1"/>
  <c r="R231" i="17"/>
  <c r="P231" i="17"/>
  <c r="O232" i="17"/>
  <c r="M233" i="17" s="1"/>
  <c r="D274" i="18"/>
  <c r="N273" i="18"/>
  <c r="Q273" i="18" s="1"/>
  <c r="D273" i="17"/>
  <c r="N272" i="17"/>
  <c r="Q272" i="17" s="1"/>
  <c r="D276" i="16"/>
  <c r="N275" i="16"/>
  <c r="Q275" i="16" s="1"/>
  <c r="D271" i="10"/>
  <c r="N271" i="10" s="1"/>
  <c r="Q271" i="10" s="1"/>
  <c r="O211" i="18" l="1"/>
  <c r="M212" i="18" s="1"/>
  <c r="R211" i="18"/>
  <c r="P211" i="18" s="1"/>
  <c r="O202" i="16"/>
  <c r="M203" i="16" s="1"/>
  <c r="R202" i="16"/>
  <c r="P202" i="16" s="1"/>
  <c r="R232" i="17"/>
  <c r="P232" i="17" s="1"/>
  <c r="O233" i="17"/>
  <c r="M234" i="17" s="1"/>
  <c r="D275" i="18"/>
  <c r="N274" i="18"/>
  <c r="Q274" i="18" s="1"/>
  <c r="D274" i="17"/>
  <c r="N273" i="17"/>
  <c r="Q273" i="17" s="1"/>
  <c r="D277" i="16"/>
  <c r="N276" i="16"/>
  <c r="Q276" i="16" s="1"/>
  <c r="D272" i="10"/>
  <c r="N272" i="10" s="1"/>
  <c r="Q272" i="10" s="1"/>
  <c r="O212" i="18" l="1"/>
  <c r="M213" i="18" s="1"/>
  <c r="R212" i="18"/>
  <c r="P212" i="18" s="1"/>
  <c r="O203" i="16"/>
  <c r="M204" i="16" s="1"/>
  <c r="R203" i="16"/>
  <c r="P203" i="16" s="1"/>
  <c r="R233" i="17"/>
  <c r="P233" i="17"/>
  <c r="O234" i="17"/>
  <c r="M235" i="17" s="1"/>
  <c r="D276" i="18"/>
  <c r="N275" i="18"/>
  <c r="Q275" i="18" s="1"/>
  <c r="D275" i="17"/>
  <c r="N274" i="17"/>
  <c r="Q274" i="17" s="1"/>
  <c r="D278" i="16"/>
  <c r="N277" i="16"/>
  <c r="Q277" i="16" s="1"/>
  <c r="D273" i="10"/>
  <c r="N273" i="10" s="1"/>
  <c r="Q273" i="10" s="1"/>
  <c r="O213" i="18" l="1"/>
  <c r="M214" i="18" s="1"/>
  <c r="R213" i="18"/>
  <c r="P213" i="18" s="1"/>
  <c r="O204" i="16"/>
  <c r="M205" i="16" s="1"/>
  <c r="R204" i="16"/>
  <c r="P204" i="16" s="1"/>
  <c r="R234" i="17"/>
  <c r="P234" i="17" s="1"/>
  <c r="O235" i="17"/>
  <c r="M236" i="17" s="1"/>
  <c r="D277" i="18"/>
  <c r="N276" i="18"/>
  <c r="Q276" i="18" s="1"/>
  <c r="D276" i="17"/>
  <c r="N275" i="17"/>
  <c r="Q275" i="17" s="1"/>
  <c r="D279" i="16"/>
  <c r="N278" i="16"/>
  <c r="Q278" i="16" s="1"/>
  <c r="D274" i="10"/>
  <c r="N274" i="10" s="1"/>
  <c r="Q274" i="10" s="1"/>
  <c r="O214" i="18" l="1"/>
  <c r="M215" i="18" s="1"/>
  <c r="R214" i="18"/>
  <c r="P214" i="18" s="1"/>
  <c r="O205" i="16"/>
  <c r="M206" i="16" s="1"/>
  <c r="R205" i="16"/>
  <c r="P205" i="16" s="1"/>
  <c r="R235" i="17"/>
  <c r="P235" i="17"/>
  <c r="O236" i="17"/>
  <c r="M237" i="17" s="1"/>
  <c r="D278" i="18"/>
  <c r="N277" i="18"/>
  <c r="Q277" i="18" s="1"/>
  <c r="D277" i="17"/>
  <c r="N276" i="17"/>
  <c r="Q276" i="17" s="1"/>
  <c r="D280" i="16"/>
  <c r="N279" i="16"/>
  <c r="Q279" i="16" s="1"/>
  <c r="D275" i="10"/>
  <c r="N275" i="10" s="1"/>
  <c r="Q275" i="10" s="1"/>
  <c r="O215" i="18" l="1"/>
  <c r="M216" i="18" s="1"/>
  <c r="R215" i="18"/>
  <c r="P215" i="18" s="1"/>
  <c r="O206" i="16"/>
  <c r="M207" i="16" s="1"/>
  <c r="R206" i="16"/>
  <c r="P206" i="16" s="1"/>
  <c r="R236" i="17"/>
  <c r="P236" i="17" s="1"/>
  <c r="O237" i="17"/>
  <c r="M238" i="17" s="1"/>
  <c r="D279" i="18"/>
  <c r="N278" i="18"/>
  <c r="Q278" i="18" s="1"/>
  <c r="D278" i="17"/>
  <c r="N277" i="17"/>
  <c r="Q277" i="17" s="1"/>
  <c r="D281" i="16"/>
  <c r="N280" i="16"/>
  <c r="Q280" i="16" s="1"/>
  <c r="D276" i="10"/>
  <c r="N276" i="10" s="1"/>
  <c r="Q276" i="10" s="1"/>
  <c r="O216" i="18" l="1"/>
  <c r="M217" i="18" s="1"/>
  <c r="R216" i="18"/>
  <c r="P216" i="18" s="1"/>
  <c r="O207" i="16"/>
  <c r="M208" i="16" s="1"/>
  <c r="R207" i="16"/>
  <c r="P207" i="16" s="1"/>
  <c r="R237" i="17"/>
  <c r="P237" i="17"/>
  <c r="O238" i="17"/>
  <c r="M239" i="17" s="1"/>
  <c r="D280" i="18"/>
  <c r="N279" i="18"/>
  <c r="Q279" i="18" s="1"/>
  <c r="D279" i="17"/>
  <c r="N278" i="17"/>
  <c r="Q278" i="17" s="1"/>
  <c r="D282" i="16"/>
  <c r="N281" i="16"/>
  <c r="Q281" i="16" s="1"/>
  <c r="D277" i="10"/>
  <c r="N277" i="10" s="1"/>
  <c r="Q277" i="10" s="1"/>
  <c r="O217" i="18" l="1"/>
  <c r="M218" i="18" s="1"/>
  <c r="O208" i="16"/>
  <c r="M209" i="16" s="1"/>
  <c r="R208" i="16"/>
  <c r="P208" i="16" s="1"/>
  <c r="R238" i="17"/>
  <c r="P238" i="17"/>
  <c r="O239" i="17"/>
  <c r="M240" i="17" s="1"/>
  <c r="D281" i="18"/>
  <c r="N280" i="18"/>
  <c r="Q280" i="18" s="1"/>
  <c r="D280" i="17"/>
  <c r="N279" i="17"/>
  <c r="Q279" i="17" s="1"/>
  <c r="D283" i="16"/>
  <c r="N282" i="16"/>
  <c r="Q282" i="16" s="1"/>
  <c r="D278" i="10"/>
  <c r="N278" i="10" s="1"/>
  <c r="Q278" i="10" s="1"/>
  <c r="R217" i="18" l="1"/>
  <c r="P217" i="18" s="1"/>
  <c r="O218" i="18"/>
  <c r="M219" i="18" s="1"/>
  <c r="R218" i="18"/>
  <c r="P218" i="18" s="1"/>
  <c r="O209" i="16"/>
  <c r="M210" i="16" s="1"/>
  <c r="R209" i="16"/>
  <c r="P209" i="16" s="1"/>
  <c r="R239" i="17"/>
  <c r="P239" i="17"/>
  <c r="O240" i="17"/>
  <c r="M241" i="17" s="1"/>
  <c r="D282" i="18"/>
  <c r="N281" i="18"/>
  <c r="Q281" i="18" s="1"/>
  <c r="D281" i="17"/>
  <c r="N280" i="17"/>
  <c r="Q280" i="17" s="1"/>
  <c r="D284" i="16"/>
  <c r="N283" i="16"/>
  <c r="Q283" i="16" s="1"/>
  <c r="D279" i="10"/>
  <c r="N279" i="10" s="1"/>
  <c r="Q279" i="10" s="1"/>
  <c r="O219" i="18" l="1"/>
  <c r="M220" i="18" s="1"/>
  <c r="R219" i="18"/>
  <c r="P219" i="18" s="1"/>
  <c r="O210" i="16"/>
  <c r="M211" i="16" s="1"/>
  <c r="R210" i="16"/>
  <c r="P210" i="16" s="1"/>
  <c r="R240" i="17"/>
  <c r="P240" i="17"/>
  <c r="O241" i="17"/>
  <c r="M242" i="17" s="1"/>
  <c r="D283" i="18"/>
  <c r="N282" i="18"/>
  <c r="Q282" i="18" s="1"/>
  <c r="D282" i="17"/>
  <c r="N281" i="17"/>
  <c r="Q281" i="17" s="1"/>
  <c r="D285" i="16"/>
  <c r="N284" i="16"/>
  <c r="Q284" i="16" s="1"/>
  <c r="D280" i="10"/>
  <c r="N280" i="10" s="1"/>
  <c r="Q280" i="10" s="1"/>
  <c r="O220" i="18" l="1"/>
  <c r="M221" i="18" s="1"/>
  <c r="R220" i="18"/>
  <c r="P220" i="18" s="1"/>
  <c r="O211" i="16"/>
  <c r="M212" i="16" s="1"/>
  <c r="R211" i="16"/>
  <c r="P211" i="16" s="1"/>
  <c r="R241" i="17"/>
  <c r="P241" i="17"/>
  <c r="O242" i="17"/>
  <c r="M243" i="17" s="1"/>
  <c r="D284" i="18"/>
  <c r="N283" i="18"/>
  <c r="Q283" i="18" s="1"/>
  <c r="D283" i="17"/>
  <c r="N282" i="17"/>
  <c r="Q282" i="17" s="1"/>
  <c r="D286" i="16"/>
  <c r="N285" i="16"/>
  <c r="Q285" i="16" s="1"/>
  <c r="D281" i="10"/>
  <c r="N281" i="10" s="1"/>
  <c r="Q281" i="10" s="1"/>
  <c r="O221" i="18" l="1"/>
  <c r="M222" i="18" s="1"/>
  <c r="R221" i="18"/>
  <c r="P221" i="18" s="1"/>
  <c r="O212" i="16"/>
  <c r="M213" i="16" s="1"/>
  <c r="R212" i="16"/>
  <c r="P212" i="16" s="1"/>
  <c r="R242" i="17"/>
  <c r="P242" i="17"/>
  <c r="O243" i="17"/>
  <c r="M244" i="17" s="1"/>
  <c r="D285" i="18"/>
  <c r="N284" i="18"/>
  <c r="Q284" i="18" s="1"/>
  <c r="D284" i="17"/>
  <c r="N283" i="17"/>
  <c r="Q283" i="17" s="1"/>
  <c r="D287" i="16"/>
  <c r="N286" i="16"/>
  <c r="Q286" i="16" s="1"/>
  <c r="D282" i="10"/>
  <c r="N282" i="10" s="1"/>
  <c r="Q282" i="10" s="1"/>
  <c r="O222" i="18" l="1"/>
  <c r="M223" i="18" s="1"/>
  <c r="O213" i="16"/>
  <c r="M214" i="16" s="1"/>
  <c r="R213" i="16"/>
  <c r="P213" i="16" s="1"/>
  <c r="R243" i="17"/>
  <c r="P243" i="17"/>
  <c r="O244" i="17"/>
  <c r="M245" i="17" s="1"/>
  <c r="D286" i="18"/>
  <c r="N285" i="18"/>
  <c r="Q285" i="18" s="1"/>
  <c r="D285" i="17"/>
  <c r="N284" i="17"/>
  <c r="Q284" i="17" s="1"/>
  <c r="D288" i="16"/>
  <c r="N287" i="16"/>
  <c r="Q287" i="16" s="1"/>
  <c r="D283" i="10"/>
  <c r="N283" i="10" s="1"/>
  <c r="Q283" i="10" s="1"/>
  <c r="R222" i="18" l="1"/>
  <c r="P222" i="18" s="1"/>
  <c r="O223" i="18"/>
  <c r="M224" i="18" s="1"/>
  <c r="R223" i="18"/>
  <c r="P223" i="18" s="1"/>
  <c r="O214" i="16"/>
  <c r="M215" i="16" s="1"/>
  <c r="R214" i="16"/>
  <c r="P214" i="16" s="1"/>
  <c r="R244" i="17"/>
  <c r="P244" i="17"/>
  <c r="O245" i="17"/>
  <c r="M246" i="17" s="1"/>
  <c r="D287" i="18"/>
  <c r="N286" i="18"/>
  <c r="Q286" i="18" s="1"/>
  <c r="D286" i="17"/>
  <c r="N285" i="17"/>
  <c r="Q285" i="17" s="1"/>
  <c r="D289" i="16"/>
  <c r="N288" i="16"/>
  <c r="Q288" i="16" s="1"/>
  <c r="D284" i="10"/>
  <c r="N284" i="10" s="1"/>
  <c r="Q284" i="10" s="1"/>
  <c r="O224" i="18" l="1"/>
  <c r="M225" i="18" s="1"/>
  <c r="R224" i="18"/>
  <c r="P224" i="18" s="1"/>
  <c r="O215" i="16"/>
  <c r="M216" i="16" s="1"/>
  <c r="R215" i="16"/>
  <c r="P215" i="16" s="1"/>
  <c r="R245" i="17"/>
  <c r="P245" i="17"/>
  <c r="O246" i="17"/>
  <c r="M247" i="17" s="1"/>
  <c r="D288" i="18"/>
  <c r="N287" i="18"/>
  <c r="Q287" i="18" s="1"/>
  <c r="D287" i="17"/>
  <c r="N286" i="17"/>
  <c r="Q286" i="17" s="1"/>
  <c r="D290" i="16"/>
  <c r="N289" i="16"/>
  <c r="Q289" i="16" s="1"/>
  <c r="D285" i="10"/>
  <c r="N285" i="10" s="1"/>
  <c r="Q285" i="10" s="1"/>
  <c r="O225" i="18" l="1"/>
  <c r="M226" i="18" s="1"/>
  <c r="R225" i="18"/>
  <c r="P225" i="18" s="1"/>
  <c r="O216" i="16"/>
  <c r="M217" i="16" s="1"/>
  <c r="R216" i="16"/>
  <c r="P216" i="16" s="1"/>
  <c r="R246" i="17"/>
  <c r="P246" i="17"/>
  <c r="O247" i="17"/>
  <c r="M248" i="17" s="1"/>
  <c r="D289" i="18"/>
  <c r="N288" i="18"/>
  <c r="Q288" i="18" s="1"/>
  <c r="D288" i="17"/>
  <c r="N287" i="17"/>
  <c r="Q287" i="17" s="1"/>
  <c r="D291" i="16"/>
  <c r="N290" i="16"/>
  <c r="Q290" i="16" s="1"/>
  <c r="D286" i="10"/>
  <c r="N286" i="10" s="1"/>
  <c r="Q286" i="10" s="1"/>
  <c r="O226" i="18" l="1"/>
  <c r="M227" i="18" s="1"/>
  <c r="R226" i="18"/>
  <c r="P226" i="18" s="1"/>
  <c r="O217" i="16"/>
  <c r="M218" i="16" s="1"/>
  <c r="R217" i="16"/>
  <c r="P217" i="16" s="1"/>
  <c r="R247" i="17"/>
  <c r="P247" i="17"/>
  <c r="O248" i="17"/>
  <c r="M249" i="17" s="1"/>
  <c r="D290" i="18"/>
  <c r="N289" i="18"/>
  <c r="Q289" i="18" s="1"/>
  <c r="D289" i="17"/>
  <c r="N288" i="17"/>
  <c r="Q288" i="17" s="1"/>
  <c r="D292" i="16"/>
  <c r="N291" i="16"/>
  <c r="Q291" i="16" s="1"/>
  <c r="D287" i="10"/>
  <c r="N287" i="10" s="1"/>
  <c r="Q287" i="10" s="1"/>
  <c r="O227" i="18" l="1"/>
  <c r="M228" i="18" s="1"/>
  <c r="R227" i="18"/>
  <c r="P227" i="18" s="1"/>
  <c r="O218" i="16"/>
  <c r="M219" i="16" s="1"/>
  <c r="R218" i="16"/>
  <c r="P218" i="16" s="1"/>
  <c r="R248" i="17"/>
  <c r="P248" i="17"/>
  <c r="O249" i="17"/>
  <c r="M250" i="17" s="1"/>
  <c r="D291" i="18"/>
  <c r="N290" i="18"/>
  <c r="Q290" i="18" s="1"/>
  <c r="D290" i="17"/>
  <c r="N289" i="17"/>
  <c r="Q289" i="17" s="1"/>
  <c r="D293" i="16"/>
  <c r="N292" i="16"/>
  <c r="Q292" i="16" s="1"/>
  <c r="D288" i="10"/>
  <c r="N288" i="10" s="1"/>
  <c r="Q288" i="10" s="1"/>
  <c r="O228" i="18" l="1"/>
  <c r="M229" i="18" s="1"/>
  <c r="R228" i="18"/>
  <c r="P228" i="18" s="1"/>
  <c r="O219" i="16"/>
  <c r="M220" i="16" s="1"/>
  <c r="R219" i="16"/>
  <c r="P219" i="16" s="1"/>
  <c r="R249" i="17"/>
  <c r="P249" i="17"/>
  <c r="O250" i="17"/>
  <c r="M251" i="17" s="1"/>
  <c r="D292" i="18"/>
  <c r="N291" i="18"/>
  <c r="Q291" i="18" s="1"/>
  <c r="D291" i="17"/>
  <c r="N290" i="17"/>
  <c r="Q290" i="17" s="1"/>
  <c r="D294" i="16"/>
  <c r="N293" i="16"/>
  <c r="Q293" i="16" s="1"/>
  <c r="D289" i="10"/>
  <c r="N289" i="10" s="1"/>
  <c r="Q289" i="10" s="1"/>
  <c r="O229" i="18" l="1"/>
  <c r="M230" i="18" s="1"/>
  <c r="R229" i="18"/>
  <c r="P229" i="18" s="1"/>
  <c r="O220" i="16"/>
  <c r="M221" i="16" s="1"/>
  <c r="R220" i="16"/>
  <c r="P220" i="16" s="1"/>
  <c r="R250" i="17"/>
  <c r="P250" i="17"/>
  <c r="O251" i="17"/>
  <c r="M252" i="17" s="1"/>
  <c r="D293" i="18"/>
  <c r="N292" i="18"/>
  <c r="Q292" i="18" s="1"/>
  <c r="D292" i="17"/>
  <c r="N291" i="17"/>
  <c r="Q291" i="17" s="1"/>
  <c r="D295" i="16"/>
  <c r="N294" i="16"/>
  <c r="Q294" i="16" s="1"/>
  <c r="D290" i="10"/>
  <c r="N290" i="10" s="1"/>
  <c r="Q290" i="10" s="1"/>
  <c r="O230" i="18" l="1"/>
  <c r="M231" i="18" s="1"/>
  <c r="R230" i="18"/>
  <c r="P230" i="18" s="1"/>
  <c r="O221" i="16"/>
  <c r="M222" i="16" s="1"/>
  <c r="R221" i="16"/>
  <c r="P221" i="16" s="1"/>
  <c r="R251" i="17"/>
  <c r="P251" i="17" s="1"/>
  <c r="O252" i="17"/>
  <c r="M253" i="17" s="1"/>
  <c r="D294" i="18"/>
  <c r="N293" i="18"/>
  <c r="Q293" i="18" s="1"/>
  <c r="D293" i="17"/>
  <c r="N292" i="17"/>
  <c r="Q292" i="17" s="1"/>
  <c r="D296" i="16"/>
  <c r="N295" i="16"/>
  <c r="Q295" i="16" s="1"/>
  <c r="D291" i="10"/>
  <c r="N291" i="10" s="1"/>
  <c r="Q291" i="10" s="1"/>
  <c r="O231" i="18" l="1"/>
  <c r="M232" i="18" s="1"/>
  <c r="R231" i="18"/>
  <c r="P231" i="18" s="1"/>
  <c r="O222" i="16"/>
  <c r="M223" i="16" s="1"/>
  <c r="R252" i="17"/>
  <c r="P252" i="17" s="1"/>
  <c r="O253" i="17"/>
  <c r="M254" i="17" s="1"/>
  <c r="D295" i="18"/>
  <c r="N294" i="18"/>
  <c r="Q294" i="18" s="1"/>
  <c r="D294" i="17"/>
  <c r="N293" i="17"/>
  <c r="Q293" i="17" s="1"/>
  <c r="D297" i="16"/>
  <c r="N296" i="16"/>
  <c r="Q296" i="16" s="1"/>
  <c r="D292" i="10"/>
  <c r="N292" i="10" s="1"/>
  <c r="Q292" i="10" s="1"/>
  <c r="O232" i="18" l="1"/>
  <c r="M233" i="18" s="1"/>
  <c r="R232" i="18"/>
  <c r="P232" i="18" s="1"/>
  <c r="R222" i="16"/>
  <c r="P222" i="16" s="1"/>
  <c r="O223" i="16"/>
  <c r="M224" i="16" s="1"/>
  <c r="R223" i="16"/>
  <c r="P223" i="16" s="1"/>
  <c r="R253" i="17"/>
  <c r="P253" i="17" s="1"/>
  <c r="O254" i="17"/>
  <c r="M255" i="17" s="1"/>
  <c r="D296" i="18"/>
  <c r="N295" i="18"/>
  <c r="Q295" i="18" s="1"/>
  <c r="D295" i="17"/>
  <c r="N294" i="17"/>
  <c r="Q294" i="17" s="1"/>
  <c r="D298" i="16"/>
  <c r="N297" i="16"/>
  <c r="Q297" i="16" s="1"/>
  <c r="D293" i="10"/>
  <c r="N293" i="10" s="1"/>
  <c r="Q293" i="10" s="1"/>
  <c r="O233" i="18" l="1"/>
  <c r="M234" i="18" s="1"/>
  <c r="R233" i="18"/>
  <c r="P233" i="18" s="1"/>
  <c r="O224" i="16"/>
  <c r="M225" i="16" s="1"/>
  <c r="R224" i="16"/>
  <c r="P224" i="16" s="1"/>
  <c r="R254" i="17"/>
  <c r="P254" i="17" s="1"/>
  <c r="O255" i="17"/>
  <c r="M256" i="17" s="1"/>
  <c r="D297" i="18"/>
  <c r="N296" i="18"/>
  <c r="Q296" i="18" s="1"/>
  <c r="D296" i="17"/>
  <c r="N295" i="17"/>
  <c r="Q295" i="17" s="1"/>
  <c r="D299" i="16"/>
  <c r="N298" i="16"/>
  <c r="Q298" i="16" s="1"/>
  <c r="D294" i="10"/>
  <c r="N294" i="10" s="1"/>
  <c r="Q294" i="10" s="1"/>
  <c r="O234" i="18" l="1"/>
  <c r="M235" i="18" s="1"/>
  <c r="R234" i="18"/>
  <c r="P234" i="18" s="1"/>
  <c r="O225" i="16"/>
  <c r="M226" i="16" s="1"/>
  <c r="R225" i="16"/>
  <c r="P225" i="16" s="1"/>
  <c r="R255" i="17"/>
  <c r="P255" i="17" s="1"/>
  <c r="O256" i="17"/>
  <c r="M257" i="17" s="1"/>
  <c r="D298" i="18"/>
  <c r="N297" i="18"/>
  <c r="Q297" i="18" s="1"/>
  <c r="D297" i="17"/>
  <c r="N296" i="17"/>
  <c r="Q296" i="17" s="1"/>
  <c r="D300" i="16"/>
  <c r="N299" i="16"/>
  <c r="Q299" i="16" s="1"/>
  <c r="D295" i="10"/>
  <c r="N295" i="10" s="1"/>
  <c r="Q295" i="10" s="1"/>
  <c r="O235" i="18" l="1"/>
  <c r="M236" i="18" s="1"/>
  <c r="R235" i="18"/>
  <c r="P235" i="18" s="1"/>
  <c r="O226" i="16"/>
  <c r="M227" i="16" s="1"/>
  <c r="R226" i="16"/>
  <c r="P226" i="16" s="1"/>
  <c r="R256" i="17"/>
  <c r="P256" i="17" s="1"/>
  <c r="O257" i="17"/>
  <c r="M258" i="17" s="1"/>
  <c r="D299" i="18"/>
  <c r="N298" i="18"/>
  <c r="Q298" i="18" s="1"/>
  <c r="D298" i="17"/>
  <c r="N297" i="17"/>
  <c r="Q297" i="17" s="1"/>
  <c r="D301" i="16"/>
  <c r="N300" i="16"/>
  <c r="Q300" i="16" s="1"/>
  <c r="D296" i="10"/>
  <c r="N296" i="10" s="1"/>
  <c r="Q296" i="10" s="1"/>
  <c r="O236" i="18" l="1"/>
  <c r="M237" i="18" s="1"/>
  <c r="R236" i="18"/>
  <c r="P236" i="18" s="1"/>
  <c r="O227" i="16"/>
  <c r="M228" i="16" s="1"/>
  <c r="R227" i="16"/>
  <c r="P227" i="16" s="1"/>
  <c r="R257" i="17"/>
  <c r="P257" i="17" s="1"/>
  <c r="O258" i="17"/>
  <c r="M259" i="17" s="1"/>
  <c r="D300" i="18"/>
  <c r="N299" i="18"/>
  <c r="Q299" i="18" s="1"/>
  <c r="D299" i="17"/>
  <c r="N298" i="17"/>
  <c r="Q298" i="17" s="1"/>
  <c r="D302" i="16"/>
  <c r="N301" i="16"/>
  <c r="Q301" i="16" s="1"/>
  <c r="D297" i="10"/>
  <c r="N297" i="10" s="1"/>
  <c r="Q297" i="10" s="1"/>
  <c r="O237" i="18" l="1"/>
  <c r="M238" i="18" s="1"/>
  <c r="R237" i="18"/>
  <c r="P237" i="18" s="1"/>
  <c r="O228" i="16"/>
  <c r="M229" i="16" s="1"/>
  <c r="R258" i="17"/>
  <c r="P258" i="17" s="1"/>
  <c r="O259" i="17"/>
  <c r="M260" i="17" s="1"/>
  <c r="D301" i="18"/>
  <c r="N300" i="18"/>
  <c r="Q300" i="18" s="1"/>
  <c r="D300" i="17"/>
  <c r="N299" i="17"/>
  <c r="Q299" i="17" s="1"/>
  <c r="D303" i="16"/>
  <c r="N302" i="16"/>
  <c r="Q302" i="16" s="1"/>
  <c r="D298" i="10"/>
  <c r="N298" i="10" s="1"/>
  <c r="Q298" i="10" s="1"/>
  <c r="O238" i="18" l="1"/>
  <c r="M239" i="18" s="1"/>
  <c r="R238" i="18"/>
  <c r="P238" i="18" s="1"/>
  <c r="R228" i="16"/>
  <c r="P228" i="16" s="1"/>
  <c r="O229" i="16"/>
  <c r="M230" i="16" s="1"/>
  <c r="R229" i="16"/>
  <c r="P229" i="16" s="1"/>
  <c r="R259" i="17"/>
  <c r="P259" i="17" s="1"/>
  <c r="O260" i="17"/>
  <c r="M261" i="17" s="1"/>
  <c r="D302" i="18"/>
  <c r="N301" i="18"/>
  <c r="Q301" i="18" s="1"/>
  <c r="D301" i="17"/>
  <c r="N300" i="17"/>
  <c r="Q300" i="17" s="1"/>
  <c r="D304" i="16"/>
  <c r="N303" i="16"/>
  <c r="Q303" i="16" s="1"/>
  <c r="D299" i="10"/>
  <c r="N299" i="10" s="1"/>
  <c r="Q299" i="10" s="1"/>
  <c r="O239" i="18" l="1"/>
  <c r="M240" i="18" s="1"/>
  <c r="R239" i="18"/>
  <c r="P239" i="18" s="1"/>
  <c r="O230" i="16"/>
  <c r="M231" i="16" s="1"/>
  <c r="R230" i="16"/>
  <c r="P230" i="16" s="1"/>
  <c r="R260" i="17"/>
  <c r="P260" i="17" s="1"/>
  <c r="O261" i="17"/>
  <c r="M262" i="17" s="1"/>
  <c r="D303" i="18"/>
  <c r="N302" i="18"/>
  <c r="Q302" i="18" s="1"/>
  <c r="D302" i="17"/>
  <c r="N301" i="17"/>
  <c r="Q301" i="17" s="1"/>
  <c r="D305" i="16"/>
  <c r="N304" i="16"/>
  <c r="Q304" i="16" s="1"/>
  <c r="D300" i="10"/>
  <c r="N300" i="10" s="1"/>
  <c r="Q300" i="10" s="1"/>
  <c r="O240" i="18" l="1"/>
  <c r="M241" i="18" s="1"/>
  <c r="R240" i="18"/>
  <c r="P240" i="18" s="1"/>
  <c r="O231" i="16"/>
  <c r="M232" i="16" s="1"/>
  <c r="R231" i="16"/>
  <c r="P231" i="16" s="1"/>
  <c r="R261" i="17"/>
  <c r="P261" i="17" s="1"/>
  <c r="O262" i="17"/>
  <c r="M263" i="17" s="1"/>
  <c r="D304" i="18"/>
  <c r="N303" i="18"/>
  <c r="Q303" i="18" s="1"/>
  <c r="D303" i="17"/>
  <c r="N302" i="17"/>
  <c r="Q302" i="17" s="1"/>
  <c r="D306" i="16"/>
  <c r="N305" i="16"/>
  <c r="Q305" i="16" s="1"/>
  <c r="D301" i="10"/>
  <c r="N301" i="10" s="1"/>
  <c r="Q301" i="10" s="1"/>
  <c r="O241" i="18" l="1"/>
  <c r="M242" i="18" s="1"/>
  <c r="R241" i="18"/>
  <c r="P241" i="18" s="1"/>
  <c r="O232" i="16"/>
  <c r="M233" i="16" s="1"/>
  <c r="R232" i="16"/>
  <c r="P232" i="16" s="1"/>
  <c r="R262" i="17"/>
  <c r="P262" i="17" s="1"/>
  <c r="O263" i="17"/>
  <c r="M264" i="17" s="1"/>
  <c r="D305" i="18"/>
  <c r="N304" i="18"/>
  <c r="Q304" i="18" s="1"/>
  <c r="D304" i="17"/>
  <c r="N303" i="17"/>
  <c r="Q303" i="17" s="1"/>
  <c r="D307" i="16"/>
  <c r="N306" i="16"/>
  <c r="Q306" i="16" s="1"/>
  <c r="D302" i="10"/>
  <c r="N302" i="10" s="1"/>
  <c r="Q302" i="10" s="1"/>
  <c r="O242" i="18" l="1"/>
  <c r="M243" i="18" s="1"/>
  <c r="R242" i="18"/>
  <c r="P242" i="18" s="1"/>
  <c r="O233" i="16"/>
  <c r="M234" i="16" s="1"/>
  <c r="R233" i="16"/>
  <c r="P233" i="16" s="1"/>
  <c r="R263" i="17"/>
  <c r="P263" i="17" s="1"/>
  <c r="O264" i="17"/>
  <c r="M265" i="17" s="1"/>
  <c r="D306" i="18"/>
  <c r="N305" i="18"/>
  <c r="Q305" i="18" s="1"/>
  <c r="D305" i="17"/>
  <c r="N304" i="17"/>
  <c r="Q304" i="17" s="1"/>
  <c r="D308" i="16"/>
  <c r="N307" i="16"/>
  <c r="Q307" i="16" s="1"/>
  <c r="D303" i="10"/>
  <c r="N303" i="10" s="1"/>
  <c r="Q303" i="10" s="1"/>
  <c r="O243" i="18" l="1"/>
  <c r="M244" i="18" s="1"/>
  <c r="R243" i="18"/>
  <c r="P243" i="18" s="1"/>
  <c r="O234" i="16"/>
  <c r="M235" i="16" s="1"/>
  <c r="R234" i="16"/>
  <c r="P234" i="16" s="1"/>
  <c r="R264" i="17"/>
  <c r="P264" i="17" s="1"/>
  <c r="O265" i="17"/>
  <c r="M266" i="17" s="1"/>
  <c r="D307" i="18"/>
  <c r="N306" i="18"/>
  <c r="Q306" i="18" s="1"/>
  <c r="D306" i="17"/>
  <c r="N305" i="17"/>
  <c r="Q305" i="17" s="1"/>
  <c r="D309" i="16"/>
  <c r="N308" i="16"/>
  <c r="Q308" i="16" s="1"/>
  <c r="D304" i="10"/>
  <c r="N304" i="10" s="1"/>
  <c r="Q304" i="10" s="1"/>
  <c r="O244" i="18" l="1"/>
  <c r="M245" i="18" s="1"/>
  <c r="R244" i="18"/>
  <c r="P244" i="18" s="1"/>
  <c r="O235" i="16"/>
  <c r="M236" i="16" s="1"/>
  <c r="R235" i="16"/>
  <c r="P235" i="16" s="1"/>
  <c r="R265" i="17"/>
  <c r="P265" i="17"/>
  <c r="O266" i="17"/>
  <c r="M267" i="17" s="1"/>
  <c r="D308" i="18"/>
  <c r="N307" i="18"/>
  <c r="Q307" i="18" s="1"/>
  <c r="D307" i="17"/>
  <c r="N306" i="17"/>
  <c r="Q306" i="17" s="1"/>
  <c r="D310" i="16"/>
  <c r="N309" i="16"/>
  <c r="Q309" i="16" s="1"/>
  <c r="D305" i="10"/>
  <c r="N305" i="10" s="1"/>
  <c r="Q305" i="10" s="1"/>
  <c r="O245" i="18" l="1"/>
  <c r="M246" i="18" s="1"/>
  <c r="O236" i="16"/>
  <c r="M237" i="16" s="1"/>
  <c r="R236" i="16"/>
  <c r="P236" i="16" s="1"/>
  <c r="R266" i="17"/>
  <c r="P266" i="17"/>
  <c r="O267" i="17"/>
  <c r="M268" i="17" s="1"/>
  <c r="D309" i="18"/>
  <c r="N308" i="18"/>
  <c r="Q308" i="18" s="1"/>
  <c r="D308" i="17"/>
  <c r="N307" i="17"/>
  <c r="Q307" i="17" s="1"/>
  <c r="D311" i="16"/>
  <c r="N310" i="16"/>
  <c r="Q310" i="16" s="1"/>
  <c r="D306" i="10"/>
  <c r="N306" i="10" s="1"/>
  <c r="Q306" i="10" s="1"/>
  <c r="R245" i="18" l="1"/>
  <c r="P245" i="18" s="1"/>
  <c r="O246" i="18"/>
  <c r="M247" i="18" s="1"/>
  <c r="R246" i="18"/>
  <c r="P246" i="18" s="1"/>
  <c r="O237" i="16"/>
  <c r="M238" i="16" s="1"/>
  <c r="R237" i="16"/>
  <c r="P237" i="16" s="1"/>
  <c r="R267" i="17"/>
  <c r="P267" i="17"/>
  <c r="O268" i="17"/>
  <c r="M269" i="17" s="1"/>
  <c r="D310" i="18"/>
  <c r="N309" i="18"/>
  <c r="Q309" i="18" s="1"/>
  <c r="D309" i="17"/>
  <c r="N308" i="17"/>
  <c r="Q308" i="17" s="1"/>
  <c r="D312" i="16"/>
  <c r="N311" i="16"/>
  <c r="Q311" i="16" s="1"/>
  <c r="D307" i="10"/>
  <c r="N307" i="10" s="1"/>
  <c r="Q307" i="10" s="1"/>
  <c r="O247" i="18" l="1"/>
  <c r="M248" i="18" s="1"/>
  <c r="R247" i="18"/>
  <c r="P247" i="18" s="1"/>
  <c r="O238" i="16"/>
  <c r="M239" i="16" s="1"/>
  <c r="R238" i="16"/>
  <c r="P238" i="16" s="1"/>
  <c r="R268" i="17"/>
  <c r="P268" i="17"/>
  <c r="O269" i="17"/>
  <c r="M270" i="17" s="1"/>
  <c r="D311" i="18"/>
  <c r="N310" i="18"/>
  <c r="Q310" i="18" s="1"/>
  <c r="D310" i="17"/>
  <c r="N309" i="17"/>
  <c r="Q309" i="17" s="1"/>
  <c r="D313" i="16"/>
  <c r="N312" i="16"/>
  <c r="Q312" i="16" s="1"/>
  <c r="D308" i="10"/>
  <c r="N308" i="10" s="1"/>
  <c r="Q308" i="10" s="1"/>
  <c r="O248" i="18" l="1"/>
  <c r="M249" i="18" s="1"/>
  <c r="R248" i="18"/>
  <c r="P248" i="18" s="1"/>
  <c r="O239" i="16"/>
  <c r="M240" i="16" s="1"/>
  <c r="R239" i="16"/>
  <c r="P239" i="16" s="1"/>
  <c r="R269" i="17"/>
  <c r="P269" i="17"/>
  <c r="O270" i="17"/>
  <c r="M271" i="17" s="1"/>
  <c r="D312" i="18"/>
  <c r="N311" i="18"/>
  <c r="Q311" i="18" s="1"/>
  <c r="D311" i="17"/>
  <c r="N310" i="17"/>
  <c r="Q310" i="17" s="1"/>
  <c r="D314" i="16"/>
  <c r="N313" i="16"/>
  <c r="Q313" i="16" s="1"/>
  <c r="D309" i="10"/>
  <c r="N309" i="10" s="1"/>
  <c r="Q309" i="10" s="1"/>
  <c r="O249" i="18" l="1"/>
  <c r="M250" i="18" s="1"/>
  <c r="R249" i="18"/>
  <c r="P249" i="18" s="1"/>
  <c r="O240" i="16"/>
  <c r="M241" i="16" s="1"/>
  <c r="R240" i="16"/>
  <c r="P240" i="16" s="1"/>
  <c r="R270" i="17"/>
  <c r="P270" i="17" s="1"/>
  <c r="O271" i="17"/>
  <c r="M272" i="17" s="1"/>
  <c r="D313" i="18"/>
  <c r="N312" i="18"/>
  <c r="Q312" i="18" s="1"/>
  <c r="D312" i="17"/>
  <c r="N311" i="17"/>
  <c r="Q311" i="17" s="1"/>
  <c r="D315" i="16"/>
  <c r="N314" i="16"/>
  <c r="Q314" i="16" s="1"/>
  <c r="D310" i="10"/>
  <c r="N310" i="10" s="1"/>
  <c r="Q310" i="10" s="1"/>
  <c r="O250" i="18" l="1"/>
  <c r="M251" i="18" s="1"/>
  <c r="R250" i="18"/>
  <c r="P250" i="18" s="1"/>
  <c r="O241" i="16"/>
  <c r="M242" i="16" s="1"/>
  <c r="R241" i="16"/>
  <c r="P241" i="16" s="1"/>
  <c r="R271" i="17"/>
  <c r="P271" i="17" s="1"/>
  <c r="O272" i="17"/>
  <c r="M273" i="17" s="1"/>
  <c r="D314" i="18"/>
  <c r="N313" i="18"/>
  <c r="Q313" i="18" s="1"/>
  <c r="D313" i="17"/>
  <c r="N312" i="17"/>
  <c r="Q312" i="17" s="1"/>
  <c r="D316" i="16"/>
  <c r="N315" i="16"/>
  <c r="Q315" i="16" s="1"/>
  <c r="D311" i="10"/>
  <c r="N311" i="10" s="1"/>
  <c r="Q311" i="10" s="1"/>
  <c r="O251" i="18" l="1"/>
  <c r="M252" i="18" s="1"/>
  <c r="R251" i="18"/>
  <c r="P251" i="18" s="1"/>
  <c r="O242" i="16"/>
  <c r="M243" i="16" s="1"/>
  <c r="R242" i="16"/>
  <c r="P242" i="16" s="1"/>
  <c r="R272" i="17"/>
  <c r="P272" i="17" s="1"/>
  <c r="O273" i="17"/>
  <c r="M274" i="17" s="1"/>
  <c r="D315" i="18"/>
  <c r="N314" i="18"/>
  <c r="Q314" i="18" s="1"/>
  <c r="D314" i="17"/>
  <c r="N313" i="17"/>
  <c r="Q313" i="17" s="1"/>
  <c r="D317" i="16"/>
  <c r="N316" i="16"/>
  <c r="Q316" i="16" s="1"/>
  <c r="D312" i="10"/>
  <c r="N312" i="10" s="1"/>
  <c r="Q312" i="10" s="1"/>
  <c r="O252" i="18" l="1"/>
  <c r="M253" i="18" s="1"/>
  <c r="R252" i="18"/>
  <c r="P252" i="18" s="1"/>
  <c r="O243" i="16"/>
  <c r="M244" i="16" s="1"/>
  <c r="R243" i="16"/>
  <c r="P243" i="16" s="1"/>
  <c r="R273" i="17"/>
  <c r="P273" i="17" s="1"/>
  <c r="O274" i="17"/>
  <c r="M275" i="17" s="1"/>
  <c r="D316" i="18"/>
  <c r="N315" i="18"/>
  <c r="Q315" i="18" s="1"/>
  <c r="D315" i="17"/>
  <c r="N314" i="17"/>
  <c r="Q314" i="17" s="1"/>
  <c r="D318" i="16"/>
  <c r="N317" i="16"/>
  <c r="Q317" i="16" s="1"/>
  <c r="D313" i="10"/>
  <c r="N313" i="10" s="1"/>
  <c r="Q313" i="10" s="1"/>
  <c r="O253" i="18" l="1"/>
  <c r="M254" i="18" s="1"/>
  <c r="R253" i="18"/>
  <c r="P253" i="18" s="1"/>
  <c r="O244" i="16"/>
  <c r="M245" i="16" s="1"/>
  <c r="R274" i="17"/>
  <c r="P274" i="17" s="1"/>
  <c r="O275" i="17"/>
  <c r="M276" i="17" s="1"/>
  <c r="D317" i="18"/>
  <c r="N316" i="18"/>
  <c r="Q316" i="18" s="1"/>
  <c r="D316" i="17"/>
  <c r="N315" i="17"/>
  <c r="Q315" i="17" s="1"/>
  <c r="D319" i="16"/>
  <c r="N318" i="16"/>
  <c r="Q318" i="16" s="1"/>
  <c r="D314" i="10"/>
  <c r="N314" i="10" s="1"/>
  <c r="Q314" i="10" s="1"/>
  <c r="O254" i="18" l="1"/>
  <c r="M255" i="18" s="1"/>
  <c r="R254" i="18"/>
  <c r="P254" i="18" s="1"/>
  <c r="R244" i="16"/>
  <c r="P244" i="16" s="1"/>
  <c r="O245" i="16"/>
  <c r="M246" i="16" s="1"/>
  <c r="R245" i="16"/>
  <c r="P245" i="16" s="1"/>
  <c r="R275" i="17"/>
  <c r="P275" i="17" s="1"/>
  <c r="O276" i="17"/>
  <c r="M277" i="17" s="1"/>
  <c r="D318" i="18"/>
  <c r="N317" i="18"/>
  <c r="Q317" i="18" s="1"/>
  <c r="D317" i="17"/>
  <c r="N316" i="17"/>
  <c r="Q316" i="17" s="1"/>
  <c r="D320" i="16"/>
  <c r="N319" i="16"/>
  <c r="Q319" i="16" s="1"/>
  <c r="D315" i="10"/>
  <c r="N315" i="10" s="1"/>
  <c r="Q315" i="10" s="1"/>
  <c r="O255" i="18" l="1"/>
  <c r="M256" i="18" s="1"/>
  <c r="R255" i="18"/>
  <c r="P255" i="18" s="1"/>
  <c r="O246" i="16"/>
  <c r="M247" i="16" s="1"/>
  <c r="R246" i="16"/>
  <c r="P246" i="16" s="1"/>
  <c r="R276" i="17"/>
  <c r="P276" i="17" s="1"/>
  <c r="O277" i="17"/>
  <c r="M278" i="17" s="1"/>
  <c r="D319" i="18"/>
  <c r="N318" i="18"/>
  <c r="Q318" i="18" s="1"/>
  <c r="D318" i="17"/>
  <c r="N317" i="17"/>
  <c r="Q317" i="17" s="1"/>
  <c r="D321" i="16"/>
  <c r="N320" i="16"/>
  <c r="Q320" i="16" s="1"/>
  <c r="D316" i="10"/>
  <c r="N316" i="10" s="1"/>
  <c r="Q316" i="10" s="1"/>
  <c r="O256" i="18" l="1"/>
  <c r="M257" i="18" s="1"/>
  <c r="R256" i="18"/>
  <c r="P256" i="18" s="1"/>
  <c r="O247" i="16"/>
  <c r="M248" i="16" s="1"/>
  <c r="R247" i="16"/>
  <c r="P247" i="16" s="1"/>
  <c r="R278" i="17"/>
  <c r="R277" i="17"/>
  <c r="P277" i="17" s="1"/>
  <c r="O278" i="17"/>
  <c r="M279" i="17" s="1"/>
  <c r="D320" i="18"/>
  <c r="N319" i="18"/>
  <c r="Q319" i="18" s="1"/>
  <c r="D319" i="17"/>
  <c r="N318" i="17"/>
  <c r="Q318" i="17" s="1"/>
  <c r="D322" i="16"/>
  <c r="N321" i="16"/>
  <c r="Q321" i="16" s="1"/>
  <c r="D317" i="10"/>
  <c r="N317" i="10" s="1"/>
  <c r="Q317" i="10" s="1"/>
  <c r="O257" i="18" l="1"/>
  <c r="M258" i="18" s="1"/>
  <c r="R257" i="18"/>
  <c r="P257" i="18" s="1"/>
  <c r="O248" i="16"/>
  <c r="M249" i="16" s="1"/>
  <c r="R248" i="16"/>
  <c r="P248" i="16" s="1"/>
  <c r="P278" i="17"/>
  <c r="O279" i="17"/>
  <c r="M280" i="17" s="1"/>
  <c r="D321" i="18"/>
  <c r="N320" i="18"/>
  <c r="Q320" i="18" s="1"/>
  <c r="D320" i="17"/>
  <c r="N319" i="17"/>
  <c r="Q319" i="17" s="1"/>
  <c r="D323" i="16"/>
  <c r="N322" i="16"/>
  <c r="Q322" i="16" s="1"/>
  <c r="D318" i="10"/>
  <c r="N318" i="10" s="1"/>
  <c r="Q318" i="10" s="1"/>
  <c r="O258" i="18" l="1"/>
  <c r="M259" i="18" s="1"/>
  <c r="R258" i="18"/>
  <c r="P258" i="18" s="1"/>
  <c r="O249" i="16"/>
  <c r="M250" i="16" s="1"/>
  <c r="R249" i="16"/>
  <c r="P249" i="16" s="1"/>
  <c r="R279" i="17"/>
  <c r="P279" i="17" s="1"/>
  <c r="O280" i="17"/>
  <c r="M281" i="17" s="1"/>
  <c r="D322" i="18"/>
  <c r="N321" i="18"/>
  <c r="Q321" i="18" s="1"/>
  <c r="D321" i="17"/>
  <c r="N320" i="17"/>
  <c r="Q320" i="17" s="1"/>
  <c r="D324" i="16"/>
  <c r="N323" i="16"/>
  <c r="Q323" i="16" s="1"/>
  <c r="D319" i="10"/>
  <c r="N319" i="10" s="1"/>
  <c r="Q319" i="10" s="1"/>
  <c r="O259" i="18" l="1"/>
  <c r="M260" i="18" s="1"/>
  <c r="R259" i="18"/>
  <c r="P259" i="18" s="1"/>
  <c r="O250" i="16"/>
  <c r="M251" i="16" s="1"/>
  <c r="R250" i="16"/>
  <c r="P250" i="16" s="1"/>
  <c r="R280" i="17"/>
  <c r="P280" i="17" s="1"/>
  <c r="O281" i="17"/>
  <c r="M282" i="17" s="1"/>
  <c r="D323" i="18"/>
  <c r="N322" i="18"/>
  <c r="Q322" i="18" s="1"/>
  <c r="D322" i="17"/>
  <c r="N321" i="17"/>
  <c r="Q321" i="17" s="1"/>
  <c r="D325" i="16"/>
  <c r="N324" i="16"/>
  <c r="Q324" i="16" s="1"/>
  <c r="D320" i="10"/>
  <c r="N320" i="10" s="1"/>
  <c r="Q320" i="10" s="1"/>
  <c r="O260" i="18" l="1"/>
  <c r="M261" i="18" s="1"/>
  <c r="R260" i="18"/>
  <c r="P260" i="18" s="1"/>
  <c r="O251" i="16"/>
  <c r="M252" i="16" s="1"/>
  <c r="R251" i="16"/>
  <c r="P251" i="16" s="1"/>
  <c r="R281" i="17"/>
  <c r="P281" i="17" s="1"/>
  <c r="O282" i="17"/>
  <c r="M283" i="17" s="1"/>
  <c r="D324" i="18"/>
  <c r="N323" i="18"/>
  <c r="Q323" i="18" s="1"/>
  <c r="D323" i="17"/>
  <c r="N322" i="17"/>
  <c r="Q322" i="17" s="1"/>
  <c r="D326" i="16"/>
  <c r="N325" i="16"/>
  <c r="Q325" i="16" s="1"/>
  <c r="D321" i="10"/>
  <c r="N321" i="10" s="1"/>
  <c r="Q321" i="10" s="1"/>
  <c r="O261" i="18" l="1"/>
  <c r="M262" i="18" s="1"/>
  <c r="R261" i="18"/>
  <c r="P261" i="18" s="1"/>
  <c r="O252" i="16"/>
  <c r="M253" i="16" s="1"/>
  <c r="R252" i="16"/>
  <c r="P252" i="16" s="1"/>
  <c r="R282" i="17"/>
  <c r="P282" i="17" s="1"/>
  <c r="O283" i="17"/>
  <c r="M284" i="17" s="1"/>
  <c r="D325" i="18"/>
  <c r="N324" i="18"/>
  <c r="Q324" i="18" s="1"/>
  <c r="D324" i="17"/>
  <c r="N323" i="17"/>
  <c r="Q323" i="17" s="1"/>
  <c r="D327" i="16"/>
  <c r="N326" i="16"/>
  <c r="Q326" i="16" s="1"/>
  <c r="D322" i="10"/>
  <c r="N322" i="10" s="1"/>
  <c r="Q322" i="10" s="1"/>
  <c r="O262" i="18" l="1"/>
  <c r="M263" i="18" s="1"/>
  <c r="O253" i="16"/>
  <c r="M254" i="16" s="1"/>
  <c r="R253" i="16"/>
  <c r="P253" i="16" s="1"/>
  <c r="R283" i="17"/>
  <c r="P283" i="17" s="1"/>
  <c r="O284" i="17"/>
  <c r="M285" i="17" s="1"/>
  <c r="D326" i="18"/>
  <c r="N325" i="18"/>
  <c r="Q325" i="18" s="1"/>
  <c r="D325" i="17"/>
  <c r="N324" i="17"/>
  <c r="Q324" i="17" s="1"/>
  <c r="D328" i="16"/>
  <c r="N327" i="16"/>
  <c r="Q327" i="16" s="1"/>
  <c r="D323" i="10"/>
  <c r="N323" i="10" s="1"/>
  <c r="Q323" i="10" s="1"/>
  <c r="R262" i="18" l="1"/>
  <c r="P262" i="18" s="1"/>
  <c r="O263" i="18"/>
  <c r="M264" i="18" s="1"/>
  <c r="R263" i="18"/>
  <c r="P263" i="18" s="1"/>
  <c r="O254" i="16"/>
  <c r="M255" i="16" s="1"/>
  <c r="R254" i="16"/>
  <c r="P254" i="16" s="1"/>
  <c r="R284" i="17"/>
  <c r="P284" i="17" s="1"/>
  <c r="O285" i="17"/>
  <c r="M286" i="17" s="1"/>
  <c r="D327" i="18"/>
  <c r="N326" i="18"/>
  <c r="Q326" i="18" s="1"/>
  <c r="D326" i="17"/>
  <c r="N325" i="17"/>
  <c r="Q325" i="17" s="1"/>
  <c r="D329" i="16"/>
  <c r="N328" i="16"/>
  <c r="Q328" i="16" s="1"/>
  <c r="D324" i="10"/>
  <c r="N324" i="10" s="1"/>
  <c r="Q324" i="10" s="1"/>
  <c r="O264" i="18" l="1"/>
  <c r="M265" i="18" s="1"/>
  <c r="R264" i="18"/>
  <c r="P264" i="18" s="1"/>
  <c r="O255" i="16"/>
  <c r="M256" i="16" s="1"/>
  <c r="R255" i="16"/>
  <c r="P255" i="16" s="1"/>
  <c r="R285" i="17"/>
  <c r="P285" i="17" s="1"/>
  <c r="O286" i="17"/>
  <c r="M287" i="17" s="1"/>
  <c r="D328" i="18"/>
  <c r="N327" i="18"/>
  <c r="Q327" i="18" s="1"/>
  <c r="D327" i="17"/>
  <c r="N326" i="17"/>
  <c r="Q326" i="17" s="1"/>
  <c r="D330" i="16"/>
  <c r="N329" i="16"/>
  <c r="Q329" i="16" s="1"/>
  <c r="D325" i="10"/>
  <c r="N325" i="10" s="1"/>
  <c r="Q325" i="10" s="1"/>
  <c r="O265" i="18" l="1"/>
  <c r="M266" i="18" s="1"/>
  <c r="R265" i="18"/>
  <c r="P265" i="18" s="1"/>
  <c r="O256" i="16"/>
  <c r="M257" i="16" s="1"/>
  <c r="R286" i="17"/>
  <c r="P286" i="17" s="1"/>
  <c r="O287" i="17"/>
  <c r="M288" i="17" s="1"/>
  <c r="D329" i="18"/>
  <c r="N328" i="18"/>
  <c r="Q328" i="18" s="1"/>
  <c r="D328" i="17"/>
  <c r="N327" i="17"/>
  <c r="Q327" i="17" s="1"/>
  <c r="D331" i="16"/>
  <c r="N330" i="16"/>
  <c r="Q330" i="16" s="1"/>
  <c r="D326" i="10"/>
  <c r="N326" i="10" s="1"/>
  <c r="Q326" i="10" s="1"/>
  <c r="O266" i="18" l="1"/>
  <c r="M267" i="18" s="1"/>
  <c r="R266" i="18"/>
  <c r="P266" i="18" s="1"/>
  <c r="R256" i="16"/>
  <c r="P256" i="16" s="1"/>
  <c r="O257" i="16"/>
  <c r="M258" i="16" s="1"/>
  <c r="R257" i="16"/>
  <c r="P257" i="16" s="1"/>
  <c r="R287" i="17"/>
  <c r="P287" i="17" s="1"/>
  <c r="O288" i="17"/>
  <c r="M289" i="17" s="1"/>
  <c r="D330" i="18"/>
  <c r="N329" i="18"/>
  <c r="Q329" i="18" s="1"/>
  <c r="D329" i="17"/>
  <c r="N328" i="17"/>
  <c r="Q328" i="17" s="1"/>
  <c r="D332" i="16"/>
  <c r="N331" i="16"/>
  <c r="Q331" i="16" s="1"/>
  <c r="D327" i="10"/>
  <c r="N327" i="10" s="1"/>
  <c r="Q327" i="10" s="1"/>
  <c r="O267" i="18" l="1"/>
  <c r="M268" i="18" s="1"/>
  <c r="O258" i="16"/>
  <c r="M259" i="16" s="1"/>
  <c r="R258" i="16"/>
  <c r="P258" i="16" s="1"/>
  <c r="R288" i="17"/>
  <c r="P288" i="17" s="1"/>
  <c r="O289" i="17"/>
  <c r="M290" i="17" s="1"/>
  <c r="D331" i="18"/>
  <c r="N330" i="18"/>
  <c r="Q330" i="18" s="1"/>
  <c r="D330" i="17"/>
  <c r="N329" i="17"/>
  <c r="Q329" i="17" s="1"/>
  <c r="D333" i="16"/>
  <c r="N332" i="16"/>
  <c r="Q332" i="16" s="1"/>
  <c r="D328" i="10"/>
  <c r="N328" i="10" s="1"/>
  <c r="Q328" i="10" s="1"/>
  <c r="R267" i="18" l="1"/>
  <c r="P267" i="18" s="1"/>
  <c r="O268" i="18"/>
  <c r="M269" i="18" s="1"/>
  <c r="R268" i="18"/>
  <c r="P268" i="18" s="1"/>
  <c r="O259" i="16"/>
  <c r="M260" i="16" s="1"/>
  <c r="R259" i="16"/>
  <c r="P259" i="16" s="1"/>
  <c r="R289" i="17"/>
  <c r="P289" i="17" s="1"/>
  <c r="O290" i="17"/>
  <c r="M291" i="17" s="1"/>
  <c r="D332" i="18"/>
  <c r="N331" i="18"/>
  <c r="Q331" i="18" s="1"/>
  <c r="D331" i="17"/>
  <c r="N330" i="17"/>
  <c r="Q330" i="17" s="1"/>
  <c r="D334" i="16"/>
  <c r="N333" i="16"/>
  <c r="Q333" i="16" s="1"/>
  <c r="D329" i="10"/>
  <c r="N329" i="10" s="1"/>
  <c r="Q329" i="10" s="1"/>
  <c r="O269" i="18" l="1"/>
  <c r="M270" i="18" s="1"/>
  <c r="R269" i="18"/>
  <c r="P269" i="18" s="1"/>
  <c r="O260" i="16"/>
  <c r="M261" i="16" s="1"/>
  <c r="R260" i="16"/>
  <c r="P260" i="16" s="1"/>
  <c r="R290" i="17"/>
  <c r="P290" i="17" s="1"/>
  <c r="O291" i="17"/>
  <c r="M292" i="17" s="1"/>
  <c r="D333" i="18"/>
  <c r="N332" i="18"/>
  <c r="Q332" i="18" s="1"/>
  <c r="D332" i="17"/>
  <c r="N331" i="17"/>
  <c r="Q331" i="17" s="1"/>
  <c r="D335" i="16"/>
  <c r="N334" i="16"/>
  <c r="Q334" i="16" s="1"/>
  <c r="D330" i="10"/>
  <c r="N330" i="10" s="1"/>
  <c r="Q330" i="10" s="1"/>
  <c r="O270" i="18" l="1"/>
  <c r="M271" i="18" s="1"/>
  <c r="R270" i="18"/>
  <c r="P270" i="18" s="1"/>
  <c r="O261" i="16"/>
  <c r="M262" i="16" s="1"/>
  <c r="R261" i="16"/>
  <c r="P261" i="16" s="1"/>
  <c r="R291" i="17"/>
  <c r="P291" i="17" s="1"/>
  <c r="O292" i="17"/>
  <c r="M293" i="17" s="1"/>
  <c r="D334" i="18"/>
  <c r="N333" i="18"/>
  <c r="Q333" i="18" s="1"/>
  <c r="D333" i="17"/>
  <c r="N332" i="17"/>
  <c r="Q332" i="17" s="1"/>
  <c r="D336" i="16"/>
  <c r="N335" i="16"/>
  <c r="Q335" i="16" s="1"/>
  <c r="D331" i="10"/>
  <c r="N331" i="10" s="1"/>
  <c r="Q331" i="10" s="1"/>
  <c r="O271" i="18" l="1"/>
  <c r="M272" i="18" s="1"/>
  <c r="R271" i="18"/>
  <c r="P271" i="18" s="1"/>
  <c r="O262" i="16"/>
  <c r="M263" i="16" s="1"/>
  <c r="R262" i="16"/>
  <c r="P262" i="16" s="1"/>
  <c r="R292" i="17"/>
  <c r="P292" i="17" s="1"/>
  <c r="O293" i="17"/>
  <c r="M294" i="17" s="1"/>
  <c r="D335" i="18"/>
  <c r="N334" i="18"/>
  <c r="Q334" i="18" s="1"/>
  <c r="D334" i="17"/>
  <c r="N333" i="17"/>
  <c r="Q333" i="17" s="1"/>
  <c r="D337" i="16"/>
  <c r="N336" i="16"/>
  <c r="Q336" i="16" s="1"/>
  <c r="D332" i="10"/>
  <c r="N332" i="10" s="1"/>
  <c r="Q332" i="10" s="1"/>
  <c r="O272" i="18" l="1"/>
  <c r="M273" i="18" s="1"/>
  <c r="O263" i="16"/>
  <c r="M264" i="16" s="1"/>
  <c r="R263" i="16"/>
  <c r="P263" i="16" s="1"/>
  <c r="R293" i="17"/>
  <c r="P293" i="17" s="1"/>
  <c r="O294" i="17"/>
  <c r="M295" i="17" s="1"/>
  <c r="D336" i="18"/>
  <c r="N335" i="18"/>
  <c r="Q335" i="18" s="1"/>
  <c r="D335" i="17"/>
  <c r="N334" i="17"/>
  <c r="Q334" i="17" s="1"/>
  <c r="D338" i="16"/>
  <c r="N337" i="16"/>
  <c r="Q337" i="16" s="1"/>
  <c r="D333" i="10"/>
  <c r="N333" i="10" s="1"/>
  <c r="Q333" i="10" s="1"/>
  <c r="R272" i="18" l="1"/>
  <c r="P272" i="18" s="1"/>
  <c r="O273" i="18"/>
  <c r="M274" i="18" s="1"/>
  <c r="R273" i="18"/>
  <c r="P273" i="18" s="1"/>
  <c r="O264" i="16"/>
  <c r="M265" i="16" s="1"/>
  <c r="R294" i="17"/>
  <c r="P294" i="17" s="1"/>
  <c r="O295" i="17"/>
  <c r="M296" i="17" s="1"/>
  <c r="D337" i="18"/>
  <c r="N336" i="18"/>
  <c r="Q336" i="18" s="1"/>
  <c r="D336" i="17"/>
  <c r="N335" i="17"/>
  <c r="Q335" i="17" s="1"/>
  <c r="D339" i="16"/>
  <c r="N338" i="16"/>
  <c r="Q338" i="16" s="1"/>
  <c r="D334" i="10"/>
  <c r="N334" i="10" s="1"/>
  <c r="Q334" i="10" s="1"/>
  <c r="O274" i="18" l="1"/>
  <c r="M275" i="18" s="1"/>
  <c r="R274" i="18"/>
  <c r="P274" i="18" s="1"/>
  <c r="R264" i="16"/>
  <c r="P264" i="16" s="1"/>
  <c r="O265" i="16"/>
  <c r="M266" i="16" s="1"/>
  <c r="R265" i="16"/>
  <c r="P265" i="16" s="1"/>
  <c r="R295" i="17"/>
  <c r="P295" i="17" s="1"/>
  <c r="O296" i="17"/>
  <c r="M297" i="17" s="1"/>
  <c r="D338" i="18"/>
  <c r="N337" i="18"/>
  <c r="Q337" i="18" s="1"/>
  <c r="D337" i="17"/>
  <c r="N336" i="17"/>
  <c r="Q336" i="17" s="1"/>
  <c r="D340" i="16"/>
  <c r="N339" i="16"/>
  <c r="Q339" i="16" s="1"/>
  <c r="D335" i="10"/>
  <c r="N335" i="10" s="1"/>
  <c r="Q335" i="10" s="1"/>
  <c r="O275" i="18" l="1"/>
  <c r="M276" i="18" s="1"/>
  <c r="R275" i="18"/>
  <c r="P275" i="18" s="1"/>
  <c r="O266" i="16"/>
  <c r="M267" i="16" s="1"/>
  <c r="R266" i="16"/>
  <c r="P266" i="16" s="1"/>
  <c r="R296" i="17"/>
  <c r="P296" i="17"/>
  <c r="O297" i="17"/>
  <c r="M298" i="17" s="1"/>
  <c r="D339" i="18"/>
  <c r="N338" i="18"/>
  <c r="Q338" i="18" s="1"/>
  <c r="D338" i="17"/>
  <c r="N337" i="17"/>
  <c r="Q337" i="17" s="1"/>
  <c r="D341" i="16"/>
  <c r="N340" i="16"/>
  <c r="Q340" i="16" s="1"/>
  <c r="D336" i="10"/>
  <c r="N336" i="10" s="1"/>
  <c r="Q336" i="10" s="1"/>
  <c r="O276" i="18" l="1"/>
  <c r="M277" i="18" s="1"/>
  <c r="R276" i="18"/>
  <c r="P276" i="18" s="1"/>
  <c r="O267" i="16"/>
  <c r="M268" i="16" s="1"/>
  <c r="R267" i="16"/>
  <c r="P267" i="16" s="1"/>
  <c r="R298" i="17"/>
  <c r="R297" i="17"/>
  <c r="P297" i="17"/>
  <c r="O298" i="17"/>
  <c r="M299" i="17" s="1"/>
  <c r="D340" i="18"/>
  <c r="N339" i="18"/>
  <c r="Q339" i="18" s="1"/>
  <c r="D339" i="17"/>
  <c r="N338" i="17"/>
  <c r="Q338" i="17" s="1"/>
  <c r="D342" i="16"/>
  <c r="N341" i="16"/>
  <c r="Q341" i="16" s="1"/>
  <c r="D337" i="10"/>
  <c r="N337" i="10" s="1"/>
  <c r="Q337" i="10" s="1"/>
  <c r="O277" i="18" l="1"/>
  <c r="M278" i="18" s="1"/>
  <c r="R277" i="18"/>
  <c r="P277" i="18" s="1"/>
  <c r="O268" i="16"/>
  <c r="M269" i="16" s="1"/>
  <c r="R268" i="16"/>
  <c r="P268" i="16" s="1"/>
  <c r="P298" i="17"/>
  <c r="O299" i="17"/>
  <c r="M300" i="17" s="1"/>
  <c r="D341" i="18"/>
  <c r="N340" i="18"/>
  <c r="Q340" i="18" s="1"/>
  <c r="D340" i="17"/>
  <c r="N339" i="17"/>
  <c r="Q339" i="17" s="1"/>
  <c r="D343" i="16"/>
  <c r="N342" i="16"/>
  <c r="Q342" i="16" s="1"/>
  <c r="D338" i="10"/>
  <c r="N338" i="10" s="1"/>
  <c r="Q338" i="10" s="1"/>
  <c r="O278" i="18" l="1"/>
  <c r="M279" i="18" s="1"/>
  <c r="R278" i="18"/>
  <c r="P278" i="18" s="1"/>
  <c r="O269" i="16"/>
  <c r="M270" i="16" s="1"/>
  <c r="R299" i="17"/>
  <c r="P299" i="17" s="1"/>
  <c r="O300" i="17"/>
  <c r="M301" i="17" s="1"/>
  <c r="D342" i="18"/>
  <c r="N341" i="18"/>
  <c r="Q341" i="18" s="1"/>
  <c r="D341" i="17"/>
  <c r="N340" i="17"/>
  <c r="Q340" i="17" s="1"/>
  <c r="D344" i="16"/>
  <c r="N343" i="16"/>
  <c r="Q343" i="16" s="1"/>
  <c r="D339" i="10"/>
  <c r="N339" i="10" s="1"/>
  <c r="Q339" i="10" s="1"/>
  <c r="O279" i="18" l="1"/>
  <c r="M280" i="18" s="1"/>
  <c r="R279" i="18"/>
  <c r="P279" i="18" s="1"/>
  <c r="R269" i="16"/>
  <c r="P269" i="16" s="1"/>
  <c r="O270" i="16"/>
  <c r="M271" i="16" s="1"/>
  <c r="R270" i="16"/>
  <c r="P270" i="16" s="1"/>
  <c r="R300" i="17"/>
  <c r="P300" i="17" s="1"/>
  <c r="O301" i="17"/>
  <c r="M302" i="17" s="1"/>
  <c r="D343" i="18"/>
  <c r="N342" i="18"/>
  <c r="Q342" i="18" s="1"/>
  <c r="D342" i="17"/>
  <c r="N341" i="17"/>
  <c r="Q341" i="17" s="1"/>
  <c r="D345" i="16"/>
  <c r="N344" i="16"/>
  <c r="Q344" i="16" s="1"/>
  <c r="D340" i="10"/>
  <c r="N340" i="10" s="1"/>
  <c r="Q340" i="10" s="1"/>
  <c r="O280" i="18" l="1"/>
  <c r="M281" i="18" s="1"/>
  <c r="O271" i="16"/>
  <c r="M272" i="16" s="1"/>
  <c r="R301" i="17"/>
  <c r="P301" i="17" s="1"/>
  <c r="O302" i="17"/>
  <c r="M303" i="17" s="1"/>
  <c r="D344" i="18"/>
  <c r="N343" i="18"/>
  <c r="Q343" i="18" s="1"/>
  <c r="D343" i="17"/>
  <c r="N342" i="17"/>
  <c r="Q342" i="17" s="1"/>
  <c r="D346" i="16"/>
  <c r="N345" i="16"/>
  <c r="Q345" i="16" s="1"/>
  <c r="D341" i="10"/>
  <c r="N341" i="10" s="1"/>
  <c r="Q341" i="10" s="1"/>
  <c r="R280" i="18" l="1"/>
  <c r="P280" i="18" s="1"/>
  <c r="O281" i="18"/>
  <c r="M282" i="18" s="1"/>
  <c r="R281" i="18"/>
  <c r="P281" i="18" s="1"/>
  <c r="R271" i="16"/>
  <c r="P271" i="16" s="1"/>
  <c r="O272" i="16"/>
  <c r="M273" i="16" s="1"/>
  <c r="R272" i="16"/>
  <c r="P272" i="16" s="1"/>
  <c r="R302" i="17"/>
  <c r="P302" i="17" s="1"/>
  <c r="O303" i="17"/>
  <c r="M304" i="17" s="1"/>
  <c r="D345" i="18"/>
  <c r="N344" i="18"/>
  <c r="Q344" i="18" s="1"/>
  <c r="D344" i="17"/>
  <c r="N343" i="17"/>
  <c r="Q343" i="17" s="1"/>
  <c r="D347" i="16"/>
  <c r="N346" i="16"/>
  <c r="Q346" i="16" s="1"/>
  <c r="D342" i="10"/>
  <c r="N342" i="10" s="1"/>
  <c r="Q342" i="10" s="1"/>
  <c r="O282" i="18" l="1"/>
  <c r="M283" i="18" s="1"/>
  <c r="R282" i="18"/>
  <c r="P282" i="18" s="1"/>
  <c r="O273" i="16"/>
  <c r="M274" i="16" s="1"/>
  <c r="R273" i="16"/>
  <c r="P273" i="16" s="1"/>
  <c r="R303" i="17"/>
  <c r="P303" i="17" s="1"/>
  <c r="O304" i="17"/>
  <c r="M305" i="17" s="1"/>
  <c r="D346" i="18"/>
  <c r="N345" i="18"/>
  <c r="Q345" i="18" s="1"/>
  <c r="D345" i="17"/>
  <c r="N344" i="17"/>
  <c r="Q344" i="17" s="1"/>
  <c r="D348" i="16"/>
  <c r="N347" i="16"/>
  <c r="Q347" i="16" s="1"/>
  <c r="D343" i="10"/>
  <c r="N343" i="10" s="1"/>
  <c r="Q343" i="10" s="1"/>
  <c r="O283" i="18" l="1"/>
  <c r="M284" i="18" s="1"/>
  <c r="R283" i="18"/>
  <c r="P283" i="18" s="1"/>
  <c r="O274" i="16"/>
  <c r="M275" i="16" s="1"/>
  <c r="R304" i="17"/>
  <c r="P304" i="17" s="1"/>
  <c r="O305" i="17"/>
  <c r="M306" i="17" s="1"/>
  <c r="D347" i="18"/>
  <c r="N346" i="18"/>
  <c r="Q346" i="18" s="1"/>
  <c r="D346" i="17"/>
  <c r="N345" i="17"/>
  <c r="Q345" i="17" s="1"/>
  <c r="D349" i="16"/>
  <c r="N348" i="16"/>
  <c r="Q348" i="16" s="1"/>
  <c r="D344" i="10"/>
  <c r="N344" i="10" s="1"/>
  <c r="Q344" i="10" s="1"/>
  <c r="O284" i="18" l="1"/>
  <c r="M285" i="18" s="1"/>
  <c r="R284" i="18"/>
  <c r="P284" i="18" s="1"/>
  <c r="R274" i="16"/>
  <c r="P274" i="16" s="1"/>
  <c r="O275" i="16"/>
  <c r="M276" i="16" s="1"/>
  <c r="R275" i="16"/>
  <c r="P275" i="16" s="1"/>
  <c r="R305" i="17"/>
  <c r="P305" i="17" s="1"/>
  <c r="O306" i="17"/>
  <c r="M307" i="17" s="1"/>
  <c r="D348" i="18"/>
  <c r="N347" i="18"/>
  <c r="Q347" i="18" s="1"/>
  <c r="D347" i="17"/>
  <c r="N346" i="17"/>
  <c r="Q346" i="17" s="1"/>
  <c r="D350" i="16"/>
  <c r="N349" i="16"/>
  <c r="Q349" i="16" s="1"/>
  <c r="D345" i="10"/>
  <c r="N345" i="10" s="1"/>
  <c r="Q345" i="10" s="1"/>
  <c r="O285" i="18" l="1"/>
  <c r="M286" i="18" s="1"/>
  <c r="R285" i="18"/>
  <c r="P285" i="18" s="1"/>
  <c r="O276" i="16"/>
  <c r="M277" i="16" s="1"/>
  <c r="R306" i="17"/>
  <c r="P306" i="17" s="1"/>
  <c r="O307" i="17"/>
  <c r="M308" i="17" s="1"/>
  <c r="D349" i="18"/>
  <c r="N348" i="18"/>
  <c r="Q348" i="18" s="1"/>
  <c r="D348" i="17"/>
  <c r="N347" i="17"/>
  <c r="Q347" i="17" s="1"/>
  <c r="D351" i="16"/>
  <c r="N350" i="16"/>
  <c r="Q350" i="16" s="1"/>
  <c r="D346" i="10"/>
  <c r="N346" i="10" s="1"/>
  <c r="Q346" i="10" s="1"/>
  <c r="O286" i="18" l="1"/>
  <c r="M287" i="18" s="1"/>
  <c r="R286" i="18"/>
  <c r="P286" i="18" s="1"/>
  <c r="R276" i="16"/>
  <c r="P276" i="16" s="1"/>
  <c r="O277" i="16"/>
  <c r="M278" i="16" s="1"/>
  <c r="R277" i="16"/>
  <c r="P277" i="16" s="1"/>
  <c r="R307" i="17"/>
  <c r="P307" i="17" s="1"/>
  <c r="O308" i="17"/>
  <c r="M309" i="17" s="1"/>
  <c r="D350" i="18"/>
  <c r="N349" i="18"/>
  <c r="Q349" i="18" s="1"/>
  <c r="D349" i="17"/>
  <c r="N348" i="17"/>
  <c r="Q348" i="17" s="1"/>
  <c r="D352" i="16"/>
  <c r="N351" i="16"/>
  <c r="Q351" i="16" s="1"/>
  <c r="D347" i="10"/>
  <c r="N347" i="10" s="1"/>
  <c r="Q347" i="10" s="1"/>
  <c r="O287" i="18" l="1"/>
  <c r="M288" i="18" s="1"/>
  <c r="O278" i="16"/>
  <c r="M279" i="16" s="1"/>
  <c r="R278" i="16"/>
  <c r="P278" i="16" s="1"/>
  <c r="R308" i="17"/>
  <c r="P308" i="17" s="1"/>
  <c r="O309" i="17"/>
  <c r="M310" i="17" s="1"/>
  <c r="D351" i="18"/>
  <c r="N350" i="18"/>
  <c r="Q350" i="18" s="1"/>
  <c r="D350" i="17"/>
  <c r="N349" i="17"/>
  <c r="Q349" i="17" s="1"/>
  <c r="D353" i="16"/>
  <c r="N352" i="16"/>
  <c r="Q352" i="16" s="1"/>
  <c r="D348" i="10"/>
  <c r="N348" i="10" s="1"/>
  <c r="Q348" i="10" s="1"/>
  <c r="R287" i="18" l="1"/>
  <c r="P287" i="18" s="1"/>
  <c r="O288" i="18"/>
  <c r="M289" i="18" s="1"/>
  <c r="O279" i="16"/>
  <c r="M280" i="16" s="1"/>
  <c r="R309" i="17"/>
  <c r="P309" i="17" s="1"/>
  <c r="O310" i="17"/>
  <c r="M311" i="17" s="1"/>
  <c r="D352" i="18"/>
  <c r="N351" i="18"/>
  <c r="Q351" i="18" s="1"/>
  <c r="D351" i="17"/>
  <c r="N350" i="17"/>
  <c r="Q350" i="17" s="1"/>
  <c r="D354" i="16"/>
  <c r="N353" i="16"/>
  <c r="Q353" i="16" s="1"/>
  <c r="D349" i="10"/>
  <c r="N349" i="10" s="1"/>
  <c r="Q349" i="10" s="1"/>
  <c r="R288" i="18" l="1"/>
  <c r="P288" i="18" s="1"/>
  <c r="O289" i="18"/>
  <c r="M290" i="18" s="1"/>
  <c r="R289" i="18"/>
  <c r="P289" i="18" s="1"/>
  <c r="R279" i="16"/>
  <c r="P279" i="16" s="1"/>
  <c r="O280" i="16"/>
  <c r="M281" i="16" s="1"/>
  <c r="R280" i="16"/>
  <c r="P280" i="16" s="1"/>
  <c r="R310" i="17"/>
  <c r="P310" i="17" s="1"/>
  <c r="O311" i="17"/>
  <c r="M312" i="17" s="1"/>
  <c r="D353" i="18"/>
  <c r="N352" i="18"/>
  <c r="Q352" i="18" s="1"/>
  <c r="D352" i="17"/>
  <c r="N351" i="17"/>
  <c r="Q351" i="17" s="1"/>
  <c r="D355" i="16"/>
  <c r="N354" i="16"/>
  <c r="Q354" i="16" s="1"/>
  <c r="D350" i="10"/>
  <c r="N350" i="10" s="1"/>
  <c r="Q350" i="10" s="1"/>
  <c r="O290" i="18" l="1"/>
  <c r="M291" i="18" s="1"/>
  <c r="O281" i="16"/>
  <c r="M282" i="16" s="1"/>
  <c r="R281" i="16"/>
  <c r="P281" i="16" s="1"/>
  <c r="R311" i="17"/>
  <c r="P311" i="17" s="1"/>
  <c r="O312" i="17"/>
  <c r="M313" i="17" s="1"/>
  <c r="D354" i="18"/>
  <c r="N353" i="18"/>
  <c r="Q353" i="18" s="1"/>
  <c r="D353" i="17"/>
  <c r="N352" i="17"/>
  <c r="Q352" i="17" s="1"/>
  <c r="D356" i="16"/>
  <c r="N355" i="16"/>
  <c r="Q355" i="16" s="1"/>
  <c r="D351" i="10"/>
  <c r="N351" i="10" s="1"/>
  <c r="Q351" i="10" s="1"/>
  <c r="R290" i="18" l="1"/>
  <c r="P290" i="18" s="1"/>
  <c r="O291" i="18"/>
  <c r="M292" i="18" s="1"/>
  <c r="R291" i="18"/>
  <c r="P291" i="18" s="1"/>
  <c r="O282" i="16"/>
  <c r="M283" i="16" s="1"/>
  <c r="R282" i="16"/>
  <c r="P282" i="16" s="1"/>
  <c r="R312" i="17"/>
  <c r="P312" i="17" s="1"/>
  <c r="O313" i="17"/>
  <c r="M314" i="17" s="1"/>
  <c r="D355" i="18"/>
  <c r="N354" i="18"/>
  <c r="Q354" i="18" s="1"/>
  <c r="D354" i="17"/>
  <c r="N353" i="17"/>
  <c r="Q353" i="17" s="1"/>
  <c r="D357" i="16"/>
  <c r="N356" i="16"/>
  <c r="Q356" i="16" s="1"/>
  <c r="D352" i="10"/>
  <c r="N352" i="10" s="1"/>
  <c r="Q352" i="10" s="1"/>
  <c r="O292" i="18" l="1"/>
  <c r="M293" i="18" s="1"/>
  <c r="R292" i="18"/>
  <c r="P292" i="18" s="1"/>
  <c r="O283" i="16"/>
  <c r="M284" i="16" s="1"/>
  <c r="R283" i="16"/>
  <c r="P283" i="16" s="1"/>
  <c r="R313" i="17"/>
  <c r="P313" i="17" s="1"/>
  <c r="O314" i="17"/>
  <c r="M315" i="17" s="1"/>
  <c r="D356" i="18"/>
  <c r="N355" i="18"/>
  <c r="Q355" i="18" s="1"/>
  <c r="D355" i="17"/>
  <c r="N354" i="17"/>
  <c r="Q354" i="17" s="1"/>
  <c r="D358" i="16"/>
  <c r="N357" i="16"/>
  <c r="Q357" i="16" s="1"/>
  <c r="D353" i="10"/>
  <c r="N353" i="10" s="1"/>
  <c r="Q353" i="10" s="1"/>
  <c r="O293" i="18" l="1"/>
  <c r="M294" i="18" s="1"/>
  <c r="R293" i="18"/>
  <c r="P293" i="18" s="1"/>
  <c r="O284" i="16"/>
  <c r="M285" i="16" s="1"/>
  <c r="R284" i="16"/>
  <c r="P284" i="16" s="1"/>
  <c r="R314" i="17"/>
  <c r="P314" i="17" s="1"/>
  <c r="O315" i="17"/>
  <c r="M316" i="17" s="1"/>
  <c r="D357" i="18"/>
  <c r="N356" i="18"/>
  <c r="Q356" i="18" s="1"/>
  <c r="D356" i="17"/>
  <c r="N355" i="17"/>
  <c r="Q355" i="17" s="1"/>
  <c r="D359" i="16"/>
  <c r="N358" i="16"/>
  <c r="Q358" i="16" s="1"/>
  <c r="D354" i="10"/>
  <c r="N354" i="10" s="1"/>
  <c r="Q354" i="10" s="1"/>
  <c r="O294" i="18" l="1"/>
  <c r="M295" i="18" s="1"/>
  <c r="O285" i="16"/>
  <c r="M286" i="16" s="1"/>
  <c r="R285" i="16"/>
  <c r="P285" i="16" s="1"/>
  <c r="R315" i="17"/>
  <c r="P315" i="17" s="1"/>
  <c r="O316" i="17"/>
  <c r="M317" i="17" s="1"/>
  <c r="D358" i="18"/>
  <c r="N357" i="18"/>
  <c r="Q357" i="18" s="1"/>
  <c r="D357" i="17"/>
  <c r="N356" i="17"/>
  <c r="Q356" i="17" s="1"/>
  <c r="D360" i="16"/>
  <c r="N359" i="16"/>
  <c r="Q359" i="16" s="1"/>
  <c r="D355" i="10"/>
  <c r="N355" i="10" s="1"/>
  <c r="Q355" i="10" s="1"/>
  <c r="R294" i="18" l="1"/>
  <c r="P294" i="18" s="1"/>
  <c r="O295" i="18"/>
  <c r="M296" i="18" s="1"/>
  <c r="R295" i="18"/>
  <c r="P295" i="18" s="1"/>
  <c r="O286" i="16"/>
  <c r="M287" i="16" s="1"/>
  <c r="R316" i="17"/>
  <c r="P316" i="17" s="1"/>
  <c r="O317" i="17"/>
  <c r="M318" i="17" s="1"/>
  <c r="D359" i="18"/>
  <c r="N358" i="18"/>
  <c r="Q358" i="18" s="1"/>
  <c r="D358" i="17"/>
  <c r="N357" i="17"/>
  <c r="Q357" i="17" s="1"/>
  <c r="D361" i="16"/>
  <c r="N360" i="16"/>
  <c r="Q360" i="16" s="1"/>
  <c r="D356" i="10"/>
  <c r="N356" i="10" s="1"/>
  <c r="Q356" i="10" s="1"/>
  <c r="O296" i="18" l="1"/>
  <c r="M297" i="18" s="1"/>
  <c r="R296" i="18"/>
  <c r="P296" i="18" s="1"/>
  <c r="R286" i="16"/>
  <c r="P286" i="16" s="1"/>
  <c r="O287" i="16"/>
  <c r="M288" i="16" s="1"/>
  <c r="R287" i="16"/>
  <c r="P287" i="16" s="1"/>
  <c r="R317" i="17"/>
  <c r="P317" i="17" s="1"/>
  <c r="O318" i="17"/>
  <c r="M319" i="17" s="1"/>
  <c r="D360" i="18"/>
  <c r="N359" i="18"/>
  <c r="Q359" i="18" s="1"/>
  <c r="D359" i="17"/>
  <c r="N358" i="17"/>
  <c r="Q358" i="17" s="1"/>
  <c r="D362" i="16"/>
  <c r="N361" i="16"/>
  <c r="Q361" i="16" s="1"/>
  <c r="D357" i="10"/>
  <c r="N357" i="10" s="1"/>
  <c r="Q357" i="10" s="1"/>
  <c r="O297" i="18" l="1"/>
  <c r="M298" i="18" s="1"/>
  <c r="R297" i="18"/>
  <c r="P297" i="18" s="1"/>
  <c r="O288" i="16"/>
  <c r="M289" i="16" s="1"/>
  <c r="R288" i="16"/>
  <c r="P288" i="16" s="1"/>
  <c r="R318" i="17"/>
  <c r="P318" i="17" s="1"/>
  <c r="O319" i="17"/>
  <c r="M320" i="17" s="1"/>
  <c r="D361" i="18"/>
  <c r="N360" i="18"/>
  <c r="Q360" i="18" s="1"/>
  <c r="D360" i="17"/>
  <c r="N359" i="17"/>
  <c r="Q359" i="17" s="1"/>
  <c r="D363" i="16"/>
  <c r="N362" i="16"/>
  <c r="Q362" i="16" s="1"/>
  <c r="D358" i="10"/>
  <c r="N358" i="10" s="1"/>
  <c r="Q358" i="10" s="1"/>
  <c r="O298" i="18" l="1"/>
  <c r="M299" i="18" s="1"/>
  <c r="R298" i="18"/>
  <c r="P298" i="18" s="1"/>
  <c r="O289" i="16"/>
  <c r="M290" i="16" s="1"/>
  <c r="R289" i="16"/>
  <c r="P289" i="16" s="1"/>
  <c r="R319" i="17"/>
  <c r="P319" i="17" s="1"/>
  <c r="O320" i="17"/>
  <c r="M321" i="17" s="1"/>
  <c r="D362" i="18"/>
  <c r="N361" i="18"/>
  <c r="Q361" i="18" s="1"/>
  <c r="D361" i="17"/>
  <c r="N360" i="17"/>
  <c r="Q360" i="17" s="1"/>
  <c r="D364" i="16"/>
  <c r="N363" i="16"/>
  <c r="Q363" i="16" s="1"/>
  <c r="D359" i="10"/>
  <c r="N359" i="10" s="1"/>
  <c r="Q359" i="10" s="1"/>
  <c r="O299" i="18" l="1"/>
  <c r="M300" i="18" s="1"/>
  <c r="R299" i="18"/>
  <c r="P299" i="18" s="1"/>
  <c r="O290" i="16"/>
  <c r="M291" i="16" s="1"/>
  <c r="R290" i="16"/>
  <c r="P290" i="16" s="1"/>
  <c r="R320" i="17"/>
  <c r="P320" i="17" s="1"/>
  <c r="O321" i="17"/>
  <c r="M322" i="17" s="1"/>
  <c r="D363" i="18"/>
  <c r="N362" i="18"/>
  <c r="Q362" i="18" s="1"/>
  <c r="D362" i="17"/>
  <c r="N361" i="17"/>
  <c r="Q361" i="17" s="1"/>
  <c r="D365" i="16"/>
  <c r="N364" i="16"/>
  <c r="Q364" i="16" s="1"/>
  <c r="D360" i="10"/>
  <c r="N360" i="10" s="1"/>
  <c r="Q360" i="10" s="1"/>
  <c r="O300" i="18" l="1"/>
  <c r="M301" i="18" s="1"/>
  <c r="R300" i="18"/>
  <c r="P300" i="18" s="1"/>
  <c r="O291" i="16"/>
  <c r="M292" i="16" s="1"/>
  <c r="R291" i="16"/>
  <c r="P291" i="16" s="1"/>
  <c r="R321" i="17"/>
  <c r="P321" i="17" s="1"/>
  <c r="O322" i="17"/>
  <c r="M323" i="17" s="1"/>
  <c r="D364" i="18"/>
  <c r="N363" i="18"/>
  <c r="Q363" i="18" s="1"/>
  <c r="D363" i="17"/>
  <c r="N362" i="17"/>
  <c r="Q362" i="17" s="1"/>
  <c r="D366" i="16"/>
  <c r="N365" i="16"/>
  <c r="Q365" i="16" s="1"/>
  <c r="D361" i="10"/>
  <c r="N361" i="10" s="1"/>
  <c r="Q361" i="10" s="1"/>
  <c r="O301" i="18" l="1"/>
  <c r="M302" i="18" s="1"/>
  <c r="R301" i="18"/>
  <c r="P301" i="18" s="1"/>
  <c r="O292" i="16"/>
  <c r="M293" i="16" s="1"/>
  <c r="R292" i="16"/>
  <c r="P292" i="16" s="1"/>
  <c r="R322" i="17"/>
  <c r="P322" i="17" s="1"/>
  <c r="O323" i="17"/>
  <c r="M324" i="17" s="1"/>
  <c r="D365" i="18"/>
  <c r="N364" i="18"/>
  <c r="Q364" i="18" s="1"/>
  <c r="D364" i="17"/>
  <c r="N363" i="17"/>
  <c r="Q363" i="17" s="1"/>
  <c r="D367" i="16"/>
  <c r="N366" i="16"/>
  <c r="Q366" i="16" s="1"/>
  <c r="D362" i="10"/>
  <c r="N362" i="10" s="1"/>
  <c r="Q362" i="10" s="1"/>
  <c r="O302" i="18" l="1"/>
  <c r="M303" i="18" s="1"/>
  <c r="R302" i="18"/>
  <c r="P302" i="18" s="1"/>
  <c r="O293" i="16"/>
  <c r="M294" i="16" s="1"/>
  <c r="R293" i="16"/>
  <c r="P293" i="16" s="1"/>
  <c r="R323" i="17"/>
  <c r="P323" i="17" s="1"/>
  <c r="O324" i="17"/>
  <c r="M325" i="17" s="1"/>
  <c r="D366" i="18"/>
  <c r="N365" i="18"/>
  <c r="Q365" i="18" s="1"/>
  <c r="D365" i="17"/>
  <c r="N364" i="17"/>
  <c r="Q364" i="17" s="1"/>
  <c r="D368" i="16"/>
  <c r="N367" i="16"/>
  <c r="Q367" i="16" s="1"/>
  <c r="D363" i="10"/>
  <c r="N363" i="10" s="1"/>
  <c r="Q363" i="10" s="1"/>
  <c r="O303" i="18" l="1"/>
  <c r="M304" i="18" s="1"/>
  <c r="R303" i="18"/>
  <c r="P303" i="18" s="1"/>
  <c r="O294" i="16"/>
  <c r="M295" i="16" s="1"/>
  <c r="R294" i="16"/>
  <c r="P294" i="16" s="1"/>
  <c r="R324" i="17"/>
  <c r="P324" i="17" s="1"/>
  <c r="O325" i="17"/>
  <c r="M326" i="17" s="1"/>
  <c r="D367" i="18"/>
  <c r="N366" i="18"/>
  <c r="Q366" i="18" s="1"/>
  <c r="D366" i="17"/>
  <c r="N365" i="17"/>
  <c r="Q365" i="17" s="1"/>
  <c r="D369" i="16"/>
  <c r="N368" i="16"/>
  <c r="Q368" i="16" s="1"/>
  <c r="D364" i="10"/>
  <c r="N364" i="10" s="1"/>
  <c r="Q364" i="10" s="1"/>
  <c r="O304" i="18" l="1"/>
  <c r="M305" i="18" s="1"/>
  <c r="R304" i="18"/>
  <c r="P304" i="18" s="1"/>
  <c r="O295" i="16"/>
  <c r="M296" i="16" s="1"/>
  <c r="R295" i="16"/>
  <c r="P295" i="16" s="1"/>
  <c r="R325" i="17"/>
  <c r="P325" i="17" s="1"/>
  <c r="O326" i="17"/>
  <c r="M327" i="17" s="1"/>
  <c r="D368" i="18"/>
  <c r="N367" i="18"/>
  <c r="Q367" i="18" s="1"/>
  <c r="D367" i="17"/>
  <c r="N366" i="17"/>
  <c r="Q366" i="17" s="1"/>
  <c r="D370" i="16"/>
  <c r="N369" i="16"/>
  <c r="Q369" i="16" s="1"/>
  <c r="D365" i="10"/>
  <c r="N365" i="10" s="1"/>
  <c r="Q365" i="10" s="1"/>
  <c r="O305" i="18" l="1"/>
  <c r="M306" i="18" s="1"/>
  <c r="R305" i="18"/>
  <c r="P305" i="18" s="1"/>
  <c r="O296" i="16"/>
  <c r="M297" i="16" s="1"/>
  <c r="R296" i="16"/>
  <c r="P296" i="16" s="1"/>
  <c r="R326" i="17"/>
  <c r="P326" i="17" s="1"/>
  <c r="O327" i="17"/>
  <c r="M328" i="17" s="1"/>
  <c r="D369" i="18"/>
  <c r="N368" i="18"/>
  <c r="Q368" i="18" s="1"/>
  <c r="D368" i="17"/>
  <c r="N367" i="17"/>
  <c r="Q367" i="17" s="1"/>
  <c r="D371" i="16"/>
  <c r="N370" i="16"/>
  <c r="Q370" i="16" s="1"/>
  <c r="D366" i="10"/>
  <c r="N366" i="10" s="1"/>
  <c r="Q366" i="10" s="1"/>
  <c r="O306" i="18" l="1"/>
  <c r="M307" i="18" s="1"/>
  <c r="R306" i="18"/>
  <c r="P306" i="18" s="1"/>
  <c r="O297" i="16"/>
  <c r="M298" i="16" s="1"/>
  <c r="R327" i="17"/>
  <c r="P327" i="17" s="1"/>
  <c r="O328" i="17"/>
  <c r="M329" i="17" s="1"/>
  <c r="D370" i="18"/>
  <c r="N369" i="18"/>
  <c r="Q369" i="18" s="1"/>
  <c r="D369" i="17"/>
  <c r="N368" i="17"/>
  <c r="Q368" i="17" s="1"/>
  <c r="D372" i="16"/>
  <c r="N371" i="16"/>
  <c r="Q371" i="16" s="1"/>
  <c r="D367" i="10"/>
  <c r="N367" i="10" s="1"/>
  <c r="Q367" i="10" s="1"/>
  <c r="O307" i="18" l="1"/>
  <c r="M308" i="18" s="1"/>
  <c r="R307" i="18"/>
  <c r="P307" i="18" s="1"/>
  <c r="R297" i="16"/>
  <c r="P297" i="16" s="1"/>
  <c r="O298" i="16"/>
  <c r="M299" i="16" s="1"/>
  <c r="R298" i="16"/>
  <c r="P298" i="16" s="1"/>
  <c r="R328" i="17"/>
  <c r="P328" i="17" s="1"/>
  <c r="O329" i="17"/>
  <c r="M330" i="17" s="1"/>
  <c r="D371" i="18"/>
  <c r="N370" i="18"/>
  <c r="Q370" i="18" s="1"/>
  <c r="D370" i="17"/>
  <c r="N369" i="17"/>
  <c r="Q369" i="17" s="1"/>
  <c r="D373" i="16"/>
  <c r="N372" i="16"/>
  <c r="Q372" i="16" s="1"/>
  <c r="D368" i="10"/>
  <c r="N368" i="10" s="1"/>
  <c r="Q368" i="10" s="1"/>
  <c r="O308" i="18" l="1"/>
  <c r="M309" i="18" s="1"/>
  <c r="R308" i="18"/>
  <c r="P308" i="18" s="1"/>
  <c r="O299" i="16"/>
  <c r="M300" i="16" s="1"/>
  <c r="R299" i="16"/>
  <c r="P299" i="16" s="1"/>
  <c r="R329" i="17"/>
  <c r="P329" i="17" s="1"/>
  <c r="O330" i="17"/>
  <c r="M331" i="17" s="1"/>
  <c r="D372" i="18"/>
  <c r="N371" i="18"/>
  <c r="Q371" i="18" s="1"/>
  <c r="D371" i="17"/>
  <c r="N370" i="17"/>
  <c r="Q370" i="17" s="1"/>
  <c r="D374" i="16"/>
  <c r="N373" i="16"/>
  <c r="Q373" i="16" s="1"/>
  <c r="D369" i="10"/>
  <c r="N369" i="10" s="1"/>
  <c r="Q369" i="10" s="1"/>
  <c r="O309" i="18" l="1"/>
  <c r="M310" i="18" s="1"/>
  <c r="R309" i="18"/>
  <c r="P309" i="18" s="1"/>
  <c r="O300" i="16"/>
  <c r="M301" i="16" s="1"/>
  <c r="R300" i="16"/>
  <c r="P300" i="16" s="1"/>
  <c r="R330" i="17"/>
  <c r="P330" i="17" s="1"/>
  <c r="O331" i="17"/>
  <c r="M332" i="17" s="1"/>
  <c r="D373" i="18"/>
  <c r="N372" i="18"/>
  <c r="Q372" i="18" s="1"/>
  <c r="D372" i="17"/>
  <c r="N371" i="17"/>
  <c r="Q371" i="17" s="1"/>
  <c r="D375" i="16"/>
  <c r="N374" i="16"/>
  <c r="Q374" i="16" s="1"/>
  <c r="D370" i="10"/>
  <c r="N370" i="10" s="1"/>
  <c r="Q370" i="10" s="1"/>
  <c r="O310" i="18" l="1"/>
  <c r="M311" i="18" s="1"/>
  <c r="R310" i="18"/>
  <c r="P310" i="18" s="1"/>
  <c r="O301" i="16"/>
  <c r="M302" i="16" s="1"/>
  <c r="R301" i="16"/>
  <c r="P301" i="16" s="1"/>
  <c r="R331" i="17"/>
  <c r="P331" i="17" s="1"/>
  <c r="O332" i="17"/>
  <c r="M333" i="17" s="1"/>
  <c r="D374" i="18"/>
  <c r="N373" i="18"/>
  <c r="Q373" i="18" s="1"/>
  <c r="D373" i="17"/>
  <c r="N372" i="17"/>
  <c r="Q372" i="17" s="1"/>
  <c r="D376" i="16"/>
  <c r="N375" i="16"/>
  <c r="Q375" i="16" s="1"/>
  <c r="D371" i="10"/>
  <c r="N371" i="10" s="1"/>
  <c r="Q371" i="10" s="1"/>
  <c r="O311" i="18" l="1"/>
  <c r="M312" i="18" s="1"/>
  <c r="R311" i="18"/>
  <c r="P311" i="18" s="1"/>
  <c r="O302" i="16"/>
  <c r="M303" i="16" s="1"/>
  <c r="R302" i="16"/>
  <c r="P302" i="16" s="1"/>
  <c r="R332" i="17"/>
  <c r="P332" i="17" s="1"/>
  <c r="O333" i="17"/>
  <c r="M334" i="17" s="1"/>
  <c r="D375" i="18"/>
  <c r="N374" i="18"/>
  <c r="Q374" i="18" s="1"/>
  <c r="D374" i="17"/>
  <c r="N373" i="17"/>
  <c r="Q373" i="17" s="1"/>
  <c r="D377" i="16"/>
  <c r="N376" i="16"/>
  <c r="Q376" i="16" s="1"/>
  <c r="D372" i="10"/>
  <c r="N372" i="10" s="1"/>
  <c r="Q372" i="10" s="1"/>
  <c r="O312" i="18" l="1"/>
  <c r="M313" i="18" s="1"/>
  <c r="R312" i="18"/>
  <c r="P312" i="18" s="1"/>
  <c r="O303" i="16"/>
  <c r="M304" i="16" s="1"/>
  <c r="R303" i="16"/>
  <c r="P303" i="16" s="1"/>
  <c r="R333" i="17"/>
  <c r="P333" i="17" s="1"/>
  <c r="O334" i="17"/>
  <c r="M335" i="17" s="1"/>
  <c r="D376" i="18"/>
  <c r="N375" i="18"/>
  <c r="Q375" i="18" s="1"/>
  <c r="D375" i="17"/>
  <c r="N374" i="17"/>
  <c r="Q374" i="17" s="1"/>
  <c r="D378" i="16"/>
  <c r="N377" i="16"/>
  <c r="Q377" i="16" s="1"/>
  <c r="D373" i="10"/>
  <c r="N373" i="10" s="1"/>
  <c r="Q373" i="10" s="1"/>
  <c r="O313" i="18" l="1"/>
  <c r="M314" i="18" s="1"/>
  <c r="R313" i="18"/>
  <c r="P313" i="18" s="1"/>
  <c r="O304" i="16"/>
  <c r="M305" i="16" s="1"/>
  <c r="R304" i="16"/>
  <c r="P304" i="16" s="1"/>
  <c r="R334" i="17"/>
  <c r="P334" i="17" s="1"/>
  <c r="O335" i="17"/>
  <c r="M336" i="17" s="1"/>
  <c r="D377" i="18"/>
  <c r="N376" i="18"/>
  <c r="Q376" i="18" s="1"/>
  <c r="D376" i="17"/>
  <c r="N375" i="17"/>
  <c r="Q375" i="17" s="1"/>
  <c r="D379" i="16"/>
  <c r="N378" i="16"/>
  <c r="Q378" i="16" s="1"/>
  <c r="D374" i="10"/>
  <c r="N374" i="10" s="1"/>
  <c r="Q374" i="10" s="1"/>
  <c r="O314" i="18" l="1"/>
  <c r="M315" i="18" s="1"/>
  <c r="R314" i="18"/>
  <c r="P314" i="18" s="1"/>
  <c r="O305" i="16"/>
  <c r="M306" i="16" s="1"/>
  <c r="R305" i="16"/>
  <c r="P305" i="16" s="1"/>
  <c r="R335" i="17"/>
  <c r="P335" i="17" s="1"/>
  <c r="O336" i="17"/>
  <c r="M337" i="17" s="1"/>
  <c r="D378" i="18"/>
  <c r="N377" i="18"/>
  <c r="Q377" i="18" s="1"/>
  <c r="D377" i="17"/>
  <c r="N376" i="17"/>
  <c r="Q376" i="17" s="1"/>
  <c r="D380" i="16"/>
  <c r="N379" i="16"/>
  <c r="Q379" i="16" s="1"/>
  <c r="D375" i="10"/>
  <c r="N375" i="10" s="1"/>
  <c r="Q375" i="10" s="1"/>
  <c r="O315" i="18" l="1"/>
  <c r="M316" i="18" s="1"/>
  <c r="R315" i="18"/>
  <c r="P315" i="18" s="1"/>
  <c r="O306" i="16"/>
  <c r="M307" i="16" s="1"/>
  <c r="R306" i="16"/>
  <c r="P306" i="16" s="1"/>
  <c r="R336" i="17"/>
  <c r="P336" i="17" s="1"/>
  <c r="O337" i="17"/>
  <c r="M338" i="17" s="1"/>
  <c r="D379" i="18"/>
  <c r="N378" i="18"/>
  <c r="Q378" i="18" s="1"/>
  <c r="D378" i="17"/>
  <c r="N377" i="17"/>
  <c r="Q377" i="17" s="1"/>
  <c r="D381" i="16"/>
  <c r="N380" i="16"/>
  <c r="Q380" i="16" s="1"/>
  <c r="D376" i="10"/>
  <c r="N376" i="10" s="1"/>
  <c r="Q376" i="10" s="1"/>
  <c r="O316" i="18" l="1"/>
  <c r="M317" i="18" s="1"/>
  <c r="R316" i="18"/>
  <c r="P316" i="18" s="1"/>
  <c r="O307" i="16"/>
  <c r="M308" i="16" s="1"/>
  <c r="R307" i="16"/>
  <c r="P307" i="16" s="1"/>
  <c r="R337" i="17"/>
  <c r="P337" i="17"/>
  <c r="O338" i="17"/>
  <c r="M339" i="17" s="1"/>
  <c r="D380" i="18"/>
  <c r="N379" i="18"/>
  <c r="Q379" i="18" s="1"/>
  <c r="D379" i="17"/>
  <c r="N378" i="17"/>
  <c r="Q378" i="17" s="1"/>
  <c r="D382" i="16"/>
  <c r="N381" i="16"/>
  <c r="Q381" i="16" s="1"/>
  <c r="D377" i="10"/>
  <c r="N377" i="10" s="1"/>
  <c r="Q377" i="10" s="1"/>
  <c r="O317" i="18" l="1"/>
  <c r="M318" i="18" s="1"/>
  <c r="R317" i="18"/>
  <c r="P317" i="18" s="1"/>
  <c r="O308" i="16"/>
  <c r="M309" i="16" s="1"/>
  <c r="R308" i="16"/>
  <c r="P308" i="16" s="1"/>
  <c r="R338" i="17"/>
  <c r="P338" i="17" s="1"/>
  <c r="O339" i="17"/>
  <c r="M340" i="17" s="1"/>
  <c r="D381" i="18"/>
  <c r="N380" i="18"/>
  <c r="Q380" i="18" s="1"/>
  <c r="D380" i="17"/>
  <c r="N379" i="17"/>
  <c r="Q379" i="17" s="1"/>
  <c r="D383" i="16"/>
  <c r="N382" i="16"/>
  <c r="Q382" i="16" s="1"/>
  <c r="D378" i="10"/>
  <c r="N378" i="10" s="1"/>
  <c r="Q378" i="10" s="1"/>
  <c r="O318" i="18" l="1"/>
  <c r="M319" i="18" s="1"/>
  <c r="R318" i="18"/>
  <c r="P318" i="18" s="1"/>
  <c r="O309" i="16"/>
  <c r="M310" i="16" s="1"/>
  <c r="R309" i="16"/>
  <c r="P309" i="16" s="1"/>
  <c r="R339" i="17"/>
  <c r="P339" i="17"/>
  <c r="O340" i="17"/>
  <c r="M341" i="17" s="1"/>
  <c r="D382" i="18"/>
  <c r="N381" i="18"/>
  <c r="Q381" i="18" s="1"/>
  <c r="D381" i="17"/>
  <c r="N380" i="17"/>
  <c r="Q380" i="17" s="1"/>
  <c r="D384" i="16"/>
  <c r="N383" i="16"/>
  <c r="Q383" i="16" s="1"/>
  <c r="D379" i="10"/>
  <c r="N379" i="10" s="1"/>
  <c r="Q379" i="10" s="1"/>
  <c r="O319" i="18" l="1"/>
  <c r="M320" i="18" s="1"/>
  <c r="R319" i="18"/>
  <c r="P319" i="18" s="1"/>
  <c r="O310" i="16"/>
  <c r="M311" i="16" s="1"/>
  <c r="R310" i="16"/>
  <c r="P310" i="16" s="1"/>
  <c r="R340" i="17"/>
  <c r="P340" i="17"/>
  <c r="O341" i="17"/>
  <c r="M342" i="17" s="1"/>
  <c r="D383" i="18"/>
  <c r="N382" i="18"/>
  <c r="Q382" i="18" s="1"/>
  <c r="D382" i="17"/>
  <c r="N381" i="17"/>
  <c r="Q381" i="17" s="1"/>
  <c r="D385" i="16"/>
  <c r="N384" i="16"/>
  <c r="Q384" i="16" s="1"/>
  <c r="D380" i="10"/>
  <c r="N380" i="10" s="1"/>
  <c r="Q380" i="10" s="1"/>
  <c r="O320" i="18" l="1"/>
  <c r="M321" i="18" s="1"/>
  <c r="R320" i="18"/>
  <c r="P320" i="18" s="1"/>
  <c r="O311" i="16"/>
  <c r="M312" i="16" s="1"/>
  <c r="R311" i="16"/>
  <c r="P311" i="16" s="1"/>
  <c r="R341" i="17"/>
  <c r="P341" i="17"/>
  <c r="O342" i="17"/>
  <c r="M343" i="17" s="1"/>
  <c r="D384" i="18"/>
  <c r="N383" i="18"/>
  <c r="Q383" i="18" s="1"/>
  <c r="D383" i="17"/>
  <c r="N382" i="17"/>
  <c r="Q382" i="17" s="1"/>
  <c r="D386" i="16"/>
  <c r="N385" i="16"/>
  <c r="Q385" i="16" s="1"/>
  <c r="D381" i="10"/>
  <c r="N381" i="10" s="1"/>
  <c r="Q381" i="10" s="1"/>
  <c r="O321" i="18" l="1"/>
  <c r="M322" i="18" s="1"/>
  <c r="R321" i="18"/>
  <c r="P321" i="18" s="1"/>
  <c r="O312" i="16"/>
  <c r="M313" i="16" s="1"/>
  <c r="R342" i="17"/>
  <c r="P342" i="17" s="1"/>
  <c r="O343" i="17"/>
  <c r="M344" i="17" s="1"/>
  <c r="D385" i="18"/>
  <c r="N384" i="18"/>
  <c r="Q384" i="18" s="1"/>
  <c r="D384" i="17"/>
  <c r="N383" i="17"/>
  <c r="Q383" i="17" s="1"/>
  <c r="D387" i="16"/>
  <c r="N386" i="16"/>
  <c r="Q386" i="16" s="1"/>
  <c r="D382" i="10"/>
  <c r="N382" i="10" s="1"/>
  <c r="Q382" i="10" s="1"/>
  <c r="O322" i="18" l="1"/>
  <c r="M323" i="18" s="1"/>
  <c r="R322" i="18"/>
  <c r="P322" i="18" s="1"/>
  <c r="R312" i="16"/>
  <c r="P312" i="16" s="1"/>
  <c r="O313" i="16"/>
  <c r="M314" i="16" s="1"/>
  <c r="R313" i="16"/>
  <c r="P313" i="16" s="1"/>
  <c r="R343" i="17"/>
  <c r="P343" i="17" s="1"/>
  <c r="O344" i="17"/>
  <c r="M345" i="17" s="1"/>
  <c r="D386" i="18"/>
  <c r="N385" i="18"/>
  <c r="Q385" i="18" s="1"/>
  <c r="D385" i="17"/>
  <c r="N384" i="17"/>
  <c r="Q384" i="17" s="1"/>
  <c r="D388" i="16"/>
  <c r="N387" i="16"/>
  <c r="Q387" i="16" s="1"/>
  <c r="D383" i="10"/>
  <c r="N383" i="10" s="1"/>
  <c r="Q383" i="10" s="1"/>
  <c r="O323" i="18" l="1"/>
  <c r="M324" i="18" s="1"/>
  <c r="R323" i="18"/>
  <c r="P323" i="18" s="1"/>
  <c r="O314" i="16"/>
  <c r="M315" i="16" s="1"/>
  <c r="R344" i="17"/>
  <c r="P344" i="17" s="1"/>
  <c r="O345" i="17"/>
  <c r="M346" i="17" s="1"/>
  <c r="D387" i="18"/>
  <c r="N386" i="18"/>
  <c r="Q386" i="18" s="1"/>
  <c r="D386" i="17"/>
  <c r="N385" i="17"/>
  <c r="Q385" i="17" s="1"/>
  <c r="D389" i="16"/>
  <c r="N388" i="16"/>
  <c r="Q388" i="16" s="1"/>
  <c r="D384" i="10"/>
  <c r="N384" i="10" s="1"/>
  <c r="Q384" i="10" s="1"/>
  <c r="O324" i="18" l="1"/>
  <c r="M325" i="18" s="1"/>
  <c r="R324" i="18"/>
  <c r="P324" i="18" s="1"/>
  <c r="R314" i="16"/>
  <c r="P314" i="16" s="1"/>
  <c r="O315" i="16"/>
  <c r="M316" i="16" s="1"/>
  <c r="R315" i="16"/>
  <c r="P315" i="16" s="1"/>
  <c r="R345" i="17"/>
  <c r="P345" i="17" s="1"/>
  <c r="O346" i="17"/>
  <c r="M347" i="17" s="1"/>
  <c r="D388" i="18"/>
  <c r="N387" i="18"/>
  <c r="Q387" i="18" s="1"/>
  <c r="D387" i="17"/>
  <c r="N386" i="17"/>
  <c r="Q386" i="17" s="1"/>
  <c r="D390" i="16"/>
  <c r="N389" i="16"/>
  <c r="Q389" i="16" s="1"/>
  <c r="D385" i="10"/>
  <c r="N385" i="10" s="1"/>
  <c r="Q385" i="10" s="1"/>
  <c r="O325" i="18" l="1"/>
  <c r="M326" i="18" s="1"/>
  <c r="R325" i="18"/>
  <c r="P325" i="18" s="1"/>
  <c r="O316" i="16"/>
  <c r="M317" i="16" s="1"/>
  <c r="R346" i="17"/>
  <c r="P346" i="17" s="1"/>
  <c r="O347" i="17"/>
  <c r="M348" i="17" s="1"/>
  <c r="D389" i="18"/>
  <c r="N388" i="18"/>
  <c r="Q388" i="18" s="1"/>
  <c r="D388" i="17"/>
  <c r="N387" i="17"/>
  <c r="Q387" i="17" s="1"/>
  <c r="D391" i="16"/>
  <c r="N390" i="16"/>
  <c r="Q390" i="16" s="1"/>
  <c r="D386" i="10"/>
  <c r="N386" i="10" s="1"/>
  <c r="Q386" i="10" s="1"/>
  <c r="O326" i="18" l="1"/>
  <c r="M327" i="18" s="1"/>
  <c r="R326" i="18"/>
  <c r="P326" i="18" s="1"/>
  <c r="R316" i="16"/>
  <c r="P316" i="16" s="1"/>
  <c r="O317" i="16"/>
  <c r="M318" i="16" s="1"/>
  <c r="R317" i="16"/>
  <c r="P317" i="16" s="1"/>
  <c r="R347" i="17"/>
  <c r="P347" i="17" s="1"/>
  <c r="O348" i="17"/>
  <c r="M349" i="17" s="1"/>
  <c r="D390" i="18"/>
  <c r="N389" i="18"/>
  <c r="Q389" i="18" s="1"/>
  <c r="D389" i="17"/>
  <c r="N388" i="17"/>
  <c r="Q388" i="17" s="1"/>
  <c r="D392" i="16"/>
  <c r="N391" i="16"/>
  <c r="Q391" i="16" s="1"/>
  <c r="D387" i="10"/>
  <c r="N387" i="10" s="1"/>
  <c r="Q387" i="10" s="1"/>
  <c r="O327" i="18" l="1"/>
  <c r="M328" i="18" s="1"/>
  <c r="R327" i="18"/>
  <c r="P327" i="18" s="1"/>
  <c r="O318" i="16"/>
  <c r="M319" i="16" s="1"/>
  <c r="R348" i="17"/>
  <c r="P348" i="17" s="1"/>
  <c r="O349" i="17"/>
  <c r="M350" i="17" s="1"/>
  <c r="D391" i="18"/>
  <c r="N390" i="18"/>
  <c r="Q390" i="18" s="1"/>
  <c r="D390" i="17"/>
  <c r="N389" i="17"/>
  <c r="Q389" i="17" s="1"/>
  <c r="D393" i="16"/>
  <c r="N392" i="16"/>
  <c r="Q392" i="16" s="1"/>
  <c r="D388" i="10"/>
  <c r="N388" i="10" s="1"/>
  <c r="Q388" i="10" s="1"/>
  <c r="O328" i="18" l="1"/>
  <c r="M329" i="18" s="1"/>
  <c r="R328" i="18"/>
  <c r="P328" i="18" s="1"/>
  <c r="R318" i="16"/>
  <c r="P318" i="16" s="1"/>
  <c r="O319" i="16"/>
  <c r="M320" i="16" s="1"/>
  <c r="R319" i="16"/>
  <c r="P319" i="16" s="1"/>
  <c r="R349" i="17"/>
  <c r="P349" i="17" s="1"/>
  <c r="O350" i="17"/>
  <c r="M351" i="17" s="1"/>
  <c r="D392" i="18"/>
  <c r="N391" i="18"/>
  <c r="Q391" i="18" s="1"/>
  <c r="D391" i="17"/>
  <c r="N390" i="17"/>
  <c r="Q390" i="17" s="1"/>
  <c r="D394" i="16"/>
  <c r="N393" i="16"/>
  <c r="Q393" i="16" s="1"/>
  <c r="D389" i="10"/>
  <c r="N389" i="10" s="1"/>
  <c r="Q389" i="10" s="1"/>
  <c r="O329" i="18" l="1"/>
  <c r="M330" i="18" s="1"/>
  <c r="R329" i="18"/>
  <c r="P329" i="18" s="1"/>
  <c r="O320" i="16"/>
  <c r="M321" i="16" s="1"/>
  <c r="R350" i="17"/>
  <c r="P350" i="17" s="1"/>
  <c r="O351" i="17"/>
  <c r="M352" i="17" s="1"/>
  <c r="D393" i="18"/>
  <c r="N392" i="18"/>
  <c r="Q392" i="18" s="1"/>
  <c r="D392" i="17"/>
  <c r="N391" i="17"/>
  <c r="Q391" i="17" s="1"/>
  <c r="D395" i="16"/>
  <c r="N394" i="16"/>
  <c r="Q394" i="16" s="1"/>
  <c r="D390" i="10"/>
  <c r="N390" i="10" s="1"/>
  <c r="Q390" i="10" s="1"/>
  <c r="O330" i="18" l="1"/>
  <c r="M331" i="18" s="1"/>
  <c r="R330" i="18"/>
  <c r="P330" i="18" s="1"/>
  <c r="R320" i="16"/>
  <c r="P320" i="16" s="1"/>
  <c r="O321" i="16"/>
  <c r="M322" i="16" s="1"/>
  <c r="R351" i="17"/>
  <c r="P351" i="17" s="1"/>
  <c r="O352" i="17"/>
  <c r="M353" i="17" s="1"/>
  <c r="D394" i="18"/>
  <c r="N393" i="18"/>
  <c r="Q393" i="18" s="1"/>
  <c r="D393" i="17"/>
  <c r="N392" i="17"/>
  <c r="Q392" i="17" s="1"/>
  <c r="D396" i="16"/>
  <c r="N395" i="16"/>
  <c r="Q395" i="16" s="1"/>
  <c r="D391" i="10"/>
  <c r="N391" i="10" s="1"/>
  <c r="Q391" i="10" s="1"/>
  <c r="O331" i="18" l="1"/>
  <c r="M332" i="18" s="1"/>
  <c r="R331" i="18"/>
  <c r="P331" i="18" s="1"/>
  <c r="R321" i="16"/>
  <c r="P321" i="16" s="1"/>
  <c r="O322" i="16"/>
  <c r="M323" i="16" s="1"/>
  <c r="R322" i="16"/>
  <c r="P322" i="16" s="1"/>
  <c r="R352" i="17"/>
  <c r="P352" i="17" s="1"/>
  <c r="O353" i="17"/>
  <c r="M354" i="17" s="1"/>
  <c r="D395" i="18"/>
  <c r="N394" i="18"/>
  <c r="Q394" i="18" s="1"/>
  <c r="D394" i="17"/>
  <c r="N393" i="17"/>
  <c r="Q393" i="17" s="1"/>
  <c r="D397" i="16"/>
  <c r="N396" i="16"/>
  <c r="Q396" i="16" s="1"/>
  <c r="D392" i="10"/>
  <c r="N392" i="10" s="1"/>
  <c r="Q392" i="10" s="1"/>
  <c r="O332" i="18" l="1"/>
  <c r="M333" i="18" s="1"/>
  <c r="R332" i="18"/>
  <c r="P332" i="18" s="1"/>
  <c r="O323" i="16"/>
  <c r="M324" i="16" s="1"/>
  <c r="R353" i="17"/>
  <c r="P353" i="17" s="1"/>
  <c r="O354" i="17"/>
  <c r="M355" i="17" s="1"/>
  <c r="D396" i="18"/>
  <c r="N395" i="18"/>
  <c r="Q395" i="18" s="1"/>
  <c r="D395" i="17"/>
  <c r="N394" i="17"/>
  <c r="Q394" i="17" s="1"/>
  <c r="D398" i="16"/>
  <c r="N397" i="16"/>
  <c r="Q397" i="16" s="1"/>
  <c r="D393" i="10"/>
  <c r="N393" i="10" s="1"/>
  <c r="Q393" i="10" s="1"/>
  <c r="O333" i="18" l="1"/>
  <c r="M334" i="18" s="1"/>
  <c r="R333" i="18"/>
  <c r="P333" i="18" s="1"/>
  <c r="R323" i="16"/>
  <c r="P323" i="16" s="1"/>
  <c r="O324" i="16"/>
  <c r="M325" i="16" s="1"/>
  <c r="R324" i="16"/>
  <c r="P324" i="16" s="1"/>
  <c r="R354" i="17"/>
  <c r="P354" i="17" s="1"/>
  <c r="O355" i="17"/>
  <c r="M356" i="17" s="1"/>
  <c r="D397" i="18"/>
  <c r="N396" i="18"/>
  <c r="Q396" i="18" s="1"/>
  <c r="D396" i="17"/>
  <c r="N395" i="17"/>
  <c r="Q395" i="17" s="1"/>
  <c r="D399" i="16"/>
  <c r="N398" i="16"/>
  <c r="Q398" i="16" s="1"/>
  <c r="D394" i="10"/>
  <c r="N394" i="10" s="1"/>
  <c r="Q394" i="10" s="1"/>
  <c r="O334" i="18" l="1"/>
  <c r="M335" i="18" s="1"/>
  <c r="R334" i="18"/>
  <c r="P334" i="18" s="1"/>
  <c r="O325" i="16"/>
  <c r="M326" i="16" s="1"/>
  <c r="R355" i="17"/>
  <c r="P355" i="17" s="1"/>
  <c r="O356" i="17"/>
  <c r="M357" i="17" s="1"/>
  <c r="D398" i="18"/>
  <c r="N397" i="18"/>
  <c r="Q397" i="18" s="1"/>
  <c r="D397" i="17"/>
  <c r="N396" i="17"/>
  <c r="Q396" i="17" s="1"/>
  <c r="D400" i="16"/>
  <c r="N399" i="16"/>
  <c r="Q399" i="16" s="1"/>
  <c r="D395" i="10"/>
  <c r="N395" i="10" s="1"/>
  <c r="Q395" i="10" s="1"/>
  <c r="O335" i="18" l="1"/>
  <c r="M336" i="18" s="1"/>
  <c r="R335" i="18"/>
  <c r="P335" i="18" s="1"/>
  <c r="R325" i="16"/>
  <c r="P325" i="16" s="1"/>
  <c r="O326" i="16"/>
  <c r="M327" i="16" s="1"/>
  <c r="R326" i="16"/>
  <c r="P326" i="16" s="1"/>
  <c r="R356" i="17"/>
  <c r="P356" i="17" s="1"/>
  <c r="O357" i="17"/>
  <c r="M358" i="17" s="1"/>
  <c r="D399" i="18"/>
  <c r="N398" i="18"/>
  <c r="Q398" i="18" s="1"/>
  <c r="D398" i="17"/>
  <c r="N397" i="17"/>
  <c r="Q397" i="17" s="1"/>
  <c r="D401" i="16"/>
  <c r="N400" i="16"/>
  <c r="Q400" i="16" s="1"/>
  <c r="D396" i="10"/>
  <c r="N396" i="10" s="1"/>
  <c r="Q396" i="10" s="1"/>
  <c r="O336" i="18" l="1"/>
  <c r="M337" i="18" s="1"/>
  <c r="R336" i="18"/>
  <c r="P336" i="18" s="1"/>
  <c r="O327" i="16"/>
  <c r="M328" i="16" s="1"/>
  <c r="R357" i="17"/>
  <c r="P357" i="17" s="1"/>
  <c r="O358" i="17"/>
  <c r="M359" i="17" s="1"/>
  <c r="D400" i="18"/>
  <c r="N399" i="18"/>
  <c r="Q399" i="18" s="1"/>
  <c r="D399" i="17"/>
  <c r="N398" i="17"/>
  <c r="Q398" i="17" s="1"/>
  <c r="D402" i="16"/>
  <c r="N401" i="16"/>
  <c r="Q401" i="16" s="1"/>
  <c r="D397" i="10"/>
  <c r="N397" i="10" s="1"/>
  <c r="Q397" i="10" s="1"/>
  <c r="O337" i="18" l="1"/>
  <c r="M338" i="18" s="1"/>
  <c r="R337" i="18"/>
  <c r="P337" i="18" s="1"/>
  <c r="R327" i="16"/>
  <c r="P327" i="16" s="1"/>
  <c r="O328" i="16"/>
  <c r="M329" i="16" s="1"/>
  <c r="R328" i="16"/>
  <c r="P328" i="16" s="1"/>
  <c r="R358" i="17"/>
  <c r="P358" i="17" s="1"/>
  <c r="O359" i="17"/>
  <c r="M360" i="17" s="1"/>
  <c r="D401" i="18"/>
  <c r="N400" i="18"/>
  <c r="Q400" i="18" s="1"/>
  <c r="D400" i="17"/>
  <c r="N399" i="17"/>
  <c r="Q399" i="17" s="1"/>
  <c r="D403" i="16"/>
  <c r="N402" i="16"/>
  <c r="Q402" i="16" s="1"/>
  <c r="D398" i="10"/>
  <c r="N398" i="10" s="1"/>
  <c r="Q398" i="10" s="1"/>
  <c r="O338" i="18" l="1"/>
  <c r="M339" i="18" s="1"/>
  <c r="R338" i="18"/>
  <c r="P338" i="18" s="1"/>
  <c r="O329" i="16"/>
  <c r="M330" i="16" s="1"/>
  <c r="R359" i="17"/>
  <c r="P359" i="17" s="1"/>
  <c r="O360" i="17"/>
  <c r="M361" i="17" s="1"/>
  <c r="D402" i="18"/>
  <c r="N401" i="18"/>
  <c r="Q401" i="18" s="1"/>
  <c r="D401" i="17"/>
  <c r="N400" i="17"/>
  <c r="Q400" i="17" s="1"/>
  <c r="D404" i="16"/>
  <c r="N403" i="16"/>
  <c r="Q403" i="16" s="1"/>
  <c r="D399" i="10"/>
  <c r="N399" i="10" s="1"/>
  <c r="Q399" i="10" s="1"/>
  <c r="O339" i="18" l="1"/>
  <c r="M340" i="18" s="1"/>
  <c r="R339" i="18"/>
  <c r="P339" i="18" s="1"/>
  <c r="R329" i="16"/>
  <c r="P329" i="16" s="1"/>
  <c r="O330" i="16"/>
  <c r="M331" i="16" s="1"/>
  <c r="R330" i="16"/>
  <c r="P330" i="16" s="1"/>
  <c r="R360" i="17"/>
  <c r="P360" i="17" s="1"/>
  <c r="O361" i="17"/>
  <c r="M362" i="17" s="1"/>
  <c r="D403" i="18"/>
  <c r="N402" i="18"/>
  <c r="Q402" i="18" s="1"/>
  <c r="D402" i="17"/>
  <c r="N401" i="17"/>
  <c r="Q401" i="17" s="1"/>
  <c r="D405" i="16"/>
  <c r="N404" i="16"/>
  <c r="Q404" i="16" s="1"/>
  <c r="D400" i="10"/>
  <c r="N400" i="10" s="1"/>
  <c r="Q400" i="10" s="1"/>
  <c r="O340" i="18" l="1"/>
  <c r="M341" i="18" s="1"/>
  <c r="R340" i="18"/>
  <c r="P340" i="18" s="1"/>
  <c r="O331" i="16"/>
  <c r="M332" i="16" s="1"/>
  <c r="R331" i="16"/>
  <c r="P331" i="16" s="1"/>
  <c r="R361" i="17"/>
  <c r="P361" i="17" s="1"/>
  <c r="O362" i="17"/>
  <c r="M363" i="17" s="1"/>
  <c r="D404" i="18"/>
  <c r="N403" i="18"/>
  <c r="Q403" i="18" s="1"/>
  <c r="D403" i="17"/>
  <c r="N402" i="17"/>
  <c r="Q402" i="17" s="1"/>
  <c r="D406" i="16"/>
  <c r="N405" i="16"/>
  <c r="Q405" i="16" s="1"/>
  <c r="D401" i="10"/>
  <c r="N401" i="10" s="1"/>
  <c r="Q401" i="10" s="1"/>
  <c r="O341" i="18" l="1"/>
  <c r="M342" i="18" s="1"/>
  <c r="R341" i="18"/>
  <c r="P341" i="18" s="1"/>
  <c r="O332" i="16"/>
  <c r="M333" i="16" s="1"/>
  <c r="R332" i="16"/>
  <c r="P332" i="16" s="1"/>
  <c r="R362" i="17"/>
  <c r="P362" i="17" s="1"/>
  <c r="O363" i="17"/>
  <c r="M364" i="17" s="1"/>
  <c r="D405" i="18"/>
  <c r="N404" i="18"/>
  <c r="Q404" i="18" s="1"/>
  <c r="D404" i="17"/>
  <c r="N403" i="17"/>
  <c r="Q403" i="17" s="1"/>
  <c r="D407" i="16"/>
  <c r="N406" i="16"/>
  <c r="Q406" i="16" s="1"/>
  <c r="D402" i="10"/>
  <c r="N402" i="10" s="1"/>
  <c r="Q402" i="10" s="1"/>
  <c r="O342" i="18" l="1"/>
  <c r="M343" i="18" s="1"/>
  <c r="R342" i="18"/>
  <c r="P342" i="18" s="1"/>
  <c r="O333" i="16"/>
  <c r="M334" i="16" s="1"/>
  <c r="R333" i="16"/>
  <c r="P333" i="16" s="1"/>
  <c r="R363" i="17"/>
  <c r="P363" i="17" s="1"/>
  <c r="O364" i="17"/>
  <c r="M365" i="17" s="1"/>
  <c r="D406" i="18"/>
  <c r="N405" i="18"/>
  <c r="Q405" i="18" s="1"/>
  <c r="D405" i="17"/>
  <c r="N404" i="17"/>
  <c r="Q404" i="17" s="1"/>
  <c r="D408" i="16"/>
  <c r="N407" i="16"/>
  <c r="Q407" i="16" s="1"/>
  <c r="D403" i="10"/>
  <c r="N403" i="10" s="1"/>
  <c r="Q403" i="10" s="1"/>
  <c r="O343" i="18" l="1"/>
  <c r="M344" i="18" s="1"/>
  <c r="R343" i="18"/>
  <c r="P343" i="18" s="1"/>
  <c r="O334" i="16"/>
  <c r="M335" i="16" s="1"/>
  <c r="R364" i="17"/>
  <c r="P364" i="17" s="1"/>
  <c r="O365" i="17"/>
  <c r="M366" i="17" s="1"/>
  <c r="D407" i="18"/>
  <c r="N406" i="18"/>
  <c r="Q406" i="18" s="1"/>
  <c r="D406" i="17"/>
  <c r="N405" i="17"/>
  <c r="Q405" i="17" s="1"/>
  <c r="D409" i="16"/>
  <c r="N408" i="16"/>
  <c r="Q408" i="16" s="1"/>
  <c r="D404" i="10"/>
  <c r="N404" i="10" s="1"/>
  <c r="Q404" i="10" s="1"/>
  <c r="O344" i="18" l="1"/>
  <c r="M345" i="18" s="1"/>
  <c r="R344" i="18"/>
  <c r="P344" i="18" s="1"/>
  <c r="R334" i="16"/>
  <c r="P334" i="16" s="1"/>
  <c r="O335" i="16"/>
  <c r="M336" i="16" s="1"/>
  <c r="R335" i="16"/>
  <c r="P335" i="16" s="1"/>
  <c r="R365" i="17"/>
  <c r="P365" i="17" s="1"/>
  <c r="O366" i="17"/>
  <c r="M367" i="17" s="1"/>
  <c r="D408" i="18"/>
  <c r="N407" i="18"/>
  <c r="Q407" i="18" s="1"/>
  <c r="D407" i="17"/>
  <c r="N406" i="17"/>
  <c r="Q406" i="17" s="1"/>
  <c r="D410" i="16"/>
  <c r="N409" i="16"/>
  <c r="Q409" i="16" s="1"/>
  <c r="D405" i="10"/>
  <c r="N405" i="10" s="1"/>
  <c r="Q405" i="10" s="1"/>
  <c r="O345" i="18" l="1"/>
  <c r="M346" i="18" s="1"/>
  <c r="O336" i="16"/>
  <c r="M337" i="16" s="1"/>
  <c r="R366" i="17"/>
  <c r="P366" i="17" s="1"/>
  <c r="O367" i="17"/>
  <c r="M368" i="17" s="1"/>
  <c r="D409" i="18"/>
  <c r="N408" i="18"/>
  <c r="Q408" i="18" s="1"/>
  <c r="D408" i="17"/>
  <c r="N407" i="17"/>
  <c r="Q407" i="17" s="1"/>
  <c r="D411" i="16"/>
  <c r="N410" i="16"/>
  <c r="Q410" i="16" s="1"/>
  <c r="D406" i="10"/>
  <c r="N406" i="10" s="1"/>
  <c r="Q406" i="10" s="1"/>
  <c r="R345" i="18" l="1"/>
  <c r="P345" i="18" s="1"/>
  <c r="O346" i="18"/>
  <c r="M347" i="18" s="1"/>
  <c r="R346" i="18"/>
  <c r="P346" i="18" s="1"/>
  <c r="R336" i="16"/>
  <c r="P336" i="16" s="1"/>
  <c r="O337" i="16"/>
  <c r="M338" i="16" s="1"/>
  <c r="R337" i="16"/>
  <c r="P337" i="16" s="1"/>
  <c r="R367" i="17"/>
  <c r="P367" i="17" s="1"/>
  <c r="O368" i="17"/>
  <c r="M369" i="17" s="1"/>
  <c r="D410" i="18"/>
  <c r="N409" i="18"/>
  <c r="Q409" i="18" s="1"/>
  <c r="D409" i="17"/>
  <c r="N408" i="17"/>
  <c r="Q408" i="17" s="1"/>
  <c r="D412" i="16"/>
  <c r="N411" i="16"/>
  <c r="Q411" i="16" s="1"/>
  <c r="D407" i="10"/>
  <c r="N407" i="10" s="1"/>
  <c r="Q407" i="10" s="1"/>
  <c r="O347" i="18" l="1"/>
  <c r="M348" i="18" s="1"/>
  <c r="R347" i="18"/>
  <c r="P347" i="18" s="1"/>
  <c r="O338" i="16"/>
  <c r="M339" i="16" s="1"/>
  <c r="R338" i="16"/>
  <c r="P338" i="16" s="1"/>
  <c r="R368" i="17"/>
  <c r="P368" i="17" s="1"/>
  <c r="O369" i="17"/>
  <c r="M370" i="17" s="1"/>
  <c r="D411" i="18"/>
  <c r="N410" i="18"/>
  <c r="Q410" i="18" s="1"/>
  <c r="D410" i="17"/>
  <c r="N409" i="17"/>
  <c r="Q409" i="17" s="1"/>
  <c r="D413" i="16"/>
  <c r="N412" i="16"/>
  <c r="Q412" i="16" s="1"/>
  <c r="D408" i="10"/>
  <c r="N408" i="10" s="1"/>
  <c r="Q408" i="10" s="1"/>
  <c r="O348" i="18" l="1"/>
  <c r="M349" i="18" s="1"/>
  <c r="R348" i="18"/>
  <c r="P348" i="18" s="1"/>
  <c r="O339" i="16"/>
  <c r="M340" i="16" s="1"/>
  <c r="R339" i="16"/>
  <c r="P339" i="16" s="1"/>
  <c r="R369" i="17"/>
  <c r="P369" i="17" s="1"/>
  <c r="O370" i="17"/>
  <c r="M371" i="17" s="1"/>
  <c r="D412" i="18"/>
  <c r="N411" i="18"/>
  <c r="Q411" i="18" s="1"/>
  <c r="D411" i="17"/>
  <c r="N410" i="17"/>
  <c r="Q410" i="17" s="1"/>
  <c r="D414" i="16"/>
  <c r="N413" i="16"/>
  <c r="Q413" i="16" s="1"/>
  <c r="D409" i="10"/>
  <c r="N409" i="10" s="1"/>
  <c r="Q409" i="10" s="1"/>
  <c r="O349" i="18" l="1"/>
  <c r="M350" i="18" s="1"/>
  <c r="R349" i="18"/>
  <c r="P349" i="18" s="1"/>
  <c r="O340" i="16"/>
  <c r="M341" i="16" s="1"/>
  <c r="R340" i="16"/>
  <c r="P340" i="16" s="1"/>
  <c r="R370" i="17"/>
  <c r="P370" i="17" s="1"/>
  <c r="O371" i="17"/>
  <c r="M372" i="17" s="1"/>
  <c r="D413" i="18"/>
  <c r="N412" i="18"/>
  <c r="Q412" i="18" s="1"/>
  <c r="D412" i="17"/>
  <c r="N411" i="17"/>
  <c r="Q411" i="17" s="1"/>
  <c r="D415" i="16"/>
  <c r="N414" i="16"/>
  <c r="Q414" i="16" s="1"/>
  <c r="D410" i="10"/>
  <c r="N410" i="10" s="1"/>
  <c r="Q410" i="10" s="1"/>
  <c r="O350" i="18" l="1"/>
  <c r="M351" i="18" s="1"/>
  <c r="R350" i="18"/>
  <c r="P350" i="18" s="1"/>
  <c r="O341" i="16"/>
  <c r="M342" i="16" s="1"/>
  <c r="R341" i="16"/>
  <c r="P341" i="16" s="1"/>
  <c r="R371" i="17"/>
  <c r="P371" i="17" s="1"/>
  <c r="O372" i="17"/>
  <c r="M373" i="17" s="1"/>
  <c r="D414" i="18"/>
  <c r="N413" i="18"/>
  <c r="Q413" i="18" s="1"/>
  <c r="D413" i="17"/>
  <c r="N412" i="17"/>
  <c r="Q412" i="17" s="1"/>
  <c r="D416" i="16"/>
  <c r="N415" i="16"/>
  <c r="Q415" i="16" s="1"/>
  <c r="D411" i="10"/>
  <c r="N411" i="10" s="1"/>
  <c r="Q411" i="10" s="1"/>
  <c r="O351" i="18" l="1"/>
  <c r="M352" i="18" s="1"/>
  <c r="O342" i="16"/>
  <c r="M343" i="16" s="1"/>
  <c r="R342" i="16"/>
  <c r="P342" i="16" s="1"/>
  <c r="R372" i="17"/>
  <c r="P372" i="17" s="1"/>
  <c r="O373" i="17"/>
  <c r="M374" i="17" s="1"/>
  <c r="D415" i="18"/>
  <c r="N414" i="18"/>
  <c r="Q414" i="18" s="1"/>
  <c r="D414" i="17"/>
  <c r="N413" i="17"/>
  <c r="Q413" i="17" s="1"/>
  <c r="D417" i="16"/>
  <c r="N416" i="16"/>
  <c r="Q416" i="16" s="1"/>
  <c r="D412" i="10"/>
  <c r="N412" i="10" s="1"/>
  <c r="Q412" i="10" s="1"/>
  <c r="R351" i="18" l="1"/>
  <c r="P351" i="18" s="1"/>
  <c r="O352" i="18"/>
  <c r="M353" i="18" s="1"/>
  <c r="R352" i="18"/>
  <c r="P352" i="18" s="1"/>
  <c r="O343" i="16"/>
  <c r="M344" i="16" s="1"/>
  <c r="R343" i="16"/>
  <c r="P343" i="16" s="1"/>
  <c r="R373" i="17"/>
  <c r="P373" i="17" s="1"/>
  <c r="O374" i="17"/>
  <c r="M375" i="17" s="1"/>
  <c r="D416" i="18"/>
  <c r="N415" i="18"/>
  <c r="Q415" i="18" s="1"/>
  <c r="D415" i="17"/>
  <c r="N414" i="17"/>
  <c r="Q414" i="17" s="1"/>
  <c r="D418" i="16"/>
  <c r="N417" i="16"/>
  <c r="Q417" i="16" s="1"/>
  <c r="D413" i="10"/>
  <c r="N413" i="10" s="1"/>
  <c r="Q413" i="10" s="1"/>
  <c r="O353" i="18" l="1"/>
  <c r="M354" i="18" s="1"/>
  <c r="R353" i="18"/>
  <c r="P353" i="18" s="1"/>
  <c r="O344" i="16"/>
  <c r="M345" i="16" s="1"/>
  <c r="R344" i="16"/>
  <c r="P344" i="16" s="1"/>
  <c r="R374" i="17"/>
  <c r="P374" i="17" s="1"/>
  <c r="O375" i="17"/>
  <c r="M376" i="17" s="1"/>
  <c r="D417" i="18"/>
  <c r="N416" i="18"/>
  <c r="Q416" i="18" s="1"/>
  <c r="D416" i="17"/>
  <c r="N415" i="17"/>
  <c r="Q415" i="17" s="1"/>
  <c r="D419" i="16"/>
  <c r="N418" i="16"/>
  <c r="Q418" i="16" s="1"/>
  <c r="D414" i="10"/>
  <c r="N414" i="10" s="1"/>
  <c r="Q414" i="10" s="1"/>
  <c r="O354" i="18" l="1"/>
  <c r="M355" i="18" s="1"/>
  <c r="R354" i="18"/>
  <c r="P354" i="18" s="1"/>
  <c r="O345" i="16"/>
  <c r="M346" i="16" s="1"/>
  <c r="R345" i="16"/>
  <c r="P345" i="16" s="1"/>
  <c r="R375" i="17"/>
  <c r="P375" i="17" s="1"/>
  <c r="O376" i="17"/>
  <c r="M377" i="17" s="1"/>
  <c r="D418" i="18"/>
  <c r="N417" i="18"/>
  <c r="Q417" i="18" s="1"/>
  <c r="D417" i="17"/>
  <c r="N416" i="17"/>
  <c r="Q416" i="17" s="1"/>
  <c r="D420" i="16"/>
  <c r="N419" i="16"/>
  <c r="Q419" i="16" s="1"/>
  <c r="D415" i="10"/>
  <c r="N415" i="10" s="1"/>
  <c r="Q415" i="10" s="1"/>
  <c r="O355" i="18" l="1"/>
  <c r="M356" i="18" s="1"/>
  <c r="R355" i="18"/>
  <c r="P355" i="18" s="1"/>
  <c r="O346" i="16"/>
  <c r="M347" i="16" s="1"/>
  <c r="R346" i="16"/>
  <c r="P346" i="16" s="1"/>
  <c r="R376" i="17"/>
  <c r="P376" i="17" s="1"/>
  <c r="O377" i="17"/>
  <c r="M378" i="17" s="1"/>
  <c r="D419" i="18"/>
  <c r="N418" i="18"/>
  <c r="Q418" i="18" s="1"/>
  <c r="D418" i="17"/>
  <c r="N417" i="17"/>
  <c r="Q417" i="17" s="1"/>
  <c r="D421" i="16"/>
  <c r="N420" i="16"/>
  <c r="Q420" i="16" s="1"/>
  <c r="D416" i="10"/>
  <c r="N416" i="10" s="1"/>
  <c r="Q416" i="10" s="1"/>
  <c r="O356" i="18" l="1"/>
  <c r="M357" i="18" s="1"/>
  <c r="R356" i="18"/>
  <c r="P356" i="18" s="1"/>
  <c r="O347" i="16"/>
  <c r="M348" i="16" s="1"/>
  <c r="R347" i="16"/>
  <c r="P347" i="16" s="1"/>
  <c r="R377" i="17"/>
  <c r="P377" i="17" s="1"/>
  <c r="O378" i="17"/>
  <c r="M379" i="17" s="1"/>
  <c r="D420" i="18"/>
  <c r="N419" i="18"/>
  <c r="Q419" i="18" s="1"/>
  <c r="D419" i="17"/>
  <c r="N418" i="17"/>
  <c r="Q418" i="17" s="1"/>
  <c r="D422" i="16"/>
  <c r="N421" i="16"/>
  <c r="Q421" i="16" s="1"/>
  <c r="D417" i="10"/>
  <c r="N417" i="10" s="1"/>
  <c r="Q417" i="10" s="1"/>
  <c r="O357" i="18" l="1"/>
  <c r="M358" i="18" s="1"/>
  <c r="R357" i="18"/>
  <c r="P357" i="18" s="1"/>
  <c r="O348" i="16"/>
  <c r="M349" i="16" s="1"/>
  <c r="R378" i="17"/>
  <c r="P378" i="17" s="1"/>
  <c r="O379" i="17"/>
  <c r="M380" i="17" s="1"/>
  <c r="D421" i="18"/>
  <c r="N420" i="18"/>
  <c r="Q420" i="18" s="1"/>
  <c r="D420" i="17"/>
  <c r="N419" i="17"/>
  <c r="Q419" i="17" s="1"/>
  <c r="D423" i="16"/>
  <c r="N422" i="16"/>
  <c r="Q422" i="16" s="1"/>
  <c r="D418" i="10"/>
  <c r="N418" i="10" s="1"/>
  <c r="Q418" i="10" s="1"/>
  <c r="O358" i="18" l="1"/>
  <c r="M359" i="18" s="1"/>
  <c r="R358" i="18"/>
  <c r="P358" i="18" s="1"/>
  <c r="R348" i="16"/>
  <c r="P348" i="16" s="1"/>
  <c r="O349" i="16"/>
  <c r="M350" i="16" s="1"/>
  <c r="R349" i="16"/>
  <c r="P349" i="16" s="1"/>
  <c r="R379" i="17"/>
  <c r="P379" i="17" s="1"/>
  <c r="O380" i="17"/>
  <c r="M381" i="17" s="1"/>
  <c r="D422" i="18"/>
  <c r="N421" i="18"/>
  <c r="Q421" i="18" s="1"/>
  <c r="D421" i="17"/>
  <c r="N420" i="17"/>
  <c r="Q420" i="17" s="1"/>
  <c r="D424" i="16"/>
  <c r="N423" i="16"/>
  <c r="Q423" i="16" s="1"/>
  <c r="D419" i="10"/>
  <c r="N419" i="10" s="1"/>
  <c r="Q419" i="10" s="1"/>
  <c r="O359" i="18" l="1"/>
  <c r="M360" i="18" s="1"/>
  <c r="R359" i="18"/>
  <c r="P359" i="18" s="1"/>
  <c r="O350" i="16"/>
  <c r="M351" i="16" s="1"/>
  <c r="R350" i="16"/>
  <c r="P350" i="16" s="1"/>
  <c r="R380" i="17"/>
  <c r="P380" i="17" s="1"/>
  <c r="O381" i="17"/>
  <c r="M382" i="17" s="1"/>
  <c r="D423" i="18"/>
  <c r="N422" i="18"/>
  <c r="Q422" i="18" s="1"/>
  <c r="D422" i="17"/>
  <c r="N421" i="17"/>
  <c r="Q421" i="17" s="1"/>
  <c r="D425" i="16"/>
  <c r="N424" i="16"/>
  <c r="Q424" i="16" s="1"/>
  <c r="D420" i="10"/>
  <c r="N420" i="10" s="1"/>
  <c r="Q420" i="10" s="1"/>
  <c r="O360" i="18" l="1"/>
  <c r="M361" i="18" s="1"/>
  <c r="R360" i="18"/>
  <c r="P360" i="18" s="1"/>
  <c r="O351" i="16"/>
  <c r="M352" i="16" s="1"/>
  <c r="R381" i="17"/>
  <c r="P381" i="17" s="1"/>
  <c r="O382" i="17"/>
  <c r="M383" i="17" s="1"/>
  <c r="D424" i="18"/>
  <c r="N423" i="18"/>
  <c r="Q423" i="18" s="1"/>
  <c r="D423" i="17"/>
  <c r="N422" i="17"/>
  <c r="Q422" i="17" s="1"/>
  <c r="D426" i="16"/>
  <c r="N425" i="16"/>
  <c r="Q425" i="16" s="1"/>
  <c r="D421" i="10"/>
  <c r="N421" i="10" s="1"/>
  <c r="Q421" i="10" s="1"/>
  <c r="O361" i="18" l="1"/>
  <c r="M362" i="18" s="1"/>
  <c r="R361" i="18"/>
  <c r="P361" i="18" s="1"/>
  <c r="R351" i="16"/>
  <c r="P351" i="16" s="1"/>
  <c r="O352" i="16"/>
  <c r="M353" i="16" s="1"/>
  <c r="R352" i="16"/>
  <c r="P352" i="16" s="1"/>
  <c r="R382" i="17"/>
  <c r="P382" i="17" s="1"/>
  <c r="O383" i="17"/>
  <c r="M384" i="17" s="1"/>
  <c r="D425" i="18"/>
  <c r="N424" i="18"/>
  <c r="Q424" i="18" s="1"/>
  <c r="D424" i="17"/>
  <c r="N423" i="17"/>
  <c r="Q423" i="17" s="1"/>
  <c r="D427" i="16"/>
  <c r="N426" i="16"/>
  <c r="Q426" i="16" s="1"/>
  <c r="D422" i="10"/>
  <c r="N422" i="10" s="1"/>
  <c r="Q422" i="10" s="1"/>
  <c r="O362" i="18" l="1"/>
  <c r="M363" i="18" s="1"/>
  <c r="R362" i="18"/>
  <c r="P362" i="18" s="1"/>
  <c r="O353" i="16"/>
  <c r="M354" i="16" s="1"/>
  <c r="R353" i="16"/>
  <c r="P353" i="16" s="1"/>
  <c r="R383" i="17"/>
  <c r="P383" i="17" s="1"/>
  <c r="O384" i="17"/>
  <c r="M385" i="17" s="1"/>
  <c r="D426" i="18"/>
  <c r="N425" i="18"/>
  <c r="Q425" i="18" s="1"/>
  <c r="D425" i="17"/>
  <c r="N424" i="17"/>
  <c r="Q424" i="17" s="1"/>
  <c r="D428" i="16"/>
  <c r="N427" i="16"/>
  <c r="Q427" i="16" s="1"/>
  <c r="D423" i="10"/>
  <c r="N423" i="10" s="1"/>
  <c r="Q423" i="10" s="1"/>
  <c r="O363" i="18" l="1"/>
  <c r="M364" i="18" s="1"/>
  <c r="R363" i="18"/>
  <c r="P363" i="18" s="1"/>
  <c r="O354" i="16"/>
  <c r="M355" i="16" s="1"/>
  <c r="R354" i="16"/>
  <c r="P354" i="16" s="1"/>
  <c r="R384" i="17"/>
  <c r="P384" i="17" s="1"/>
  <c r="O385" i="17"/>
  <c r="M386" i="17" s="1"/>
  <c r="D427" i="18"/>
  <c r="N426" i="18"/>
  <c r="Q426" i="18" s="1"/>
  <c r="D426" i="17"/>
  <c r="N425" i="17"/>
  <c r="Q425" i="17" s="1"/>
  <c r="D429" i="16"/>
  <c r="N428" i="16"/>
  <c r="Q428" i="16" s="1"/>
  <c r="D424" i="10"/>
  <c r="N424" i="10" s="1"/>
  <c r="Q424" i="10" s="1"/>
  <c r="O364" i="18" l="1"/>
  <c r="M365" i="18" s="1"/>
  <c r="R364" i="18"/>
  <c r="P364" i="18" s="1"/>
  <c r="O355" i="16"/>
  <c r="M356" i="16" s="1"/>
  <c r="R355" i="16"/>
  <c r="P355" i="16" s="1"/>
  <c r="R385" i="17"/>
  <c r="P385" i="17" s="1"/>
  <c r="O386" i="17"/>
  <c r="M387" i="17" s="1"/>
  <c r="D428" i="18"/>
  <c r="N427" i="18"/>
  <c r="Q427" i="18" s="1"/>
  <c r="D427" i="17"/>
  <c r="N426" i="17"/>
  <c r="Q426" i="17" s="1"/>
  <c r="D430" i="16"/>
  <c r="N429" i="16"/>
  <c r="Q429" i="16" s="1"/>
  <c r="D425" i="10"/>
  <c r="N425" i="10" s="1"/>
  <c r="Q425" i="10" s="1"/>
  <c r="O365" i="18" l="1"/>
  <c r="M366" i="18" s="1"/>
  <c r="R365" i="18"/>
  <c r="P365" i="18" s="1"/>
  <c r="O356" i="16"/>
  <c r="M357" i="16" s="1"/>
  <c r="R356" i="16"/>
  <c r="P356" i="16" s="1"/>
  <c r="R386" i="17"/>
  <c r="P386" i="17" s="1"/>
  <c r="O387" i="17"/>
  <c r="M388" i="17" s="1"/>
  <c r="D429" i="18"/>
  <c r="N428" i="18"/>
  <c r="Q428" i="18" s="1"/>
  <c r="D428" i="17"/>
  <c r="N427" i="17"/>
  <c r="Q427" i="17" s="1"/>
  <c r="D431" i="16"/>
  <c r="N430" i="16"/>
  <c r="Q430" i="16" s="1"/>
  <c r="D426" i="10"/>
  <c r="N426" i="10" s="1"/>
  <c r="Q426" i="10" s="1"/>
  <c r="O366" i="18" l="1"/>
  <c r="M367" i="18" s="1"/>
  <c r="R366" i="18"/>
  <c r="P366" i="18" s="1"/>
  <c r="O357" i="16"/>
  <c r="M358" i="16" s="1"/>
  <c r="R387" i="17"/>
  <c r="P387" i="17" s="1"/>
  <c r="O388" i="17"/>
  <c r="M389" i="17" s="1"/>
  <c r="D430" i="18"/>
  <c r="N429" i="18"/>
  <c r="Q429" i="18" s="1"/>
  <c r="D429" i="17"/>
  <c r="N428" i="17"/>
  <c r="Q428" i="17" s="1"/>
  <c r="D432" i="16"/>
  <c r="N431" i="16"/>
  <c r="Q431" i="16" s="1"/>
  <c r="D427" i="10"/>
  <c r="N427" i="10" s="1"/>
  <c r="Q427" i="10" s="1"/>
  <c r="O367" i="18" l="1"/>
  <c r="M368" i="18" s="1"/>
  <c r="R357" i="16"/>
  <c r="P357" i="16" s="1"/>
  <c r="O358" i="16"/>
  <c r="M359" i="16" s="1"/>
  <c r="R358" i="16"/>
  <c r="P358" i="16" s="1"/>
  <c r="R388" i="17"/>
  <c r="P388" i="17" s="1"/>
  <c r="O389" i="17"/>
  <c r="M390" i="17" s="1"/>
  <c r="D431" i="18"/>
  <c r="N430" i="18"/>
  <c r="Q430" i="18" s="1"/>
  <c r="D430" i="17"/>
  <c r="N429" i="17"/>
  <c r="Q429" i="17" s="1"/>
  <c r="D433" i="16"/>
  <c r="N432" i="16"/>
  <c r="Q432" i="16" s="1"/>
  <c r="D428" i="10"/>
  <c r="N428" i="10" s="1"/>
  <c r="Q428" i="10" s="1"/>
  <c r="R367" i="18" l="1"/>
  <c r="P367" i="18" s="1"/>
  <c r="O368" i="18"/>
  <c r="M369" i="18" s="1"/>
  <c r="R368" i="18"/>
  <c r="P368" i="18" s="1"/>
  <c r="O359" i="16"/>
  <c r="M360" i="16" s="1"/>
  <c r="R359" i="16"/>
  <c r="P359" i="16" s="1"/>
  <c r="R389" i="17"/>
  <c r="P389" i="17" s="1"/>
  <c r="O390" i="17"/>
  <c r="M391" i="17" s="1"/>
  <c r="D432" i="18"/>
  <c r="N431" i="18"/>
  <c r="Q431" i="18" s="1"/>
  <c r="D431" i="17"/>
  <c r="N430" i="17"/>
  <c r="Q430" i="17" s="1"/>
  <c r="D434" i="16"/>
  <c r="N433" i="16"/>
  <c r="Q433" i="16" s="1"/>
  <c r="D429" i="10"/>
  <c r="N429" i="10" s="1"/>
  <c r="Q429" i="10" s="1"/>
  <c r="O369" i="18" l="1"/>
  <c r="M370" i="18" s="1"/>
  <c r="O360" i="16"/>
  <c r="M361" i="16" s="1"/>
  <c r="R390" i="17"/>
  <c r="P390" i="17" s="1"/>
  <c r="O391" i="17"/>
  <c r="M392" i="17" s="1"/>
  <c r="D433" i="18"/>
  <c r="N432" i="18"/>
  <c r="Q432" i="18" s="1"/>
  <c r="D432" i="17"/>
  <c r="N431" i="17"/>
  <c r="Q431" i="17" s="1"/>
  <c r="D435" i="16"/>
  <c r="N434" i="16"/>
  <c r="Q434" i="16" s="1"/>
  <c r="D430" i="10"/>
  <c r="N430" i="10" s="1"/>
  <c r="Q430" i="10" s="1"/>
  <c r="R369" i="18" l="1"/>
  <c r="P369" i="18" s="1"/>
  <c r="O370" i="18"/>
  <c r="M371" i="18" s="1"/>
  <c r="R370" i="18"/>
  <c r="P370" i="18" s="1"/>
  <c r="R360" i="16"/>
  <c r="P360" i="16" s="1"/>
  <c r="O361" i="16"/>
  <c r="M362" i="16" s="1"/>
  <c r="R361" i="16"/>
  <c r="P361" i="16" s="1"/>
  <c r="R391" i="17"/>
  <c r="P391" i="17" s="1"/>
  <c r="O392" i="17"/>
  <c r="M393" i="17" s="1"/>
  <c r="D434" i="18"/>
  <c r="N433" i="18"/>
  <c r="Q433" i="18" s="1"/>
  <c r="D433" i="17"/>
  <c r="N432" i="17"/>
  <c r="Q432" i="17" s="1"/>
  <c r="D436" i="16"/>
  <c r="N435" i="16"/>
  <c r="Q435" i="16" s="1"/>
  <c r="D431" i="10"/>
  <c r="N431" i="10" s="1"/>
  <c r="Q431" i="10" s="1"/>
  <c r="O371" i="18" l="1"/>
  <c r="M372" i="18" s="1"/>
  <c r="R371" i="18"/>
  <c r="P371" i="18" s="1"/>
  <c r="O362" i="16"/>
  <c r="M363" i="16" s="1"/>
  <c r="R362" i="16"/>
  <c r="P362" i="16" s="1"/>
  <c r="R392" i="17"/>
  <c r="P392" i="17" s="1"/>
  <c r="O393" i="17"/>
  <c r="M394" i="17" s="1"/>
  <c r="D435" i="18"/>
  <c r="N434" i="18"/>
  <c r="Q434" i="18" s="1"/>
  <c r="D434" i="17"/>
  <c r="N433" i="17"/>
  <c r="Q433" i="17" s="1"/>
  <c r="D437" i="16"/>
  <c r="N436" i="16"/>
  <c r="Q436" i="16" s="1"/>
  <c r="D432" i="10"/>
  <c r="N432" i="10" s="1"/>
  <c r="Q432" i="10" s="1"/>
  <c r="O372" i="18" l="1"/>
  <c r="M373" i="18" s="1"/>
  <c r="R372" i="18"/>
  <c r="P372" i="18" s="1"/>
  <c r="O363" i="16"/>
  <c r="M364" i="16" s="1"/>
  <c r="R363" i="16"/>
  <c r="P363" i="16" s="1"/>
  <c r="R393" i="17"/>
  <c r="P393" i="17" s="1"/>
  <c r="O394" i="17"/>
  <c r="M395" i="17" s="1"/>
  <c r="D436" i="18"/>
  <c r="N435" i="18"/>
  <c r="Q435" i="18" s="1"/>
  <c r="D435" i="17"/>
  <c r="N434" i="17"/>
  <c r="Q434" i="17" s="1"/>
  <c r="D438" i="16"/>
  <c r="N437" i="16"/>
  <c r="Q437" i="16" s="1"/>
  <c r="D433" i="10"/>
  <c r="N433" i="10" s="1"/>
  <c r="Q433" i="10" s="1"/>
  <c r="O373" i="18" l="1"/>
  <c r="M374" i="18" s="1"/>
  <c r="R373" i="18"/>
  <c r="P373" i="18" s="1"/>
  <c r="O364" i="16"/>
  <c r="M365" i="16" s="1"/>
  <c r="R394" i="17"/>
  <c r="P394" i="17" s="1"/>
  <c r="O395" i="17"/>
  <c r="M396" i="17" s="1"/>
  <c r="D437" i="18"/>
  <c r="N436" i="18"/>
  <c r="Q436" i="18" s="1"/>
  <c r="D436" i="17"/>
  <c r="N435" i="17"/>
  <c r="Q435" i="17" s="1"/>
  <c r="D439" i="16"/>
  <c r="N438" i="16"/>
  <c r="Q438" i="16" s="1"/>
  <c r="D434" i="10"/>
  <c r="N434" i="10" s="1"/>
  <c r="Q434" i="10" s="1"/>
  <c r="O374" i="18" l="1"/>
  <c r="M375" i="18" s="1"/>
  <c r="R364" i="16"/>
  <c r="P364" i="16" s="1"/>
  <c r="O365" i="16"/>
  <c r="M366" i="16" s="1"/>
  <c r="R395" i="17"/>
  <c r="P395" i="17" s="1"/>
  <c r="O396" i="17"/>
  <c r="M397" i="17" s="1"/>
  <c r="D438" i="18"/>
  <c r="N437" i="18"/>
  <c r="Q437" i="18" s="1"/>
  <c r="D437" i="17"/>
  <c r="N436" i="17"/>
  <c r="Q436" i="17" s="1"/>
  <c r="D440" i="16"/>
  <c r="N439" i="16"/>
  <c r="Q439" i="16" s="1"/>
  <c r="D435" i="10"/>
  <c r="N435" i="10" s="1"/>
  <c r="Q435" i="10" s="1"/>
  <c r="O375" i="18" l="1"/>
  <c r="M376" i="18" s="1"/>
  <c r="R375" i="18"/>
  <c r="P375" i="18" s="1"/>
  <c r="R374" i="18"/>
  <c r="P374" i="18" s="1"/>
  <c r="R365" i="16"/>
  <c r="P365" i="16" s="1"/>
  <c r="O366" i="16"/>
  <c r="M367" i="16" s="1"/>
  <c r="R366" i="16"/>
  <c r="P366" i="16" s="1"/>
  <c r="R396" i="17"/>
  <c r="P396" i="17" s="1"/>
  <c r="O397" i="17"/>
  <c r="M398" i="17" s="1"/>
  <c r="D439" i="18"/>
  <c r="N438" i="18"/>
  <c r="Q438" i="18" s="1"/>
  <c r="D438" i="17"/>
  <c r="N437" i="17"/>
  <c r="Q437" i="17" s="1"/>
  <c r="D441" i="16"/>
  <c r="N440" i="16"/>
  <c r="Q440" i="16" s="1"/>
  <c r="D436" i="10"/>
  <c r="N436" i="10" s="1"/>
  <c r="Q436" i="10" s="1"/>
  <c r="O376" i="18" l="1"/>
  <c r="M377" i="18" s="1"/>
  <c r="R376" i="18"/>
  <c r="P376" i="18" s="1"/>
  <c r="O367" i="16"/>
  <c r="M368" i="16" s="1"/>
  <c r="R367" i="16"/>
  <c r="P367" i="16" s="1"/>
  <c r="R397" i="17"/>
  <c r="P397" i="17" s="1"/>
  <c r="O398" i="17"/>
  <c r="M399" i="17" s="1"/>
  <c r="D440" i="18"/>
  <c r="N439" i="18"/>
  <c r="Q439" i="18" s="1"/>
  <c r="D439" i="17"/>
  <c r="N438" i="17"/>
  <c r="Q438" i="17" s="1"/>
  <c r="D442" i="16"/>
  <c r="N441" i="16"/>
  <c r="Q441" i="16" s="1"/>
  <c r="D437" i="10"/>
  <c r="N437" i="10" s="1"/>
  <c r="Q437" i="10" s="1"/>
  <c r="O377" i="18" l="1"/>
  <c r="M378" i="18" s="1"/>
  <c r="R377" i="18"/>
  <c r="P377" i="18" s="1"/>
  <c r="O368" i="16"/>
  <c r="M369" i="16" s="1"/>
  <c r="R368" i="16"/>
  <c r="P368" i="16" s="1"/>
  <c r="R398" i="17"/>
  <c r="P398" i="17" s="1"/>
  <c r="O399" i="17"/>
  <c r="M400" i="17" s="1"/>
  <c r="D441" i="18"/>
  <c r="N440" i="18"/>
  <c r="Q440" i="18" s="1"/>
  <c r="D440" i="17"/>
  <c r="N439" i="17"/>
  <c r="Q439" i="17" s="1"/>
  <c r="D443" i="16"/>
  <c r="N442" i="16"/>
  <c r="Q442" i="16" s="1"/>
  <c r="D438" i="10"/>
  <c r="N438" i="10" s="1"/>
  <c r="Q438" i="10" s="1"/>
  <c r="O378" i="18" l="1"/>
  <c r="M379" i="18" s="1"/>
  <c r="R378" i="18"/>
  <c r="P378" i="18" s="1"/>
  <c r="O369" i="16"/>
  <c r="M370" i="16" s="1"/>
  <c r="R369" i="16"/>
  <c r="P369" i="16" s="1"/>
  <c r="R399" i="17"/>
  <c r="P399" i="17" s="1"/>
  <c r="O400" i="17"/>
  <c r="M401" i="17" s="1"/>
  <c r="D442" i="18"/>
  <c r="N441" i="18"/>
  <c r="Q441" i="18" s="1"/>
  <c r="D441" i="17"/>
  <c r="N440" i="17"/>
  <c r="Q440" i="17" s="1"/>
  <c r="D444" i="16"/>
  <c r="N443" i="16"/>
  <c r="Q443" i="16" s="1"/>
  <c r="D439" i="10"/>
  <c r="N439" i="10" s="1"/>
  <c r="Q439" i="10" s="1"/>
  <c r="O379" i="18" l="1"/>
  <c r="M380" i="18" s="1"/>
  <c r="R379" i="18"/>
  <c r="P379" i="18" s="1"/>
  <c r="O370" i="16"/>
  <c r="M371" i="16" s="1"/>
  <c r="R400" i="17"/>
  <c r="P400" i="17" s="1"/>
  <c r="O401" i="17"/>
  <c r="M402" i="17" s="1"/>
  <c r="D443" i="18"/>
  <c r="N442" i="18"/>
  <c r="Q442" i="18" s="1"/>
  <c r="D442" i="17"/>
  <c r="N441" i="17"/>
  <c r="Q441" i="17" s="1"/>
  <c r="D445" i="16"/>
  <c r="N444" i="16"/>
  <c r="Q444" i="16" s="1"/>
  <c r="D440" i="10"/>
  <c r="N440" i="10" s="1"/>
  <c r="Q440" i="10" s="1"/>
  <c r="O380" i="18" l="1"/>
  <c r="M381" i="18" s="1"/>
  <c r="R380" i="18"/>
  <c r="P380" i="18" s="1"/>
  <c r="R370" i="16"/>
  <c r="P370" i="16" s="1"/>
  <c r="O371" i="16"/>
  <c r="M372" i="16" s="1"/>
  <c r="R371" i="16"/>
  <c r="P371" i="16" s="1"/>
  <c r="R401" i="17"/>
  <c r="P401" i="17" s="1"/>
  <c r="O402" i="17"/>
  <c r="M403" i="17" s="1"/>
  <c r="D444" i="18"/>
  <c r="N443" i="18"/>
  <c r="Q443" i="18" s="1"/>
  <c r="D443" i="17"/>
  <c r="N442" i="17"/>
  <c r="Q442" i="17" s="1"/>
  <c r="D446" i="16"/>
  <c r="N445" i="16"/>
  <c r="Q445" i="16" s="1"/>
  <c r="D441" i="10"/>
  <c r="N441" i="10" s="1"/>
  <c r="Q441" i="10" s="1"/>
  <c r="O381" i="18" l="1"/>
  <c r="M382" i="18" s="1"/>
  <c r="R381" i="18"/>
  <c r="P381" i="18" s="1"/>
  <c r="O372" i="16"/>
  <c r="M373" i="16" s="1"/>
  <c r="R372" i="16"/>
  <c r="P372" i="16" s="1"/>
  <c r="R402" i="17"/>
  <c r="P402" i="17" s="1"/>
  <c r="O403" i="17"/>
  <c r="M404" i="17" s="1"/>
  <c r="D445" i="18"/>
  <c r="N444" i="18"/>
  <c r="Q444" i="18" s="1"/>
  <c r="D444" i="17"/>
  <c r="N443" i="17"/>
  <c r="Q443" i="17" s="1"/>
  <c r="D447" i="16"/>
  <c r="N446" i="16"/>
  <c r="Q446" i="16" s="1"/>
  <c r="D442" i="10"/>
  <c r="N442" i="10" s="1"/>
  <c r="Q442" i="10" s="1"/>
  <c r="O382" i="18" l="1"/>
  <c r="M383" i="18" s="1"/>
  <c r="R382" i="18"/>
  <c r="P382" i="18" s="1"/>
  <c r="O373" i="16"/>
  <c r="M374" i="16" s="1"/>
  <c r="R373" i="16"/>
  <c r="P373" i="16" s="1"/>
  <c r="R403" i="17"/>
  <c r="P403" i="17" s="1"/>
  <c r="O404" i="17"/>
  <c r="M405" i="17" s="1"/>
  <c r="D446" i="18"/>
  <c r="N445" i="18"/>
  <c r="Q445" i="18" s="1"/>
  <c r="D445" i="17"/>
  <c r="N444" i="17"/>
  <c r="Q444" i="17" s="1"/>
  <c r="D448" i="16"/>
  <c r="N447" i="16"/>
  <c r="Q447" i="16" s="1"/>
  <c r="D443" i="10"/>
  <c r="N443" i="10" s="1"/>
  <c r="Q443" i="10" s="1"/>
  <c r="O383" i="18" l="1"/>
  <c r="M384" i="18" s="1"/>
  <c r="R383" i="18"/>
  <c r="P383" i="18" s="1"/>
  <c r="O374" i="16"/>
  <c r="M375" i="16" s="1"/>
  <c r="R374" i="16"/>
  <c r="P374" i="16" s="1"/>
  <c r="R404" i="17"/>
  <c r="P404" i="17" s="1"/>
  <c r="O405" i="17"/>
  <c r="M406" i="17" s="1"/>
  <c r="D447" i="18"/>
  <c r="N446" i="18"/>
  <c r="Q446" i="18" s="1"/>
  <c r="D446" i="17"/>
  <c r="N445" i="17"/>
  <c r="Q445" i="17" s="1"/>
  <c r="D449" i="16"/>
  <c r="N448" i="16"/>
  <c r="Q448" i="16" s="1"/>
  <c r="D444" i="10"/>
  <c r="N444" i="10" s="1"/>
  <c r="Q444" i="10" s="1"/>
  <c r="O384" i="18" l="1"/>
  <c r="M385" i="18" s="1"/>
  <c r="R384" i="18"/>
  <c r="P384" i="18" s="1"/>
  <c r="O375" i="16"/>
  <c r="M376" i="16" s="1"/>
  <c r="R405" i="17"/>
  <c r="P405" i="17" s="1"/>
  <c r="O406" i="17"/>
  <c r="M407" i="17" s="1"/>
  <c r="D448" i="18"/>
  <c r="N447" i="18"/>
  <c r="Q447" i="18" s="1"/>
  <c r="D447" i="17"/>
  <c r="N446" i="17"/>
  <c r="Q446" i="17" s="1"/>
  <c r="D450" i="16"/>
  <c r="N449" i="16"/>
  <c r="Q449" i="16" s="1"/>
  <c r="D445" i="10"/>
  <c r="N445" i="10" s="1"/>
  <c r="Q445" i="10" s="1"/>
  <c r="O385" i="18" l="1"/>
  <c r="M386" i="18" s="1"/>
  <c r="R385" i="18"/>
  <c r="P385" i="18" s="1"/>
  <c r="R375" i="16"/>
  <c r="P375" i="16" s="1"/>
  <c r="O376" i="16"/>
  <c r="M377" i="16" s="1"/>
  <c r="R376" i="16"/>
  <c r="P376" i="16" s="1"/>
  <c r="R406" i="17"/>
  <c r="P406" i="17" s="1"/>
  <c r="O407" i="17"/>
  <c r="M408" i="17" s="1"/>
  <c r="D449" i="18"/>
  <c r="N448" i="18"/>
  <c r="Q448" i="18" s="1"/>
  <c r="D448" i="17"/>
  <c r="N447" i="17"/>
  <c r="Q447" i="17" s="1"/>
  <c r="D451" i="16"/>
  <c r="N450" i="16"/>
  <c r="Q450" i="16" s="1"/>
  <c r="D446" i="10"/>
  <c r="N446" i="10" s="1"/>
  <c r="Q446" i="10" s="1"/>
  <c r="O386" i="18" l="1"/>
  <c r="M387" i="18" s="1"/>
  <c r="R386" i="18"/>
  <c r="P386" i="18" s="1"/>
  <c r="O377" i="16"/>
  <c r="M378" i="16" s="1"/>
  <c r="R377" i="16"/>
  <c r="P377" i="16" s="1"/>
  <c r="R407" i="17"/>
  <c r="P407" i="17" s="1"/>
  <c r="O408" i="17"/>
  <c r="M409" i="17" s="1"/>
  <c r="D450" i="18"/>
  <c r="N449" i="18"/>
  <c r="Q449" i="18" s="1"/>
  <c r="D449" i="17"/>
  <c r="N448" i="17"/>
  <c r="Q448" i="17" s="1"/>
  <c r="D452" i="16"/>
  <c r="N451" i="16"/>
  <c r="Q451" i="16" s="1"/>
  <c r="D447" i="10"/>
  <c r="N447" i="10" s="1"/>
  <c r="Q447" i="10" s="1"/>
  <c r="O387" i="18" l="1"/>
  <c r="M388" i="18" s="1"/>
  <c r="R387" i="18"/>
  <c r="P387" i="18" s="1"/>
  <c r="O378" i="16"/>
  <c r="M379" i="16" s="1"/>
  <c r="R378" i="16"/>
  <c r="P378" i="16" s="1"/>
  <c r="R408" i="17"/>
  <c r="P408" i="17"/>
  <c r="O409" i="17"/>
  <c r="M410" i="17" s="1"/>
  <c r="D451" i="18"/>
  <c r="N450" i="18"/>
  <c r="Q450" i="18" s="1"/>
  <c r="D450" i="17"/>
  <c r="N449" i="17"/>
  <c r="Q449" i="17" s="1"/>
  <c r="D453" i="16"/>
  <c r="N452" i="16"/>
  <c r="Q452" i="16" s="1"/>
  <c r="D448" i="10"/>
  <c r="N448" i="10" s="1"/>
  <c r="Q448" i="10" s="1"/>
  <c r="O388" i="18" l="1"/>
  <c r="M389" i="18" s="1"/>
  <c r="R388" i="18"/>
  <c r="P388" i="18" s="1"/>
  <c r="O379" i="16"/>
  <c r="M380" i="16" s="1"/>
  <c r="R379" i="16"/>
  <c r="P379" i="16" s="1"/>
  <c r="R409" i="17"/>
  <c r="P409" i="17"/>
  <c r="O410" i="17"/>
  <c r="M411" i="17" s="1"/>
  <c r="D452" i="18"/>
  <c r="N451" i="18"/>
  <c r="Q451" i="18" s="1"/>
  <c r="D451" i="17"/>
  <c r="N450" i="17"/>
  <c r="Q450" i="17" s="1"/>
  <c r="D454" i="16"/>
  <c r="N453" i="16"/>
  <c r="Q453" i="16" s="1"/>
  <c r="D449" i="10"/>
  <c r="N449" i="10" s="1"/>
  <c r="Q449" i="10" s="1"/>
  <c r="O389" i="18" l="1"/>
  <c r="M390" i="18" s="1"/>
  <c r="R389" i="18"/>
  <c r="P389" i="18" s="1"/>
  <c r="O380" i="16"/>
  <c r="M381" i="16" s="1"/>
  <c r="R410" i="17"/>
  <c r="P410" i="17"/>
  <c r="O411" i="17"/>
  <c r="M412" i="17" s="1"/>
  <c r="D453" i="18"/>
  <c r="N452" i="18"/>
  <c r="Q452" i="18" s="1"/>
  <c r="D452" i="17"/>
  <c r="N451" i="17"/>
  <c r="Q451" i="17" s="1"/>
  <c r="D455" i="16"/>
  <c r="N454" i="16"/>
  <c r="Q454" i="16" s="1"/>
  <c r="D450" i="10"/>
  <c r="N450" i="10" s="1"/>
  <c r="Q450" i="10" s="1"/>
  <c r="O390" i="18" l="1"/>
  <c r="M391" i="18" s="1"/>
  <c r="R390" i="18"/>
  <c r="P390" i="18" s="1"/>
  <c r="O381" i="16"/>
  <c r="M382" i="16" s="1"/>
  <c r="R381" i="16"/>
  <c r="P381" i="16" s="1"/>
  <c r="R380" i="16"/>
  <c r="P380" i="16" s="1"/>
  <c r="R411" i="17"/>
  <c r="P411" i="17"/>
  <c r="O412" i="17"/>
  <c r="M413" i="17" s="1"/>
  <c r="D454" i="18"/>
  <c r="N453" i="18"/>
  <c r="Q453" i="18" s="1"/>
  <c r="D453" i="17"/>
  <c r="N452" i="17"/>
  <c r="Q452" i="17" s="1"/>
  <c r="D456" i="16"/>
  <c r="N455" i="16"/>
  <c r="Q455" i="16" s="1"/>
  <c r="D451" i="10"/>
  <c r="N451" i="10" s="1"/>
  <c r="Q451" i="10" s="1"/>
  <c r="O391" i="18" l="1"/>
  <c r="M392" i="18" s="1"/>
  <c r="R391" i="18"/>
  <c r="P391" i="18" s="1"/>
  <c r="O382" i="16"/>
  <c r="M383" i="16" s="1"/>
  <c r="R412" i="17"/>
  <c r="P412" i="17" s="1"/>
  <c r="O413" i="17"/>
  <c r="M414" i="17" s="1"/>
  <c r="D455" i="18"/>
  <c r="N454" i="18"/>
  <c r="Q454" i="18" s="1"/>
  <c r="D454" i="17"/>
  <c r="N453" i="17"/>
  <c r="Q453" i="17" s="1"/>
  <c r="D457" i="16"/>
  <c r="N456" i="16"/>
  <c r="Q456" i="16" s="1"/>
  <c r="D452" i="10"/>
  <c r="N452" i="10" s="1"/>
  <c r="Q452" i="10" s="1"/>
  <c r="O392" i="18" l="1"/>
  <c r="M393" i="18" s="1"/>
  <c r="R392" i="18"/>
  <c r="P392" i="18" s="1"/>
  <c r="R382" i="16"/>
  <c r="P382" i="16" s="1"/>
  <c r="O383" i="16"/>
  <c r="M384" i="16" s="1"/>
  <c r="R413" i="17"/>
  <c r="P413" i="17" s="1"/>
  <c r="O414" i="17"/>
  <c r="M415" i="17" s="1"/>
  <c r="D456" i="18"/>
  <c r="N455" i="18"/>
  <c r="Q455" i="18" s="1"/>
  <c r="D455" i="17"/>
  <c r="N454" i="17"/>
  <c r="Q454" i="17" s="1"/>
  <c r="D458" i="16"/>
  <c r="N457" i="16"/>
  <c r="Q457" i="16" s="1"/>
  <c r="D453" i="10"/>
  <c r="N453" i="10" s="1"/>
  <c r="Q453" i="10" s="1"/>
  <c r="O393" i="18" l="1"/>
  <c r="M394" i="18" s="1"/>
  <c r="R393" i="18"/>
  <c r="P393" i="18" s="1"/>
  <c r="R383" i="16"/>
  <c r="P383" i="16" s="1"/>
  <c r="O384" i="16"/>
  <c r="M385" i="16" s="1"/>
  <c r="R384" i="16"/>
  <c r="P384" i="16" s="1"/>
  <c r="R414" i="17"/>
  <c r="P414" i="17" s="1"/>
  <c r="O415" i="17"/>
  <c r="M416" i="17" s="1"/>
  <c r="D457" i="18"/>
  <c r="N456" i="18"/>
  <c r="Q456" i="18" s="1"/>
  <c r="D456" i="17"/>
  <c r="N455" i="17"/>
  <c r="Q455" i="17" s="1"/>
  <c r="D459" i="16"/>
  <c r="N458" i="16"/>
  <c r="Q458" i="16" s="1"/>
  <c r="D454" i="10"/>
  <c r="N454" i="10" s="1"/>
  <c r="Q454" i="10" s="1"/>
  <c r="O394" i="18" l="1"/>
  <c r="M395" i="18" s="1"/>
  <c r="R394" i="18"/>
  <c r="P394" i="18" s="1"/>
  <c r="O385" i="16"/>
  <c r="M386" i="16" s="1"/>
  <c r="R385" i="16"/>
  <c r="P385" i="16" s="1"/>
  <c r="R415" i="17"/>
  <c r="P415" i="17" s="1"/>
  <c r="O416" i="17"/>
  <c r="M417" i="17" s="1"/>
  <c r="D458" i="18"/>
  <c r="N457" i="18"/>
  <c r="Q457" i="18" s="1"/>
  <c r="D457" i="17"/>
  <c r="N456" i="17"/>
  <c r="Q456" i="17" s="1"/>
  <c r="D460" i="16"/>
  <c r="N459" i="16"/>
  <c r="Q459" i="16" s="1"/>
  <c r="D455" i="10"/>
  <c r="N455" i="10" s="1"/>
  <c r="Q455" i="10" s="1"/>
  <c r="O395" i="18" l="1"/>
  <c r="M396" i="18" s="1"/>
  <c r="R395" i="18"/>
  <c r="P395" i="18" s="1"/>
  <c r="O386" i="16"/>
  <c r="M387" i="16" s="1"/>
  <c r="R386" i="16"/>
  <c r="P386" i="16" s="1"/>
  <c r="R416" i="17"/>
  <c r="P416" i="17" s="1"/>
  <c r="O417" i="17"/>
  <c r="M418" i="17" s="1"/>
  <c r="D459" i="18"/>
  <c r="N458" i="18"/>
  <c r="Q458" i="18" s="1"/>
  <c r="D458" i="17"/>
  <c r="N457" i="17"/>
  <c r="Q457" i="17" s="1"/>
  <c r="D461" i="16"/>
  <c r="N460" i="16"/>
  <c r="Q460" i="16" s="1"/>
  <c r="D456" i="10"/>
  <c r="N456" i="10" s="1"/>
  <c r="Q456" i="10" s="1"/>
  <c r="O396" i="18" l="1"/>
  <c r="M397" i="18" s="1"/>
  <c r="R396" i="18"/>
  <c r="P396" i="18" s="1"/>
  <c r="O387" i="16"/>
  <c r="M388" i="16" s="1"/>
  <c r="R387" i="16"/>
  <c r="P387" i="16" s="1"/>
  <c r="R417" i="17"/>
  <c r="P417" i="17" s="1"/>
  <c r="O418" i="17"/>
  <c r="M419" i="17" s="1"/>
  <c r="D460" i="18"/>
  <c r="N459" i="18"/>
  <c r="Q459" i="18" s="1"/>
  <c r="D459" i="17"/>
  <c r="N458" i="17"/>
  <c r="Q458" i="17" s="1"/>
  <c r="D462" i="16"/>
  <c r="N461" i="16"/>
  <c r="Q461" i="16" s="1"/>
  <c r="D457" i="10"/>
  <c r="N457" i="10" s="1"/>
  <c r="Q457" i="10" s="1"/>
  <c r="O397" i="18" l="1"/>
  <c r="M398" i="18" s="1"/>
  <c r="R397" i="18"/>
  <c r="P397" i="18" s="1"/>
  <c r="O388" i="16"/>
  <c r="M389" i="16" s="1"/>
  <c r="R388" i="16"/>
  <c r="P388" i="16" s="1"/>
  <c r="R418" i="17"/>
  <c r="P418" i="17" s="1"/>
  <c r="O419" i="17"/>
  <c r="M420" i="17" s="1"/>
  <c r="D461" i="18"/>
  <c r="N460" i="18"/>
  <c r="Q460" i="18" s="1"/>
  <c r="D460" i="17"/>
  <c r="N459" i="17"/>
  <c r="Q459" i="17" s="1"/>
  <c r="D463" i="16"/>
  <c r="N462" i="16"/>
  <c r="Q462" i="16" s="1"/>
  <c r="D458" i="10"/>
  <c r="N458" i="10" s="1"/>
  <c r="Q458" i="10" s="1"/>
  <c r="O398" i="18" l="1"/>
  <c r="M399" i="18" s="1"/>
  <c r="O389" i="16"/>
  <c r="M390" i="16" s="1"/>
  <c r="R419" i="17"/>
  <c r="P419" i="17" s="1"/>
  <c r="O420" i="17"/>
  <c r="M421" i="17" s="1"/>
  <c r="D462" i="18"/>
  <c r="N461" i="18"/>
  <c r="Q461" i="18" s="1"/>
  <c r="D461" i="17"/>
  <c r="N460" i="17"/>
  <c r="Q460" i="17" s="1"/>
  <c r="D464" i="16"/>
  <c r="N463" i="16"/>
  <c r="Q463" i="16" s="1"/>
  <c r="D459" i="10"/>
  <c r="N459" i="10" s="1"/>
  <c r="Q459" i="10" s="1"/>
  <c r="R398" i="18" l="1"/>
  <c r="P398" i="18" s="1"/>
  <c r="O399" i="18"/>
  <c r="M400" i="18" s="1"/>
  <c r="R399" i="18"/>
  <c r="P399" i="18" s="1"/>
  <c r="R389" i="16"/>
  <c r="P389" i="16" s="1"/>
  <c r="O390" i="16"/>
  <c r="M391" i="16" s="1"/>
  <c r="R390" i="16"/>
  <c r="P390" i="16" s="1"/>
  <c r="R420" i="17"/>
  <c r="P420" i="17" s="1"/>
  <c r="O421" i="17"/>
  <c r="M422" i="17" s="1"/>
  <c r="D463" i="18"/>
  <c r="N462" i="18"/>
  <c r="Q462" i="18" s="1"/>
  <c r="D462" i="17"/>
  <c r="N461" i="17"/>
  <c r="Q461" i="17" s="1"/>
  <c r="D465" i="16"/>
  <c r="N464" i="16"/>
  <c r="Q464" i="16" s="1"/>
  <c r="D460" i="10"/>
  <c r="N460" i="10" s="1"/>
  <c r="Q460" i="10" s="1"/>
  <c r="O400" i="18" l="1"/>
  <c r="M401" i="18" s="1"/>
  <c r="R400" i="18"/>
  <c r="P400" i="18" s="1"/>
  <c r="O391" i="16"/>
  <c r="M392" i="16" s="1"/>
  <c r="R391" i="16"/>
  <c r="P391" i="16" s="1"/>
  <c r="R421" i="17"/>
  <c r="P421" i="17" s="1"/>
  <c r="O422" i="17"/>
  <c r="M423" i="17" s="1"/>
  <c r="D464" i="18"/>
  <c r="N463" i="18"/>
  <c r="Q463" i="18" s="1"/>
  <c r="D463" i="17"/>
  <c r="N462" i="17"/>
  <c r="Q462" i="17" s="1"/>
  <c r="D466" i="16"/>
  <c r="N465" i="16"/>
  <c r="Q465" i="16" s="1"/>
  <c r="D461" i="10"/>
  <c r="N461" i="10" s="1"/>
  <c r="Q461" i="10" s="1"/>
  <c r="O401" i="18" l="1"/>
  <c r="M402" i="18" s="1"/>
  <c r="R401" i="18"/>
  <c r="P401" i="18" s="1"/>
  <c r="O392" i="16"/>
  <c r="M393" i="16" s="1"/>
  <c r="R422" i="17"/>
  <c r="P422" i="17" s="1"/>
  <c r="O423" i="17"/>
  <c r="M424" i="17" s="1"/>
  <c r="D465" i="18"/>
  <c r="N464" i="18"/>
  <c r="Q464" i="18" s="1"/>
  <c r="D464" i="17"/>
  <c r="N463" i="17"/>
  <c r="Q463" i="17" s="1"/>
  <c r="D467" i="16"/>
  <c r="N466" i="16"/>
  <c r="Q466" i="16" s="1"/>
  <c r="D462" i="10"/>
  <c r="N462" i="10" s="1"/>
  <c r="Q462" i="10" s="1"/>
  <c r="O402" i="18" l="1"/>
  <c r="M403" i="18" s="1"/>
  <c r="R402" i="18"/>
  <c r="P402" i="18" s="1"/>
  <c r="R392" i="16"/>
  <c r="P392" i="16" s="1"/>
  <c r="O393" i="16"/>
  <c r="M394" i="16" s="1"/>
  <c r="R393" i="16"/>
  <c r="P393" i="16" s="1"/>
  <c r="R423" i="17"/>
  <c r="P423" i="17" s="1"/>
  <c r="O424" i="17"/>
  <c r="M425" i="17" s="1"/>
  <c r="D466" i="18"/>
  <c r="N465" i="18"/>
  <c r="Q465" i="18" s="1"/>
  <c r="D465" i="17"/>
  <c r="N464" i="17"/>
  <c r="Q464" i="17" s="1"/>
  <c r="D468" i="16"/>
  <c r="N467" i="16"/>
  <c r="Q467" i="16" s="1"/>
  <c r="D463" i="10"/>
  <c r="N463" i="10" s="1"/>
  <c r="Q463" i="10" s="1"/>
  <c r="O403" i="18" l="1"/>
  <c r="M404" i="18" s="1"/>
  <c r="R403" i="18"/>
  <c r="P403" i="18" s="1"/>
  <c r="O394" i="16"/>
  <c r="M395" i="16" s="1"/>
  <c r="R394" i="16"/>
  <c r="P394" i="16" s="1"/>
  <c r="R424" i="17"/>
  <c r="P424" i="17" s="1"/>
  <c r="O425" i="17"/>
  <c r="M426" i="17" s="1"/>
  <c r="D467" i="18"/>
  <c r="N466" i="18"/>
  <c r="Q466" i="18" s="1"/>
  <c r="D466" i="17"/>
  <c r="N465" i="17"/>
  <c r="Q465" i="17" s="1"/>
  <c r="D469" i="16"/>
  <c r="N468" i="16"/>
  <c r="Q468" i="16" s="1"/>
  <c r="D464" i="10"/>
  <c r="N464" i="10" s="1"/>
  <c r="Q464" i="10" s="1"/>
  <c r="O404" i="18" l="1"/>
  <c r="M405" i="18" s="1"/>
  <c r="R404" i="18"/>
  <c r="P404" i="18" s="1"/>
  <c r="O395" i="16"/>
  <c r="M396" i="16" s="1"/>
  <c r="R425" i="17"/>
  <c r="P425" i="17" s="1"/>
  <c r="O426" i="17"/>
  <c r="M427" i="17" s="1"/>
  <c r="D468" i="18"/>
  <c r="N467" i="18"/>
  <c r="Q467" i="18" s="1"/>
  <c r="D467" i="17"/>
  <c r="N466" i="17"/>
  <c r="Q466" i="17" s="1"/>
  <c r="D470" i="16"/>
  <c r="N469" i="16"/>
  <c r="Q469" i="16" s="1"/>
  <c r="D465" i="10"/>
  <c r="N465" i="10" s="1"/>
  <c r="Q465" i="10" s="1"/>
  <c r="O405" i="18" l="1"/>
  <c r="M406" i="18" s="1"/>
  <c r="R405" i="18"/>
  <c r="P405" i="18" s="1"/>
  <c r="R395" i="16"/>
  <c r="P395" i="16" s="1"/>
  <c r="O396" i="16"/>
  <c r="M397" i="16" s="1"/>
  <c r="R396" i="16"/>
  <c r="P396" i="16" s="1"/>
  <c r="R426" i="17"/>
  <c r="P426" i="17" s="1"/>
  <c r="O427" i="17"/>
  <c r="M428" i="17" s="1"/>
  <c r="D469" i="18"/>
  <c r="N468" i="18"/>
  <c r="Q468" i="18" s="1"/>
  <c r="D468" i="17"/>
  <c r="N467" i="17"/>
  <c r="Q467" i="17" s="1"/>
  <c r="D471" i="16"/>
  <c r="N470" i="16"/>
  <c r="Q470" i="16" s="1"/>
  <c r="D466" i="10"/>
  <c r="N466" i="10" s="1"/>
  <c r="Q466" i="10" s="1"/>
  <c r="O406" i="18" l="1"/>
  <c r="M407" i="18" s="1"/>
  <c r="R406" i="18"/>
  <c r="P406" i="18" s="1"/>
  <c r="O397" i="16"/>
  <c r="M398" i="16" s="1"/>
  <c r="R427" i="17"/>
  <c r="P427" i="17" s="1"/>
  <c r="O428" i="17"/>
  <c r="M429" i="17" s="1"/>
  <c r="D470" i="18"/>
  <c r="N469" i="18"/>
  <c r="Q469" i="18" s="1"/>
  <c r="D469" i="17"/>
  <c r="N468" i="17"/>
  <c r="Q468" i="17" s="1"/>
  <c r="D472" i="16"/>
  <c r="N471" i="16"/>
  <c r="Q471" i="16" s="1"/>
  <c r="D467" i="10"/>
  <c r="N467" i="10" s="1"/>
  <c r="Q467" i="10" s="1"/>
  <c r="O407" i="18" l="1"/>
  <c r="M408" i="18" s="1"/>
  <c r="R407" i="18"/>
  <c r="P407" i="18" s="1"/>
  <c r="R397" i="16"/>
  <c r="P397" i="16" s="1"/>
  <c r="O398" i="16"/>
  <c r="M399" i="16" s="1"/>
  <c r="R398" i="16"/>
  <c r="P398" i="16" s="1"/>
  <c r="R428" i="17"/>
  <c r="P428" i="17" s="1"/>
  <c r="O429" i="17"/>
  <c r="M430" i="17" s="1"/>
  <c r="D471" i="18"/>
  <c r="N470" i="18"/>
  <c r="Q470" i="18" s="1"/>
  <c r="D470" i="17"/>
  <c r="N469" i="17"/>
  <c r="Q469" i="17" s="1"/>
  <c r="D473" i="16"/>
  <c r="N472" i="16"/>
  <c r="Q472" i="16" s="1"/>
  <c r="D468" i="10"/>
  <c r="N468" i="10" s="1"/>
  <c r="Q468" i="10" s="1"/>
  <c r="O408" i="18" l="1"/>
  <c r="M409" i="18" s="1"/>
  <c r="R408" i="18"/>
  <c r="P408" i="18" s="1"/>
  <c r="O399" i="16"/>
  <c r="M400" i="16" s="1"/>
  <c r="R399" i="16"/>
  <c r="P399" i="16" s="1"/>
  <c r="R429" i="17"/>
  <c r="P429" i="17" s="1"/>
  <c r="O430" i="17"/>
  <c r="M431" i="17" s="1"/>
  <c r="D472" i="18"/>
  <c r="N471" i="18"/>
  <c r="Q471" i="18" s="1"/>
  <c r="D471" i="17"/>
  <c r="N470" i="17"/>
  <c r="Q470" i="17" s="1"/>
  <c r="D474" i="16"/>
  <c r="N473" i="16"/>
  <c r="Q473" i="16" s="1"/>
  <c r="D469" i="10"/>
  <c r="N469" i="10" s="1"/>
  <c r="Q469" i="10" s="1"/>
  <c r="O409" i="18" l="1"/>
  <c r="M410" i="18" s="1"/>
  <c r="R409" i="18"/>
  <c r="P409" i="18" s="1"/>
  <c r="O400" i="16"/>
  <c r="M401" i="16" s="1"/>
  <c r="R430" i="17"/>
  <c r="P430" i="17" s="1"/>
  <c r="O431" i="17"/>
  <c r="M432" i="17" s="1"/>
  <c r="D473" i="18"/>
  <c r="N472" i="18"/>
  <c r="Q472" i="18" s="1"/>
  <c r="D472" i="17"/>
  <c r="N471" i="17"/>
  <c r="Q471" i="17" s="1"/>
  <c r="D475" i="16"/>
  <c r="N474" i="16"/>
  <c r="Q474" i="16" s="1"/>
  <c r="D470" i="10"/>
  <c r="N470" i="10" s="1"/>
  <c r="Q470" i="10" s="1"/>
  <c r="O410" i="18" l="1"/>
  <c r="M411" i="18" s="1"/>
  <c r="R410" i="18"/>
  <c r="P410" i="18" s="1"/>
  <c r="R400" i="16"/>
  <c r="P400" i="16" s="1"/>
  <c r="O401" i="16"/>
  <c r="M402" i="16" s="1"/>
  <c r="R401" i="16"/>
  <c r="P401" i="16" s="1"/>
  <c r="R431" i="17"/>
  <c r="P431" i="17" s="1"/>
  <c r="O432" i="17"/>
  <c r="M433" i="17" s="1"/>
  <c r="D474" i="18"/>
  <c r="N473" i="18"/>
  <c r="Q473" i="18" s="1"/>
  <c r="D473" i="17"/>
  <c r="N472" i="17"/>
  <c r="Q472" i="17" s="1"/>
  <c r="D476" i="16"/>
  <c r="N475" i="16"/>
  <c r="Q475" i="16" s="1"/>
  <c r="D471" i="10"/>
  <c r="N471" i="10" s="1"/>
  <c r="Q471" i="10" s="1"/>
  <c r="O411" i="18" l="1"/>
  <c r="M412" i="18" s="1"/>
  <c r="R411" i="18"/>
  <c r="P411" i="18" s="1"/>
  <c r="O402" i="16"/>
  <c r="M403" i="16" s="1"/>
  <c r="R402" i="16"/>
  <c r="P402" i="16" s="1"/>
  <c r="R432" i="17"/>
  <c r="P432" i="17" s="1"/>
  <c r="O433" i="17"/>
  <c r="M434" i="17" s="1"/>
  <c r="D475" i="18"/>
  <c r="N474" i="18"/>
  <c r="Q474" i="18" s="1"/>
  <c r="D474" i="17"/>
  <c r="N473" i="17"/>
  <c r="Q473" i="17" s="1"/>
  <c r="D477" i="16"/>
  <c r="N476" i="16"/>
  <c r="Q476" i="16" s="1"/>
  <c r="D472" i="10"/>
  <c r="N472" i="10" s="1"/>
  <c r="Q472" i="10" s="1"/>
  <c r="O412" i="18" l="1"/>
  <c r="M413" i="18" s="1"/>
  <c r="R412" i="18"/>
  <c r="P412" i="18" s="1"/>
  <c r="O403" i="16"/>
  <c r="M404" i="16" s="1"/>
  <c r="R433" i="17"/>
  <c r="P433" i="17" s="1"/>
  <c r="O434" i="17"/>
  <c r="M435" i="17" s="1"/>
  <c r="D476" i="18"/>
  <c r="N475" i="18"/>
  <c r="Q475" i="18" s="1"/>
  <c r="D475" i="17"/>
  <c r="N474" i="17"/>
  <c r="Q474" i="17" s="1"/>
  <c r="D478" i="16"/>
  <c r="N477" i="16"/>
  <c r="Q477" i="16" s="1"/>
  <c r="D473" i="10"/>
  <c r="N473" i="10" s="1"/>
  <c r="Q473" i="10" s="1"/>
  <c r="O413" i="18" l="1"/>
  <c r="M414" i="18" s="1"/>
  <c r="R413" i="18"/>
  <c r="P413" i="18" s="1"/>
  <c r="R403" i="16"/>
  <c r="P403" i="16" s="1"/>
  <c r="O404" i="16"/>
  <c r="M405" i="16" s="1"/>
  <c r="R404" i="16"/>
  <c r="P404" i="16" s="1"/>
  <c r="R434" i="17"/>
  <c r="P434" i="17" s="1"/>
  <c r="O435" i="17"/>
  <c r="M436" i="17" s="1"/>
  <c r="D477" i="18"/>
  <c r="N476" i="18"/>
  <c r="Q476" i="18" s="1"/>
  <c r="D476" i="17"/>
  <c r="N475" i="17"/>
  <c r="Q475" i="17" s="1"/>
  <c r="D479" i="16"/>
  <c r="N478" i="16"/>
  <c r="Q478" i="16" s="1"/>
  <c r="D474" i="10"/>
  <c r="N474" i="10" s="1"/>
  <c r="Q474" i="10" s="1"/>
  <c r="O414" i="18" l="1"/>
  <c r="M415" i="18" s="1"/>
  <c r="R414" i="18"/>
  <c r="P414" i="18" s="1"/>
  <c r="O405" i="16"/>
  <c r="M406" i="16" s="1"/>
  <c r="R435" i="17"/>
  <c r="P435" i="17" s="1"/>
  <c r="O436" i="17"/>
  <c r="M437" i="17" s="1"/>
  <c r="D478" i="18"/>
  <c r="N477" i="18"/>
  <c r="Q477" i="18" s="1"/>
  <c r="D477" i="17"/>
  <c r="N476" i="17"/>
  <c r="Q476" i="17" s="1"/>
  <c r="D480" i="16"/>
  <c r="N479" i="16"/>
  <c r="Q479" i="16" s="1"/>
  <c r="D475" i="10"/>
  <c r="N475" i="10" s="1"/>
  <c r="Q475" i="10" s="1"/>
  <c r="O415" i="18" l="1"/>
  <c r="M416" i="18" s="1"/>
  <c r="R415" i="18"/>
  <c r="P415" i="18" s="1"/>
  <c r="R405" i="16"/>
  <c r="P405" i="16" s="1"/>
  <c r="O406" i="16"/>
  <c r="M407" i="16" s="1"/>
  <c r="R406" i="16"/>
  <c r="P406" i="16" s="1"/>
  <c r="R436" i="17"/>
  <c r="P436" i="17" s="1"/>
  <c r="O437" i="17"/>
  <c r="M438" i="17" s="1"/>
  <c r="D479" i="18"/>
  <c r="N478" i="18"/>
  <c r="Q478" i="18" s="1"/>
  <c r="D478" i="17"/>
  <c r="N477" i="17"/>
  <c r="Q477" i="17" s="1"/>
  <c r="D481" i="16"/>
  <c r="N480" i="16"/>
  <c r="Q480" i="16" s="1"/>
  <c r="D476" i="10"/>
  <c r="N476" i="10" s="1"/>
  <c r="Q476" i="10" s="1"/>
  <c r="O416" i="18" l="1"/>
  <c r="M417" i="18" s="1"/>
  <c r="R416" i="18"/>
  <c r="P416" i="18" s="1"/>
  <c r="O407" i="16"/>
  <c r="M408" i="16" s="1"/>
  <c r="R407" i="16"/>
  <c r="P407" i="16" s="1"/>
  <c r="R437" i="17"/>
  <c r="P437" i="17" s="1"/>
  <c r="O438" i="17"/>
  <c r="M439" i="17" s="1"/>
  <c r="D480" i="18"/>
  <c r="N479" i="18"/>
  <c r="Q479" i="18" s="1"/>
  <c r="D479" i="17"/>
  <c r="N478" i="17"/>
  <c r="Q478" i="17" s="1"/>
  <c r="D482" i="16"/>
  <c r="N481" i="16"/>
  <c r="Q481" i="16" s="1"/>
  <c r="D477" i="10"/>
  <c r="N477" i="10" s="1"/>
  <c r="Q477" i="10" s="1"/>
  <c r="O417" i="18" l="1"/>
  <c r="M418" i="18" s="1"/>
  <c r="R417" i="18"/>
  <c r="P417" i="18" s="1"/>
  <c r="O408" i="16"/>
  <c r="M409" i="16" s="1"/>
  <c r="R408" i="16"/>
  <c r="P408" i="16" s="1"/>
  <c r="R438" i="17"/>
  <c r="P438" i="17" s="1"/>
  <c r="O439" i="17"/>
  <c r="M440" i="17" s="1"/>
  <c r="D481" i="18"/>
  <c r="N480" i="18"/>
  <c r="Q480" i="18" s="1"/>
  <c r="D480" i="17"/>
  <c r="N479" i="17"/>
  <c r="Q479" i="17" s="1"/>
  <c r="D483" i="16"/>
  <c r="N482" i="16"/>
  <c r="Q482" i="16" s="1"/>
  <c r="D478" i="10"/>
  <c r="N478" i="10" s="1"/>
  <c r="Q478" i="10" s="1"/>
  <c r="O418" i="18" l="1"/>
  <c r="M419" i="18" s="1"/>
  <c r="R418" i="18"/>
  <c r="P418" i="18" s="1"/>
  <c r="O409" i="16"/>
  <c r="M410" i="16" s="1"/>
  <c r="R439" i="17"/>
  <c r="P439" i="17" s="1"/>
  <c r="O440" i="17"/>
  <c r="M441" i="17" s="1"/>
  <c r="D482" i="18"/>
  <c r="N481" i="18"/>
  <c r="Q481" i="18" s="1"/>
  <c r="D481" i="17"/>
  <c r="N480" i="17"/>
  <c r="Q480" i="17" s="1"/>
  <c r="D484" i="16"/>
  <c r="N483" i="16"/>
  <c r="Q483" i="16" s="1"/>
  <c r="D479" i="10"/>
  <c r="N479" i="10" s="1"/>
  <c r="Q479" i="10" s="1"/>
  <c r="O419" i="18" l="1"/>
  <c r="M420" i="18" s="1"/>
  <c r="R419" i="18"/>
  <c r="P419" i="18" s="1"/>
  <c r="O410" i="16"/>
  <c r="M411" i="16" s="1"/>
  <c r="R410" i="16"/>
  <c r="P410" i="16" s="1"/>
  <c r="R409" i="16"/>
  <c r="P409" i="16" s="1"/>
  <c r="R440" i="17"/>
  <c r="P440" i="17" s="1"/>
  <c r="O441" i="17"/>
  <c r="M442" i="17" s="1"/>
  <c r="D483" i="18"/>
  <c r="N482" i="18"/>
  <c r="Q482" i="18" s="1"/>
  <c r="D482" i="17"/>
  <c r="N481" i="17"/>
  <c r="Q481" i="17" s="1"/>
  <c r="D485" i="16"/>
  <c r="N484" i="16"/>
  <c r="Q484" i="16" s="1"/>
  <c r="D480" i="10"/>
  <c r="N480" i="10" s="1"/>
  <c r="Q480" i="10" s="1"/>
  <c r="O420" i="18" l="1"/>
  <c r="M421" i="18" s="1"/>
  <c r="R420" i="18"/>
  <c r="P420" i="18" s="1"/>
  <c r="O411" i="16"/>
  <c r="M412" i="16" s="1"/>
  <c r="R441" i="17"/>
  <c r="P441" i="17" s="1"/>
  <c r="O442" i="17"/>
  <c r="M443" i="17" s="1"/>
  <c r="D484" i="18"/>
  <c r="N483" i="18"/>
  <c r="Q483" i="18" s="1"/>
  <c r="D483" i="17"/>
  <c r="N482" i="17"/>
  <c r="Q482" i="17" s="1"/>
  <c r="D486" i="16"/>
  <c r="N485" i="16"/>
  <c r="Q485" i="16" s="1"/>
  <c r="D481" i="10"/>
  <c r="N481" i="10" s="1"/>
  <c r="Q481" i="10" s="1"/>
  <c r="O421" i="18" l="1"/>
  <c r="M422" i="18" s="1"/>
  <c r="R421" i="18"/>
  <c r="P421" i="18" s="1"/>
  <c r="R411" i="16"/>
  <c r="P411" i="16" s="1"/>
  <c r="O412" i="16"/>
  <c r="M413" i="16" s="1"/>
  <c r="R412" i="16"/>
  <c r="P412" i="16" s="1"/>
  <c r="R442" i="17"/>
  <c r="P442" i="17" s="1"/>
  <c r="O443" i="17"/>
  <c r="M444" i="17" s="1"/>
  <c r="D485" i="18"/>
  <c r="N484" i="18"/>
  <c r="Q484" i="18" s="1"/>
  <c r="D484" i="17"/>
  <c r="N483" i="17"/>
  <c r="Q483" i="17" s="1"/>
  <c r="D487" i="16"/>
  <c r="N486" i="16"/>
  <c r="Q486" i="16" s="1"/>
  <c r="D482" i="10"/>
  <c r="N482" i="10" s="1"/>
  <c r="Q482" i="10" s="1"/>
  <c r="O422" i="18" l="1"/>
  <c r="M423" i="18" s="1"/>
  <c r="R422" i="18"/>
  <c r="P422" i="18" s="1"/>
  <c r="O413" i="16"/>
  <c r="M414" i="16" s="1"/>
  <c r="R413" i="16"/>
  <c r="P413" i="16" s="1"/>
  <c r="R443" i="17"/>
  <c r="P443" i="17" s="1"/>
  <c r="O444" i="17"/>
  <c r="M445" i="17" s="1"/>
  <c r="D486" i="18"/>
  <c r="N485" i="18"/>
  <c r="Q485" i="18" s="1"/>
  <c r="D485" i="17"/>
  <c r="N484" i="17"/>
  <c r="Q484" i="17" s="1"/>
  <c r="D488" i="16"/>
  <c r="N487" i="16"/>
  <c r="Q487" i="16" s="1"/>
  <c r="D483" i="10"/>
  <c r="N483" i="10" s="1"/>
  <c r="Q483" i="10" s="1"/>
  <c r="O423" i="18" l="1"/>
  <c r="M424" i="18" s="1"/>
  <c r="R423" i="18"/>
  <c r="P423" i="18" s="1"/>
  <c r="O414" i="16"/>
  <c r="M415" i="16" s="1"/>
  <c r="R414" i="16"/>
  <c r="P414" i="16" s="1"/>
  <c r="R444" i="17"/>
  <c r="P444" i="17" s="1"/>
  <c r="O445" i="17"/>
  <c r="M446" i="17" s="1"/>
  <c r="D487" i="18"/>
  <c r="N486" i="18"/>
  <c r="Q486" i="18" s="1"/>
  <c r="D486" i="17"/>
  <c r="N485" i="17"/>
  <c r="Q485" i="17" s="1"/>
  <c r="D489" i="16"/>
  <c r="N488" i="16"/>
  <c r="Q488" i="16" s="1"/>
  <c r="D484" i="10"/>
  <c r="N484" i="10" s="1"/>
  <c r="Q484" i="10" s="1"/>
  <c r="O424" i="18" l="1"/>
  <c r="M425" i="18" s="1"/>
  <c r="R424" i="18"/>
  <c r="P424" i="18" s="1"/>
  <c r="O415" i="16"/>
  <c r="M416" i="16" s="1"/>
  <c r="R445" i="17"/>
  <c r="P445" i="17" s="1"/>
  <c r="O446" i="17"/>
  <c r="M447" i="17" s="1"/>
  <c r="D488" i="18"/>
  <c r="N487" i="18"/>
  <c r="Q487" i="18" s="1"/>
  <c r="D487" i="17"/>
  <c r="N486" i="17"/>
  <c r="Q486" i="17" s="1"/>
  <c r="D490" i="16"/>
  <c r="N489" i="16"/>
  <c r="Q489" i="16" s="1"/>
  <c r="D485" i="10"/>
  <c r="N485" i="10" s="1"/>
  <c r="Q485" i="10" s="1"/>
  <c r="O425" i="18" l="1"/>
  <c r="M426" i="18" s="1"/>
  <c r="R425" i="18"/>
  <c r="P425" i="18" s="1"/>
  <c r="O416" i="16"/>
  <c r="M417" i="16" s="1"/>
  <c r="R416" i="16"/>
  <c r="P416" i="16" s="1"/>
  <c r="R415" i="16"/>
  <c r="P415" i="16" s="1"/>
  <c r="R446" i="17"/>
  <c r="P446" i="17" s="1"/>
  <c r="O447" i="17"/>
  <c r="M448" i="17" s="1"/>
  <c r="D489" i="18"/>
  <c r="N488" i="18"/>
  <c r="Q488" i="18" s="1"/>
  <c r="D488" i="17"/>
  <c r="N487" i="17"/>
  <c r="Q487" i="17" s="1"/>
  <c r="D491" i="16"/>
  <c r="N490" i="16"/>
  <c r="Q490" i="16" s="1"/>
  <c r="D486" i="10"/>
  <c r="N486" i="10" s="1"/>
  <c r="Q486" i="10" s="1"/>
  <c r="O426" i="18" l="1"/>
  <c r="M427" i="18" s="1"/>
  <c r="R426" i="18"/>
  <c r="P426" i="18" s="1"/>
  <c r="O417" i="16"/>
  <c r="M418" i="16" s="1"/>
  <c r="R447" i="17"/>
  <c r="P447" i="17" s="1"/>
  <c r="O448" i="17"/>
  <c r="M449" i="17" s="1"/>
  <c r="D490" i="18"/>
  <c r="N489" i="18"/>
  <c r="Q489" i="18" s="1"/>
  <c r="D489" i="17"/>
  <c r="N488" i="17"/>
  <c r="Q488" i="17" s="1"/>
  <c r="D492" i="16"/>
  <c r="N491" i="16"/>
  <c r="Q491" i="16" s="1"/>
  <c r="D487" i="10"/>
  <c r="N487" i="10" s="1"/>
  <c r="Q487" i="10" s="1"/>
  <c r="O427" i="18" l="1"/>
  <c r="M428" i="18" s="1"/>
  <c r="R427" i="18"/>
  <c r="P427" i="18" s="1"/>
  <c r="R417" i="16"/>
  <c r="P417" i="16" s="1"/>
  <c r="O418" i="16"/>
  <c r="M419" i="16" s="1"/>
  <c r="R448" i="17"/>
  <c r="P448" i="17" s="1"/>
  <c r="O449" i="17"/>
  <c r="M450" i="17" s="1"/>
  <c r="D491" i="18"/>
  <c r="N490" i="18"/>
  <c r="Q490" i="18" s="1"/>
  <c r="D490" i="17"/>
  <c r="N489" i="17"/>
  <c r="Q489" i="17" s="1"/>
  <c r="D493" i="16"/>
  <c r="N492" i="16"/>
  <c r="Q492" i="16" s="1"/>
  <c r="D488" i="10"/>
  <c r="N488" i="10" s="1"/>
  <c r="Q488" i="10" s="1"/>
  <c r="O428" i="18" l="1"/>
  <c r="M429" i="18" s="1"/>
  <c r="R428" i="18"/>
  <c r="P428" i="18" s="1"/>
  <c r="O419" i="16"/>
  <c r="M420" i="16" s="1"/>
  <c r="R419" i="16"/>
  <c r="P419" i="16" s="1"/>
  <c r="R418" i="16"/>
  <c r="P418" i="16" s="1"/>
  <c r="R449" i="17"/>
  <c r="P449" i="17" s="1"/>
  <c r="O450" i="17"/>
  <c r="M451" i="17" s="1"/>
  <c r="D492" i="18"/>
  <c r="N491" i="18"/>
  <c r="Q491" i="18" s="1"/>
  <c r="D491" i="17"/>
  <c r="N490" i="17"/>
  <c r="Q490" i="17" s="1"/>
  <c r="D494" i="16"/>
  <c r="N493" i="16"/>
  <c r="Q493" i="16" s="1"/>
  <c r="D489" i="10"/>
  <c r="N489" i="10" s="1"/>
  <c r="Q489" i="10" s="1"/>
  <c r="O429" i="18" l="1"/>
  <c r="M430" i="18" s="1"/>
  <c r="R429" i="18"/>
  <c r="P429" i="18" s="1"/>
  <c r="O420" i="16"/>
  <c r="M421" i="16" s="1"/>
  <c r="R450" i="17"/>
  <c r="P450" i="17" s="1"/>
  <c r="O451" i="17"/>
  <c r="M452" i="17" s="1"/>
  <c r="D493" i="18"/>
  <c r="N492" i="18"/>
  <c r="Q492" i="18" s="1"/>
  <c r="D492" i="17"/>
  <c r="N491" i="17"/>
  <c r="Q491" i="17" s="1"/>
  <c r="D495" i="16"/>
  <c r="N494" i="16"/>
  <c r="Q494" i="16" s="1"/>
  <c r="D490" i="10"/>
  <c r="N490" i="10" s="1"/>
  <c r="Q490" i="10" s="1"/>
  <c r="O430" i="18" l="1"/>
  <c r="M431" i="18" s="1"/>
  <c r="R430" i="18"/>
  <c r="P430" i="18" s="1"/>
  <c r="O421" i="16"/>
  <c r="M422" i="16" s="1"/>
  <c r="R421" i="16"/>
  <c r="P421" i="16" s="1"/>
  <c r="R420" i="16"/>
  <c r="P420" i="16" s="1"/>
  <c r="R451" i="17"/>
  <c r="P451" i="17" s="1"/>
  <c r="O452" i="17"/>
  <c r="M453" i="17" s="1"/>
  <c r="D494" i="18"/>
  <c r="N493" i="18"/>
  <c r="Q493" i="18" s="1"/>
  <c r="D493" i="17"/>
  <c r="N492" i="17"/>
  <c r="Q492" i="17" s="1"/>
  <c r="D496" i="16"/>
  <c r="N495" i="16"/>
  <c r="Q495" i="16" s="1"/>
  <c r="D491" i="10"/>
  <c r="N491" i="10" s="1"/>
  <c r="Q491" i="10" s="1"/>
  <c r="O431" i="18" l="1"/>
  <c r="M432" i="18" s="1"/>
  <c r="R431" i="18"/>
  <c r="P431" i="18" s="1"/>
  <c r="O422" i="16"/>
  <c r="M423" i="16" s="1"/>
  <c r="R452" i="17"/>
  <c r="P452" i="17" s="1"/>
  <c r="O453" i="17"/>
  <c r="M454" i="17" s="1"/>
  <c r="D495" i="18"/>
  <c r="N494" i="18"/>
  <c r="Q494" i="18" s="1"/>
  <c r="D494" i="17"/>
  <c r="N493" i="17"/>
  <c r="Q493" i="17" s="1"/>
  <c r="D497" i="16"/>
  <c r="N496" i="16"/>
  <c r="Q496" i="16" s="1"/>
  <c r="D492" i="10"/>
  <c r="N492" i="10" s="1"/>
  <c r="Q492" i="10" s="1"/>
  <c r="O432" i="18" l="1"/>
  <c r="M433" i="18" s="1"/>
  <c r="R432" i="18"/>
  <c r="P432" i="18" s="1"/>
  <c r="O423" i="16"/>
  <c r="M424" i="16" s="1"/>
  <c r="R423" i="16"/>
  <c r="P423" i="16" s="1"/>
  <c r="R422" i="16"/>
  <c r="P422" i="16" s="1"/>
  <c r="R453" i="17"/>
  <c r="P453" i="17" s="1"/>
  <c r="O454" i="17"/>
  <c r="M455" i="17" s="1"/>
  <c r="D496" i="18"/>
  <c r="N495" i="18"/>
  <c r="Q495" i="18" s="1"/>
  <c r="D495" i="17"/>
  <c r="N494" i="17"/>
  <c r="Q494" i="17" s="1"/>
  <c r="D498" i="16"/>
  <c r="N497" i="16"/>
  <c r="Q497" i="16" s="1"/>
  <c r="D493" i="10"/>
  <c r="N493" i="10" s="1"/>
  <c r="Q493" i="10" s="1"/>
  <c r="O433" i="18" l="1"/>
  <c r="M434" i="18" s="1"/>
  <c r="R433" i="18"/>
  <c r="P433" i="18" s="1"/>
  <c r="O424" i="16"/>
  <c r="M425" i="16" s="1"/>
  <c r="R424" i="16"/>
  <c r="P424" i="16" s="1"/>
  <c r="R454" i="17"/>
  <c r="P454" i="17" s="1"/>
  <c r="O455" i="17"/>
  <c r="M456" i="17" s="1"/>
  <c r="D497" i="18"/>
  <c r="N496" i="18"/>
  <c r="Q496" i="18" s="1"/>
  <c r="D496" i="17"/>
  <c r="N495" i="17"/>
  <c r="Q495" i="17" s="1"/>
  <c r="D499" i="16"/>
  <c r="N498" i="16"/>
  <c r="Q498" i="16" s="1"/>
  <c r="D494" i="10"/>
  <c r="N494" i="10" s="1"/>
  <c r="Q494" i="10" s="1"/>
  <c r="O434" i="18" l="1"/>
  <c r="M435" i="18" s="1"/>
  <c r="R434" i="18"/>
  <c r="P434" i="18" s="1"/>
  <c r="O425" i="16"/>
  <c r="M426" i="16" s="1"/>
  <c r="R455" i="17"/>
  <c r="P455" i="17" s="1"/>
  <c r="O456" i="17"/>
  <c r="M457" i="17" s="1"/>
  <c r="D498" i="18"/>
  <c r="N497" i="18"/>
  <c r="Q497" i="18" s="1"/>
  <c r="D497" i="17"/>
  <c r="N496" i="17"/>
  <c r="Q496" i="17" s="1"/>
  <c r="D500" i="16"/>
  <c r="N499" i="16"/>
  <c r="Q499" i="16" s="1"/>
  <c r="D495" i="10"/>
  <c r="N495" i="10" s="1"/>
  <c r="Q495" i="10" s="1"/>
  <c r="O435" i="18" l="1"/>
  <c r="M436" i="18" s="1"/>
  <c r="R425" i="16"/>
  <c r="P425" i="16" s="1"/>
  <c r="O426" i="16"/>
  <c r="M427" i="16" s="1"/>
  <c r="R426" i="16"/>
  <c r="P426" i="16" s="1"/>
  <c r="R456" i="17"/>
  <c r="P456" i="17" s="1"/>
  <c r="O457" i="17"/>
  <c r="M458" i="17" s="1"/>
  <c r="D499" i="18"/>
  <c r="N498" i="18"/>
  <c r="Q498" i="18" s="1"/>
  <c r="D498" i="17"/>
  <c r="N497" i="17"/>
  <c r="Q497" i="17" s="1"/>
  <c r="D501" i="16"/>
  <c r="N500" i="16"/>
  <c r="Q500" i="16" s="1"/>
  <c r="D496" i="10"/>
  <c r="N496" i="10" s="1"/>
  <c r="Q496" i="10" s="1"/>
  <c r="R435" i="18" l="1"/>
  <c r="P435" i="18" s="1"/>
  <c r="O436" i="18"/>
  <c r="M437" i="18" s="1"/>
  <c r="R436" i="18"/>
  <c r="P436" i="18" s="1"/>
  <c r="O427" i="16"/>
  <c r="M428" i="16" s="1"/>
  <c r="R427" i="16"/>
  <c r="P427" i="16" s="1"/>
  <c r="R457" i="17"/>
  <c r="P457" i="17" s="1"/>
  <c r="O458" i="17"/>
  <c r="M459" i="17" s="1"/>
  <c r="D500" i="18"/>
  <c r="N499" i="18"/>
  <c r="Q499" i="18" s="1"/>
  <c r="D499" i="17"/>
  <c r="N498" i="17"/>
  <c r="Q498" i="17" s="1"/>
  <c r="D502" i="16"/>
  <c r="N501" i="16"/>
  <c r="Q501" i="16" s="1"/>
  <c r="D497" i="10"/>
  <c r="N497" i="10" s="1"/>
  <c r="Q497" i="10" s="1"/>
  <c r="O437" i="18" l="1"/>
  <c r="M438" i="18" s="1"/>
  <c r="R437" i="18"/>
  <c r="P437" i="18" s="1"/>
  <c r="O428" i="16"/>
  <c r="M429" i="16" s="1"/>
  <c r="R458" i="17"/>
  <c r="P458" i="17" s="1"/>
  <c r="O459" i="17"/>
  <c r="M460" i="17" s="1"/>
  <c r="D501" i="18"/>
  <c r="N500" i="18"/>
  <c r="Q500" i="18" s="1"/>
  <c r="D500" i="17"/>
  <c r="N499" i="17"/>
  <c r="Q499" i="17" s="1"/>
  <c r="D503" i="16"/>
  <c r="N502" i="16"/>
  <c r="Q502" i="16" s="1"/>
  <c r="D498" i="10"/>
  <c r="N498" i="10" s="1"/>
  <c r="Q498" i="10" s="1"/>
  <c r="O438" i="18" l="1"/>
  <c r="M439" i="18" s="1"/>
  <c r="R438" i="18"/>
  <c r="P438" i="18" s="1"/>
  <c r="R428" i="16"/>
  <c r="P428" i="16" s="1"/>
  <c r="O429" i="16"/>
  <c r="M430" i="16" s="1"/>
  <c r="R429" i="16"/>
  <c r="P429" i="16" s="1"/>
  <c r="R459" i="17"/>
  <c r="P459" i="17" s="1"/>
  <c r="O460" i="17"/>
  <c r="M461" i="17" s="1"/>
  <c r="D502" i="18"/>
  <c r="N501" i="18"/>
  <c r="Q501" i="18" s="1"/>
  <c r="D501" i="17"/>
  <c r="N500" i="17"/>
  <c r="Q500" i="17" s="1"/>
  <c r="D504" i="16"/>
  <c r="N503" i="16"/>
  <c r="Q503" i="16" s="1"/>
  <c r="D499" i="10"/>
  <c r="N499" i="10" s="1"/>
  <c r="Q499" i="10" s="1"/>
  <c r="O439" i="18" l="1"/>
  <c r="M440" i="18" s="1"/>
  <c r="R439" i="18"/>
  <c r="P439" i="18" s="1"/>
  <c r="O430" i="16"/>
  <c r="M431" i="16" s="1"/>
  <c r="R460" i="17"/>
  <c r="P460" i="17" s="1"/>
  <c r="O461" i="17"/>
  <c r="M462" i="17" s="1"/>
  <c r="D503" i="18"/>
  <c r="N502" i="18"/>
  <c r="Q502" i="18" s="1"/>
  <c r="D502" i="17"/>
  <c r="N501" i="17"/>
  <c r="Q501" i="17" s="1"/>
  <c r="D505" i="16"/>
  <c r="N504" i="16"/>
  <c r="Q504" i="16" s="1"/>
  <c r="D500" i="10"/>
  <c r="N500" i="10" s="1"/>
  <c r="Q500" i="10" s="1"/>
  <c r="O440" i="18" l="1"/>
  <c r="M441" i="18" s="1"/>
  <c r="R440" i="18"/>
  <c r="P440" i="18" s="1"/>
  <c r="R430" i="16"/>
  <c r="P430" i="16" s="1"/>
  <c r="O431" i="16"/>
  <c r="M432" i="16" s="1"/>
  <c r="R431" i="16"/>
  <c r="P431" i="16" s="1"/>
  <c r="R461" i="17"/>
  <c r="P461" i="17" s="1"/>
  <c r="O462" i="17"/>
  <c r="M463" i="17" s="1"/>
  <c r="D504" i="18"/>
  <c r="N503" i="18"/>
  <c r="Q503" i="18" s="1"/>
  <c r="D503" i="17"/>
  <c r="N502" i="17"/>
  <c r="Q502" i="17" s="1"/>
  <c r="D506" i="16"/>
  <c r="N505" i="16"/>
  <c r="Q505" i="16" s="1"/>
  <c r="D501" i="10"/>
  <c r="N501" i="10" s="1"/>
  <c r="Q501" i="10" s="1"/>
  <c r="O441" i="18" l="1"/>
  <c r="M442" i="18" s="1"/>
  <c r="R441" i="18"/>
  <c r="P441" i="18" s="1"/>
  <c r="O432" i="16"/>
  <c r="M433" i="16" s="1"/>
  <c r="R462" i="17"/>
  <c r="P462" i="17" s="1"/>
  <c r="O463" i="17"/>
  <c r="M464" i="17" s="1"/>
  <c r="D505" i="18"/>
  <c r="N504" i="18"/>
  <c r="Q504" i="18" s="1"/>
  <c r="D504" i="17"/>
  <c r="N503" i="17"/>
  <c r="Q503" i="17" s="1"/>
  <c r="D507" i="16"/>
  <c r="N506" i="16"/>
  <c r="Q506" i="16" s="1"/>
  <c r="D502" i="10"/>
  <c r="N502" i="10" s="1"/>
  <c r="Q502" i="10" s="1"/>
  <c r="O442" i="18" l="1"/>
  <c r="M443" i="18" s="1"/>
  <c r="R442" i="18"/>
  <c r="P442" i="18" s="1"/>
  <c r="R432" i="16"/>
  <c r="P432" i="16" s="1"/>
  <c r="O433" i="16"/>
  <c r="M434" i="16" s="1"/>
  <c r="R433" i="16"/>
  <c r="P433" i="16" s="1"/>
  <c r="R463" i="17"/>
  <c r="P463" i="17" s="1"/>
  <c r="O464" i="17"/>
  <c r="M465" i="17" s="1"/>
  <c r="D506" i="18"/>
  <c r="N505" i="18"/>
  <c r="Q505" i="18" s="1"/>
  <c r="D505" i="17"/>
  <c r="N504" i="17"/>
  <c r="Q504" i="17" s="1"/>
  <c r="D508" i="16"/>
  <c r="N507" i="16"/>
  <c r="Q507" i="16" s="1"/>
  <c r="D503" i="10"/>
  <c r="N503" i="10" s="1"/>
  <c r="Q503" i="10" s="1"/>
  <c r="O443" i="18" l="1"/>
  <c r="M444" i="18" s="1"/>
  <c r="R443" i="18"/>
  <c r="P443" i="18" s="1"/>
  <c r="O434" i="16"/>
  <c r="M435" i="16" s="1"/>
  <c r="R434" i="16"/>
  <c r="P434" i="16" s="1"/>
  <c r="R464" i="17"/>
  <c r="P464" i="17" s="1"/>
  <c r="O465" i="17"/>
  <c r="M466" i="17" s="1"/>
  <c r="D507" i="18"/>
  <c r="N506" i="18"/>
  <c r="Q506" i="18" s="1"/>
  <c r="D506" i="17"/>
  <c r="N505" i="17"/>
  <c r="Q505" i="17" s="1"/>
  <c r="D509" i="16"/>
  <c r="N508" i="16"/>
  <c r="Q508" i="16" s="1"/>
  <c r="D504" i="10"/>
  <c r="N504" i="10" s="1"/>
  <c r="Q504" i="10" s="1"/>
  <c r="O444" i="18" l="1"/>
  <c r="M445" i="18" s="1"/>
  <c r="R444" i="18"/>
  <c r="P444" i="18" s="1"/>
  <c r="O435" i="16"/>
  <c r="M436" i="16" s="1"/>
  <c r="R435" i="16"/>
  <c r="P435" i="16" s="1"/>
  <c r="R465" i="17"/>
  <c r="P465" i="17" s="1"/>
  <c r="O466" i="17"/>
  <c r="M467" i="17" s="1"/>
  <c r="D508" i="18"/>
  <c r="N507" i="18"/>
  <c r="Q507" i="18" s="1"/>
  <c r="D507" i="17"/>
  <c r="N506" i="17"/>
  <c r="Q506" i="17" s="1"/>
  <c r="D510" i="16"/>
  <c r="N509" i="16"/>
  <c r="Q509" i="16" s="1"/>
  <c r="D505" i="10"/>
  <c r="N505" i="10" s="1"/>
  <c r="Q505" i="10" s="1"/>
  <c r="O445" i="18" l="1"/>
  <c r="M446" i="18" s="1"/>
  <c r="R445" i="18"/>
  <c r="P445" i="18" s="1"/>
  <c r="O436" i="16"/>
  <c r="M437" i="16" s="1"/>
  <c r="R466" i="17"/>
  <c r="P466" i="17" s="1"/>
  <c r="O467" i="17"/>
  <c r="M468" i="17" s="1"/>
  <c r="D509" i="18"/>
  <c r="N508" i="18"/>
  <c r="Q508" i="18" s="1"/>
  <c r="D508" i="17"/>
  <c r="N507" i="17"/>
  <c r="Q507" i="17" s="1"/>
  <c r="D511" i="16"/>
  <c r="N510" i="16"/>
  <c r="Q510" i="16" s="1"/>
  <c r="D506" i="10"/>
  <c r="N506" i="10" s="1"/>
  <c r="Q506" i="10" s="1"/>
  <c r="O446" i="18" l="1"/>
  <c r="M447" i="18" s="1"/>
  <c r="R446" i="18"/>
  <c r="P446" i="18" s="1"/>
  <c r="R436" i="16"/>
  <c r="P436" i="16" s="1"/>
  <c r="O437" i="16"/>
  <c r="M438" i="16" s="1"/>
  <c r="R437" i="16"/>
  <c r="P437" i="16" s="1"/>
  <c r="R467" i="17"/>
  <c r="P467" i="17" s="1"/>
  <c r="O468" i="17"/>
  <c r="M469" i="17" s="1"/>
  <c r="D510" i="18"/>
  <c r="N509" i="18"/>
  <c r="Q509" i="18" s="1"/>
  <c r="D509" i="17"/>
  <c r="N508" i="17"/>
  <c r="Q508" i="17" s="1"/>
  <c r="D512" i="16"/>
  <c r="N511" i="16"/>
  <c r="Q511" i="16" s="1"/>
  <c r="D507" i="10"/>
  <c r="N507" i="10" s="1"/>
  <c r="Q507" i="10" s="1"/>
  <c r="O447" i="18" l="1"/>
  <c r="M448" i="18" s="1"/>
  <c r="R447" i="18"/>
  <c r="P447" i="18" s="1"/>
  <c r="O438" i="16"/>
  <c r="M439" i="16" s="1"/>
  <c r="R438" i="16"/>
  <c r="P438" i="16" s="1"/>
  <c r="R468" i="17"/>
  <c r="P468" i="17" s="1"/>
  <c r="O469" i="17"/>
  <c r="M470" i="17" s="1"/>
  <c r="D511" i="18"/>
  <c r="N510" i="18"/>
  <c r="Q510" i="18" s="1"/>
  <c r="D510" i="17"/>
  <c r="N509" i="17"/>
  <c r="Q509" i="17" s="1"/>
  <c r="D513" i="16"/>
  <c r="N512" i="16"/>
  <c r="Q512" i="16" s="1"/>
  <c r="D508" i="10"/>
  <c r="N508" i="10" s="1"/>
  <c r="Q508" i="10" s="1"/>
  <c r="O448" i="18" l="1"/>
  <c r="M449" i="18" s="1"/>
  <c r="R448" i="18"/>
  <c r="P448" i="18" s="1"/>
  <c r="O439" i="16"/>
  <c r="M440" i="16" s="1"/>
  <c r="R439" i="16"/>
  <c r="P439" i="16" s="1"/>
  <c r="R469" i="17"/>
  <c r="P469" i="17" s="1"/>
  <c r="O470" i="17"/>
  <c r="M471" i="17" s="1"/>
  <c r="D512" i="18"/>
  <c r="N511" i="18"/>
  <c r="Q511" i="18" s="1"/>
  <c r="D511" i="17"/>
  <c r="N510" i="17"/>
  <c r="Q510" i="17" s="1"/>
  <c r="D514" i="16"/>
  <c r="N513" i="16"/>
  <c r="Q513" i="16" s="1"/>
  <c r="D509" i="10"/>
  <c r="N509" i="10" s="1"/>
  <c r="Q509" i="10" s="1"/>
  <c r="O449" i="18" l="1"/>
  <c r="M450" i="18" s="1"/>
  <c r="R449" i="18"/>
  <c r="P449" i="18" s="1"/>
  <c r="O440" i="16"/>
  <c r="M441" i="16" s="1"/>
  <c r="R440" i="16"/>
  <c r="P440" i="16" s="1"/>
  <c r="R470" i="17"/>
  <c r="P470" i="17" s="1"/>
  <c r="O471" i="17"/>
  <c r="M472" i="17" s="1"/>
  <c r="D513" i="18"/>
  <c r="N512" i="18"/>
  <c r="Q512" i="18" s="1"/>
  <c r="D512" i="17"/>
  <c r="N511" i="17"/>
  <c r="Q511" i="17" s="1"/>
  <c r="D515" i="16"/>
  <c r="N514" i="16"/>
  <c r="Q514" i="16" s="1"/>
  <c r="D510" i="10"/>
  <c r="N510" i="10" s="1"/>
  <c r="Q510" i="10" s="1"/>
  <c r="O450" i="18" l="1"/>
  <c r="M451" i="18" s="1"/>
  <c r="R450" i="18"/>
  <c r="P450" i="18" s="1"/>
  <c r="O441" i="16"/>
  <c r="M442" i="16" s="1"/>
  <c r="R471" i="17"/>
  <c r="P471" i="17" s="1"/>
  <c r="O472" i="17"/>
  <c r="M473" i="17" s="1"/>
  <c r="D514" i="18"/>
  <c r="N513" i="18"/>
  <c r="Q513" i="18" s="1"/>
  <c r="D513" i="17"/>
  <c r="N512" i="17"/>
  <c r="Q512" i="17" s="1"/>
  <c r="D516" i="16"/>
  <c r="N515" i="16"/>
  <c r="Q515" i="16" s="1"/>
  <c r="D511" i="10"/>
  <c r="N511" i="10" s="1"/>
  <c r="Q511" i="10" s="1"/>
  <c r="O451" i="18" l="1"/>
  <c r="M452" i="18" s="1"/>
  <c r="R451" i="18"/>
  <c r="P451" i="18" s="1"/>
  <c r="O442" i="16"/>
  <c r="M443" i="16" s="1"/>
  <c r="R442" i="16"/>
  <c r="P442" i="16" s="1"/>
  <c r="R441" i="16"/>
  <c r="P441" i="16" s="1"/>
  <c r="R472" i="17"/>
  <c r="P472" i="17" s="1"/>
  <c r="O473" i="17"/>
  <c r="M474" i="17" s="1"/>
  <c r="D515" i="18"/>
  <c r="N514" i="18"/>
  <c r="Q514" i="18" s="1"/>
  <c r="D514" i="17"/>
  <c r="N513" i="17"/>
  <c r="Q513" i="17" s="1"/>
  <c r="D517" i="16"/>
  <c r="N516" i="16"/>
  <c r="Q516" i="16" s="1"/>
  <c r="D512" i="10"/>
  <c r="N512" i="10" s="1"/>
  <c r="Q512" i="10" s="1"/>
  <c r="O452" i="18" l="1"/>
  <c r="M453" i="18" s="1"/>
  <c r="R452" i="18"/>
  <c r="P452" i="18" s="1"/>
  <c r="O443" i="16"/>
  <c r="M444" i="16" s="1"/>
  <c r="R473" i="17"/>
  <c r="P473" i="17" s="1"/>
  <c r="O474" i="17"/>
  <c r="M475" i="17" s="1"/>
  <c r="D516" i="18"/>
  <c r="N515" i="18"/>
  <c r="Q515" i="18" s="1"/>
  <c r="D515" i="17"/>
  <c r="N514" i="17"/>
  <c r="Q514" i="17" s="1"/>
  <c r="D518" i="16"/>
  <c r="N517" i="16"/>
  <c r="Q517" i="16" s="1"/>
  <c r="D513" i="10"/>
  <c r="N513" i="10" s="1"/>
  <c r="Q513" i="10" s="1"/>
  <c r="O453" i="18" l="1"/>
  <c r="M454" i="18" s="1"/>
  <c r="R453" i="18"/>
  <c r="P453" i="18" s="1"/>
  <c r="O444" i="16"/>
  <c r="M445" i="16" s="1"/>
  <c r="R443" i="16"/>
  <c r="P443" i="16" s="1"/>
  <c r="R474" i="17"/>
  <c r="P474" i="17" s="1"/>
  <c r="O475" i="17"/>
  <c r="M476" i="17" s="1"/>
  <c r="D517" i="18"/>
  <c r="N516" i="18"/>
  <c r="Q516" i="18" s="1"/>
  <c r="D516" i="17"/>
  <c r="N515" i="17"/>
  <c r="Q515" i="17" s="1"/>
  <c r="D519" i="16"/>
  <c r="N518" i="16"/>
  <c r="Q518" i="16" s="1"/>
  <c r="D514" i="10"/>
  <c r="N514" i="10" s="1"/>
  <c r="Q514" i="10" s="1"/>
  <c r="O454" i="18" l="1"/>
  <c r="M455" i="18" s="1"/>
  <c r="R454" i="18"/>
  <c r="P454" i="18" s="1"/>
  <c r="R444" i="16"/>
  <c r="P444" i="16" s="1"/>
  <c r="O445" i="16"/>
  <c r="M446" i="16" s="1"/>
  <c r="R475" i="17"/>
  <c r="P475" i="17" s="1"/>
  <c r="O476" i="17"/>
  <c r="M477" i="17" s="1"/>
  <c r="D518" i="18"/>
  <c r="N517" i="18"/>
  <c r="Q517" i="18" s="1"/>
  <c r="D517" i="17"/>
  <c r="N516" i="17"/>
  <c r="Q516" i="17" s="1"/>
  <c r="D520" i="16"/>
  <c r="N519" i="16"/>
  <c r="Q519" i="16" s="1"/>
  <c r="D515" i="10"/>
  <c r="N515" i="10" s="1"/>
  <c r="Q515" i="10" s="1"/>
  <c r="O455" i="18" l="1"/>
  <c r="M456" i="18" s="1"/>
  <c r="R455" i="18"/>
  <c r="P455" i="18" s="1"/>
  <c r="O446" i="16"/>
  <c r="M447" i="16" s="1"/>
  <c r="R445" i="16"/>
  <c r="P445" i="16" s="1"/>
  <c r="R476" i="17"/>
  <c r="P476" i="17" s="1"/>
  <c r="O477" i="17"/>
  <c r="M478" i="17" s="1"/>
  <c r="D519" i="18"/>
  <c r="N518" i="18"/>
  <c r="Q518" i="18" s="1"/>
  <c r="D518" i="17"/>
  <c r="N517" i="17"/>
  <c r="Q517" i="17" s="1"/>
  <c r="D521" i="16"/>
  <c r="N520" i="16"/>
  <c r="Q520" i="16" s="1"/>
  <c r="D516" i="10"/>
  <c r="N516" i="10" s="1"/>
  <c r="Q516" i="10" s="1"/>
  <c r="O456" i="18" l="1"/>
  <c r="M457" i="18" s="1"/>
  <c r="R456" i="18"/>
  <c r="P456" i="18" s="1"/>
  <c r="R446" i="16"/>
  <c r="P446" i="16" s="1"/>
  <c r="O447" i="16"/>
  <c r="M448" i="16" s="1"/>
  <c r="R477" i="17"/>
  <c r="P477" i="17" s="1"/>
  <c r="O478" i="17"/>
  <c r="M479" i="17" s="1"/>
  <c r="D520" i="18"/>
  <c r="N519" i="18"/>
  <c r="Q519" i="18" s="1"/>
  <c r="D519" i="17"/>
  <c r="N518" i="17"/>
  <c r="Q518" i="17" s="1"/>
  <c r="D522" i="16"/>
  <c r="N521" i="16"/>
  <c r="Q521" i="16" s="1"/>
  <c r="D517" i="10"/>
  <c r="N517" i="10" s="1"/>
  <c r="Q517" i="10" s="1"/>
  <c r="O457" i="18" l="1"/>
  <c r="M458" i="18" s="1"/>
  <c r="R457" i="18"/>
  <c r="P457" i="18" s="1"/>
  <c r="O448" i="16"/>
  <c r="M449" i="16" s="1"/>
  <c r="R447" i="16"/>
  <c r="P447" i="16" s="1"/>
  <c r="R478" i="17"/>
  <c r="P478" i="17"/>
  <c r="O479" i="17"/>
  <c r="M480" i="17" s="1"/>
  <c r="D521" i="18"/>
  <c r="N520" i="18"/>
  <c r="Q520" i="18" s="1"/>
  <c r="D520" i="17"/>
  <c r="N519" i="17"/>
  <c r="Q519" i="17" s="1"/>
  <c r="D523" i="16"/>
  <c r="N522" i="16"/>
  <c r="Q522" i="16" s="1"/>
  <c r="D518" i="10"/>
  <c r="N518" i="10" s="1"/>
  <c r="Q518" i="10" s="1"/>
  <c r="O458" i="18" l="1"/>
  <c r="M459" i="18" s="1"/>
  <c r="R458" i="18"/>
  <c r="P458" i="18" s="1"/>
  <c r="O449" i="16"/>
  <c r="M450" i="16" s="1"/>
  <c r="R448" i="16"/>
  <c r="P448" i="16" s="1"/>
  <c r="R479" i="17"/>
  <c r="P479" i="17"/>
  <c r="O480" i="17"/>
  <c r="M481" i="17" s="1"/>
  <c r="D522" i="18"/>
  <c r="N521" i="18"/>
  <c r="Q521" i="18" s="1"/>
  <c r="D521" i="17"/>
  <c r="N520" i="17"/>
  <c r="Q520" i="17" s="1"/>
  <c r="D524" i="16"/>
  <c r="N523" i="16"/>
  <c r="Q523" i="16" s="1"/>
  <c r="D519" i="10"/>
  <c r="N519" i="10" s="1"/>
  <c r="Q519" i="10" s="1"/>
  <c r="O459" i="18" l="1"/>
  <c r="M460" i="18" s="1"/>
  <c r="R459" i="18"/>
  <c r="P459" i="18" s="1"/>
  <c r="O450" i="16"/>
  <c r="M451" i="16" s="1"/>
  <c r="R449" i="16"/>
  <c r="P449" i="16" s="1"/>
  <c r="R480" i="17"/>
  <c r="P480" i="17"/>
  <c r="O481" i="17"/>
  <c r="M482" i="17" s="1"/>
  <c r="D523" i="18"/>
  <c r="N522" i="18"/>
  <c r="Q522" i="18" s="1"/>
  <c r="D522" i="17"/>
  <c r="N521" i="17"/>
  <c r="Q521" i="17" s="1"/>
  <c r="D525" i="16"/>
  <c r="N524" i="16"/>
  <c r="Q524" i="16" s="1"/>
  <c r="D520" i="10"/>
  <c r="N520" i="10" s="1"/>
  <c r="Q520" i="10" s="1"/>
  <c r="O460" i="18" l="1"/>
  <c r="M461" i="18" s="1"/>
  <c r="R460" i="18"/>
  <c r="P460" i="18" s="1"/>
  <c r="R450" i="16"/>
  <c r="P450" i="16" s="1"/>
  <c r="O451" i="16"/>
  <c r="M452" i="16" s="1"/>
  <c r="R451" i="16"/>
  <c r="P451" i="16" s="1"/>
  <c r="R481" i="17"/>
  <c r="P481" i="17"/>
  <c r="O482" i="17"/>
  <c r="M483" i="17" s="1"/>
  <c r="D524" i="18"/>
  <c r="N523" i="18"/>
  <c r="Q523" i="18" s="1"/>
  <c r="D523" i="17"/>
  <c r="N522" i="17"/>
  <c r="Q522" i="17" s="1"/>
  <c r="D526" i="16"/>
  <c r="N525" i="16"/>
  <c r="Q525" i="16" s="1"/>
  <c r="D521" i="10"/>
  <c r="N521" i="10" s="1"/>
  <c r="Q521" i="10" s="1"/>
  <c r="O461" i="18" l="1"/>
  <c r="M462" i="18" s="1"/>
  <c r="R461" i="18"/>
  <c r="P461" i="18" s="1"/>
  <c r="O452" i="16"/>
  <c r="M453" i="16" s="1"/>
  <c r="R482" i="17"/>
  <c r="P482" i="17" s="1"/>
  <c r="O483" i="17"/>
  <c r="M484" i="17" s="1"/>
  <c r="D525" i="18"/>
  <c r="N524" i="18"/>
  <c r="Q524" i="18" s="1"/>
  <c r="D524" i="17"/>
  <c r="N523" i="17"/>
  <c r="Q523" i="17" s="1"/>
  <c r="D527" i="16"/>
  <c r="N526" i="16"/>
  <c r="Q526" i="16" s="1"/>
  <c r="D522" i="10"/>
  <c r="N522" i="10" s="1"/>
  <c r="Q522" i="10" s="1"/>
  <c r="O462" i="18" l="1"/>
  <c r="M463" i="18" s="1"/>
  <c r="R462" i="18"/>
  <c r="P462" i="18" s="1"/>
  <c r="O453" i="16"/>
  <c r="M454" i="16" s="1"/>
  <c r="R452" i="16"/>
  <c r="P452" i="16" s="1"/>
  <c r="R483" i="17"/>
  <c r="P483" i="17" s="1"/>
  <c r="O484" i="17"/>
  <c r="M485" i="17" s="1"/>
  <c r="D526" i="18"/>
  <c r="N525" i="18"/>
  <c r="Q525" i="18" s="1"/>
  <c r="D525" i="17"/>
  <c r="N524" i="17"/>
  <c r="Q524" i="17" s="1"/>
  <c r="D528" i="16"/>
  <c r="N527" i="16"/>
  <c r="Q527" i="16" s="1"/>
  <c r="D523" i="10"/>
  <c r="N523" i="10" s="1"/>
  <c r="Q523" i="10" s="1"/>
  <c r="O463" i="18" l="1"/>
  <c r="M464" i="18" s="1"/>
  <c r="R463" i="18"/>
  <c r="P463" i="18" s="1"/>
  <c r="O454" i="16"/>
  <c r="M455" i="16" s="1"/>
  <c r="R453" i="16"/>
  <c r="P453" i="16" s="1"/>
  <c r="R484" i="17"/>
  <c r="P484" i="17" s="1"/>
  <c r="O485" i="17"/>
  <c r="M486" i="17" s="1"/>
  <c r="D527" i="18"/>
  <c r="N526" i="18"/>
  <c r="Q526" i="18" s="1"/>
  <c r="D526" i="17"/>
  <c r="N525" i="17"/>
  <c r="Q525" i="17" s="1"/>
  <c r="D529" i="16"/>
  <c r="N528" i="16"/>
  <c r="Q528" i="16" s="1"/>
  <c r="D524" i="10"/>
  <c r="N524" i="10" s="1"/>
  <c r="Q524" i="10" s="1"/>
  <c r="O464" i="18" l="1"/>
  <c r="M465" i="18" s="1"/>
  <c r="R464" i="18"/>
  <c r="P464" i="18" s="1"/>
  <c r="R454" i="16"/>
  <c r="P454" i="16" s="1"/>
  <c r="O455" i="16"/>
  <c r="M456" i="16" s="1"/>
  <c r="R455" i="16"/>
  <c r="P455" i="16" s="1"/>
  <c r="R485" i="17"/>
  <c r="P485" i="17" s="1"/>
  <c r="O486" i="17"/>
  <c r="M487" i="17" s="1"/>
  <c r="D528" i="18"/>
  <c r="N527" i="18"/>
  <c r="Q527" i="18" s="1"/>
  <c r="D527" i="17"/>
  <c r="N526" i="17"/>
  <c r="Q526" i="17" s="1"/>
  <c r="D530" i="16"/>
  <c r="N529" i="16"/>
  <c r="Q529" i="16" s="1"/>
  <c r="D525" i="10"/>
  <c r="N525" i="10" s="1"/>
  <c r="Q525" i="10" s="1"/>
  <c r="O465" i="18" l="1"/>
  <c r="M466" i="18" s="1"/>
  <c r="R465" i="18"/>
  <c r="P465" i="18" s="1"/>
  <c r="O456" i="16"/>
  <c r="M457" i="16" s="1"/>
  <c r="R456" i="16"/>
  <c r="P456" i="16" s="1"/>
  <c r="R486" i="17"/>
  <c r="P486" i="17" s="1"/>
  <c r="O487" i="17"/>
  <c r="M488" i="17" s="1"/>
  <c r="D529" i="18"/>
  <c r="N528" i="18"/>
  <c r="Q528" i="18" s="1"/>
  <c r="D528" i="17"/>
  <c r="N527" i="17"/>
  <c r="Q527" i="17" s="1"/>
  <c r="D531" i="16"/>
  <c r="N530" i="16"/>
  <c r="Q530" i="16" s="1"/>
  <c r="D526" i="10"/>
  <c r="N526" i="10" s="1"/>
  <c r="Q526" i="10" s="1"/>
  <c r="O466" i="18" l="1"/>
  <c r="M467" i="18" s="1"/>
  <c r="R466" i="18"/>
  <c r="P466" i="18" s="1"/>
  <c r="O457" i="16"/>
  <c r="M458" i="16" s="1"/>
  <c r="R487" i="17"/>
  <c r="P487" i="17" s="1"/>
  <c r="O488" i="17"/>
  <c r="M489" i="17" s="1"/>
  <c r="D530" i="18"/>
  <c r="N529" i="18"/>
  <c r="Q529" i="18" s="1"/>
  <c r="D529" i="17"/>
  <c r="N528" i="17"/>
  <c r="Q528" i="17" s="1"/>
  <c r="D532" i="16"/>
  <c r="N531" i="16"/>
  <c r="Q531" i="16" s="1"/>
  <c r="D527" i="10"/>
  <c r="N527" i="10" s="1"/>
  <c r="Q527" i="10" s="1"/>
  <c r="O467" i="18" l="1"/>
  <c r="M468" i="18" s="1"/>
  <c r="R467" i="18"/>
  <c r="P467" i="18" s="1"/>
  <c r="R457" i="16"/>
  <c r="P457" i="16" s="1"/>
  <c r="O458" i="16"/>
  <c r="M459" i="16" s="1"/>
  <c r="R458" i="16"/>
  <c r="P458" i="16" s="1"/>
  <c r="R488" i="17"/>
  <c r="P488" i="17"/>
  <c r="O489" i="17"/>
  <c r="M490" i="17" s="1"/>
  <c r="D531" i="18"/>
  <c r="N530" i="18"/>
  <c r="Q530" i="18" s="1"/>
  <c r="D530" i="17"/>
  <c r="N529" i="17"/>
  <c r="Q529" i="17" s="1"/>
  <c r="D533" i="16"/>
  <c r="N532" i="16"/>
  <c r="Q532" i="16" s="1"/>
  <c r="D528" i="10"/>
  <c r="N528" i="10" s="1"/>
  <c r="Q528" i="10" s="1"/>
  <c r="O468" i="18" l="1"/>
  <c r="M469" i="18" s="1"/>
  <c r="R468" i="18"/>
  <c r="P468" i="18" s="1"/>
  <c r="O459" i="16"/>
  <c r="M460" i="16" s="1"/>
  <c r="R459" i="16"/>
  <c r="P459" i="16" s="1"/>
  <c r="R489" i="17"/>
  <c r="P489" i="17"/>
  <c r="O490" i="17"/>
  <c r="M491" i="17" s="1"/>
  <c r="D532" i="18"/>
  <c r="N531" i="18"/>
  <c r="Q531" i="18" s="1"/>
  <c r="D531" i="17"/>
  <c r="N530" i="17"/>
  <c r="Q530" i="17" s="1"/>
  <c r="D534" i="16"/>
  <c r="N533" i="16"/>
  <c r="Q533" i="16" s="1"/>
  <c r="D529" i="10"/>
  <c r="N529" i="10" s="1"/>
  <c r="Q529" i="10" s="1"/>
  <c r="O469" i="18" l="1"/>
  <c r="M470" i="18" s="1"/>
  <c r="R469" i="18"/>
  <c r="P469" i="18" s="1"/>
  <c r="O460" i="16"/>
  <c r="M461" i="16" s="1"/>
  <c r="R490" i="17"/>
  <c r="P490" i="17"/>
  <c r="O491" i="17"/>
  <c r="M492" i="17" s="1"/>
  <c r="D533" i="18"/>
  <c r="N532" i="18"/>
  <c r="Q532" i="18" s="1"/>
  <c r="D532" i="17"/>
  <c r="N531" i="17"/>
  <c r="Q531" i="17" s="1"/>
  <c r="D535" i="16"/>
  <c r="N534" i="16"/>
  <c r="Q534" i="16" s="1"/>
  <c r="D530" i="10"/>
  <c r="N530" i="10" s="1"/>
  <c r="Q530" i="10" s="1"/>
  <c r="O470" i="18" l="1"/>
  <c r="M471" i="18" s="1"/>
  <c r="R470" i="18"/>
  <c r="P470" i="18" s="1"/>
  <c r="O461" i="16"/>
  <c r="M462" i="16" s="1"/>
  <c r="R460" i="16"/>
  <c r="P460" i="16" s="1"/>
  <c r="R491" i="17"/>
  <c r="P491" i="17"/>
  <c r="O492" i="17"/>
  <c r="M493" i="17" s="1"/>
  <c r="D534" i="18"/>
  <c r="N533" i="18"/>
  <c r="Q533" i="18" s="1"/>
  <c r="D533" i="17"/>
  <c r="N532" i="17"/>
  <c r="Q532" i="17" s="1"/>
  <c r="D536" i="16"/>
  <c r="N535" i="16"/>
  <c r="Q535" i="16" s="1"/>
  <c r="D531" i="10"/>
  <c r="N531" i="10" s="1"/>
  <c r="Q531" i="10" s="1"/>
  <c r="O471" i="18" l="1"/>
  <c r="M472" i="18" s="1"/>
  <c r="R471" i="18"/>
  <c r="P471" i="18" s="1"/>
  <c r="R461" i="16"/>
  <c r="P461" i="16" s="1"/>
  <c r="O462" i="16"/>
  <c r="M463" i="16" s="1"/>
  <c r="R462" i="16"/>
  <c r="P462" i="16" s="1"/>
  <c r="R492" i="17"/>
  <c r="P492" i="17" s="1"/>
  <c r="O493" i="17"/>
  <c r="M494" i="17" s="1"/>
  <c r="D535" i="18"/>
  <c r="N534" i="18"/>
  <c r="Q534" i="18" s="1"/>
  <c r="D534" i="17"/>
  <c r="N533" i="17"/>
  <c r="Q533" i="17" s="1"/>
  <c r="D537" i="16"/>
  <c r="N536" i="16"/>
  <c r="Q536" i="16" s="1"/>
  <c r="D532" i="10"/>
  <c r="N532" i="10" s="1"/>
  <c r="Q532" i="10" s="1"/>
  <c r="O472" i="18" l="1"/>
  <c r="M473" i="18" s="1"/>
  <c r="R472" i="18"/>
  <c r="P472" i="18" s="1"/>
  <c r="O463" i="16"/>
  <c r="M464" i="16" s="1"/>
  <c r="R493" i="17"/>
  <c r="P493" i="17" s="1"/>
  <c r="O494" i="17"/>
  <c r="M495" i="17" s="1"/>
  <c r="D536" i="18"/>
  <c r="N535" i="18"/>
  <c r="Q535" i="18" s="1"/>
  <c r="D535" i="17"/>
  <c r="N534" i="17"/>
  <c r="Q534" i="17" s="1"/>
  <c r="D538" i="16"/>
  <c r="N537" i="16"/>
  <c r="Q537" i="16" s="1"/>
  <c r="D533" i="10"/>
  <c r="N533" i="10" s="1"/>
  <c r="Q533" i="10" s="1"/>
  <c r="O473" i="18" l="1"/>
  <c r="M474" i="18" s="1"/>
  <c r="R473" i="18"/>
  <c r="P473" i="18" s="1"/>
  <c r="O464" i="16"/>
  <c r="M465" i="16" s="1"/>
  <c r="R463" i="16"/>
  <c r="P463" i="16" s="1"/>
  <c r="R494" i="17"/>
  <c r="P494" i="17"/>
  <c r="O495" i="17"/>
  <c r="M496" i="17" s="1"/>
  <c r="D537" i="18"/>
  <c r="N536" i="18"/>
  <c r="Q536" i="18" s="1"/>
  <c r="D536" i="17"/>
  <c r="N535" i="17"/>
  <c r="Q535" i="17" s="1"/>
  <c r="D539" i="16"/>
  <c r="N538" i="16"/>
  <c r="Q538" i="16" s="1"/>
  <c r="D534" i="10"/>
  <c r="N534" i="10" s="1"/>
  <c r="Q534" i="10" s="1"/>
  <c r="O474" i="18" l="1"/>
  <c r="M475" i="18" s="1"/>
  <c r="R474" i="18"/>
  <c r="P474" i="18" s="1"/>
  <c r="R464" i="16"/>
  <c r="P464" i="16" s="1"/>
  <c r="O465" i="16"/>
  <c r="M466" i="16" s="1"/>
  <c r="R465" i="16"/>
  <c r="P465" i="16" s="1"/>
  <c r="R495" i="17"/>
  <c r="P495" i="17" s="1"/>
  <c r="O496" i="17"/>
  <c r="M497" i="17" s="1"/>
  <c r="D538" i="18"/>
  <c r="N537" i="18"/>
  <c r="Q537" i="18" s="1"/>
  <c r="D537" i="17"/>
  <c r="N536" i="17"/>
  <c r="Q536" i="17" s="1"/>
  <c r="D540" i="16"/>
  <c r="N539" i="16"/>
  <c r="Q539" i="16" s="1"/>
  <c r="D535" i="10"/>
  <c r="N535" i="10" s="1"/>
  <c r="Q535" i="10" s="1"/>
  <c r="O475" i="18" l="1"/>
  <c r="M476" i="18" s="1"/>
  <c r="R475" i="18"/>
  <c r="P475" i="18" s="1"/>
  <c r="O466" i="16"/>
  <c r="M467" i="16" s="1"/>
  <c r="R496" i="17"/>
  <c r="P496" i="17" s="1"/>
  <c r="O497" i="17"/>
  <c r="M498" i="17" s="1"/>
  <c r="D539" i="18"/>
  <c r="N538" i="18"/>
  <c r="Q538" i="18" s="1"/>
  <c r="D538" i="17"/>
  <c r="N537" i="17"/>
  <c r="Q537" i="17" s="1"/>
  <c r="D541" i="16"/>
  <c r="N540" i="16"/>
  <c r="Q540" i="16" s="1"/>
  <c r="D536" i="10"/>
  <c r="N536" i="10" s="1"/>
  <c r="Q536" i="10" s="1"/>
  <c r="O476" i="18" l="1"/>
  <c r="M477" i="18" s="1"/>
  <c r="R476" i="18"/>
  <c r="P476" i="18" s="1"/>
  <c r="O467" i="16"/>
  <c r="M468" i="16" s="1"/>
  <c r="R466" i="16"/>
  <c r="P466" i="16" s="1"/>
  <c r="R497" i="17"/>
  <c r="P497" i="17" s="1"/>
  <c r="O498" i="17"/>
  <c r="M499" i="17" s="1"/>
  <c r="D540" i="18"/>
  <c r="N539" i="18"/>
  <c r="Q539" i="18" s="1"/>
  <c r="D539" i="17"/>
  <c r="N538" i="17"/>
  <c r="Q538" i="17" s="1"/>
  <c r="D542" i="16"/>
  <c r="N541" i="16"/>
  <c r="Q541" i="16" s="1"/>
  <c r="D537" i="10"/>
  <c r="N537" i="10" s="1"/>
  <c r="Q537" i="10" s="1"/>
  <c r="O477" i="18" l="1"/>
  <c r="M478" i="18" s="1"/>
  <c r="R477" i="18"/>
  <c r="P477" i="18" s="1"/>
  <c r="O468" i="16"/>
  <c r="M469" i="16" s="1"/>
  <c r="R468" i="16"/>
  <c r="P468" i="16" s="1"/>
  <c r="R467" i="16"/>
  <c r="P467" i="16" s="1"/>
  <c r="R498" i="17"/>
  <c r="P498" i="17" s="1"/>
  <c r="O499" i="17"/>
  <c r="M500" i="17" s="1"/>
  <c r="D541" i="18"/>
  <c r="N540" i="18"/>
  <c r="Q540" i="18" s="1"/>
  <c r="D540" i="17"/>
  <c r="N539" i="17"/>
  <c r="Q539" i="17" s="1"/>
  <c r="D543" i="16"/>
  <c r="N542" i="16"/>
  <c r="Q542" i="16" s="1"/>
  <c r="D538" i="10"/>
  <c r="N538" i="10" s="1"/>
  <c r="Q538" i="10" s="1"/>
  <c r="O478" i="18" l="1"/>
  <c r="M479" i="18" s="1"/>
  <c r="R478" i="18"/>
  <c r="P478" i="18" s="1"/>
  <c r="O469" i="16"/>
  <c r="M470" i="16" s="1"/>
  <c r="R499" i="17"/>
  <c r="P499" i="17" s="1"/>
  <c r="O500" i="17"/>
  <c r="M501" i="17" s="1"/>
  <c r="D542" i="18"/>
  <c r="N541" i="18"/>
  <c r="Q541" i="18" s="1"/>
  <c r="D541" i="17"/>
  <c r="N540" i="17"/>
  <c r="Q540" i="17" s="1"/>
  <c r="D544" i="16"/>
  <c r="N543" i="16"/>
  <c r="Q543" i="16" s="1"/>
  <c r="D539" i="10"/>
  <c r="N539" i="10" s="1"/>
  <c r="Q539" i="10" s="1"/>
  <c r="O479" i="18" l="1"/>
  <c r="M480" i="18" s="1"/>
  <c r="R479" i="18"/>
  <c r="P479" i="18" s="1"/>
  <c r="O470" i="16"/>
  <c r="M471" i="16" s="1"/>
  <c r="R470" i="16"/>
  <c r="P470" i="16" s="1"/>
  <c r="R469" i="16"/>
  <c r="P469" i="16" s="1"/>
  <c r="R500" i="17"/>
  <c r="P500" i="17" s="1"/>
  <c r="O501" i="17"/>
  <c r="M502" i="17" s="1"/>
  <c r="D543" i="18"/>
  <c r="N542" i="18"/>
  <c r="Q542" i="18" s="1"/>
  <c r="D542" i="17"/>
  <c r="N541" i="17"/>
  <c r="Q541" i="17" s="1"/>
  <c r="D545" i="16"/>
  <c r="N544" i="16"/>
  <c r="Q544" i="16" s="1"/>
  <c r="D540" i="10"/>
  <c r="N540" i="10" s="1"/>
  <c r="Q540" i="10" s="1"/>
  <c r="O480" i="18" l="1"/>
  <c r="M481" i="18" s="1"/>
  <c r="R480" i="18"/>
  <c r="P480" i="18" s="1"/>
  <c r="O471" i="16"/>
  <c r="M472" i="16" s="1"/>
  <c r="R471" i="16"/>
  <c r="P471" i="16" s="1"/>
  <c r="R501" i="17"/>
  <c r="P501" i="17" s="1"/>
  <c r="O502" i="17"/>
  <c r="M503" i="17" s="1"/>
  <c r="D544" i="18"/>
  <c r="N543" i="18"/>
  <c r="Q543" i="18" s="1"/>
  <c r="D543" i="17"/>
  <c r="N542" i="17"/>
  <c r="Q542" i="17" s="1"/>
  <c r="D546" i="16"/>
  <c r="N545" i="16"/>
  <c r="Q545" i="16" s="1"/>
  <c r="D541" i="10"/>
  <c r="N541" i="10" s="1"/>
  <c r="Q541" i="10" s="1"/>
  <c r="O481" i="18" l="1"/>
  <c r="M482" i="18" s="1"/>
  <c r="R481" i="18"/>
  <c r="P481" i="18" s="1"/>
  <c r="O472" i="16"/>
  <c r="M473" i="16" s="1"/>
  <c r="R502" i="17"/>
  <c r="P502" i="17" s="1"/>
  <c r="O503" i="17"/>
  <c r="M504" i="17" s="1"/>
  <c r="D545" i="18"/>
  <c r="N544" i="18"/>
  <c r="Q544" i="18" s="1"/>
  <c r="D544" i="17"/>
  <c r="N543" i="17"/>
  <c r="Q543" i="17" s="1"/>
  <c r="D547" i="16"/>
  <c r="N546" i="16"/>
  <c r="Q546" i="16" s="1"/>
  <c r="D542" i="10"/>
  <c r="N542" i="10" s="1"/>
  <c r="Q542" i="10" s="1"/>
  <c r="O482" i="18" l="1"/>
  <c r="M483" i="18" s="1"/>
  <c r="R482" i="18"/>
  <c r="P482" i="18" s="1"/>
  <c r="O473" i="16"/>
  <c r="M474" i="16" s="1"/>
  <c r="R473" i="16"/>
  <c r="P473" i="16" s="1"/>
  <c r="R472" i="16"/>
  <c r="P472" i="16" s="1"/>
  <c r="R503" i="17"/>
  <c r="P503" i="17" s="1"/>
  <c r="O504" i="17"/>
  <c r="M505" i="17" s="1"/>
  <c r="D546" i="18"/>
  <c r="N545" i="18"/>
  <c r="Q545" i="18" s="1"/>
  <c r="D545" i="17"/>
  <c r="N544" i="17"/>
  <c r="Q544" i="17" s="1"/>
  <c r="D548" i="16"/>
  <c r="N547" i="16"/>
  <c r="Q547" i="16" s="1"/>
  <c r="D543" i="10"/>
  <c r="N543" i="10" s="1"/>
  <c r="Q543" i="10" s="1"/>
  <c r="O483" i="18" l="1"/>
  <c r="M484" i="18" s="1"/>
  <c r="R483" i="18"/>
  <c r="P483" i="18" s="1"/>
  <c r="O474" i="16"/>
  <c r="M475" i="16" s="1"/>
  <c r="R474" i="16"/>
  <c r="P474" i="16" s="1"/>
  <c r="R504" i="17"/>
  <c r="P504" i="17" s="1"/>
  <c r="O505" i="17"/>
  <c r="M506" i="17" s="1"/>
  <c r="D547" i="18"/>
  <c r="N546" i="18"/>
  <c r="Q546" i="18" s="1"/>
  <c r="D546" i="17"/>
  <c r="N545" i="17"/>
  <c r="Q545" i="17" s="1"/>
  <c r="D549" i="16"/>
  <c r="N548" i="16"/>
  <c r="Q548" i="16" s="1"/>
  <c r="D544" i="10"/>
  <c r="N544" i="10" s="1"/>
  <c r="Q544" i="10" s="1"/>
  <c r="O484" i="18" l="1"/>
  <c r="M485" i="18" s="1"/>
  <c r="R484" i="18"/>
  <c r="P484" i="18" s="1"/>
  <c r="O475" i="16"/>
  <c r="M476" i="16" s="1"/>
  <c r="R475" i="16"/>
  <c r="P475" i="16" s="1"/>
  <c r="R505" i="17"/>
  <c r="P505" i="17" s="1"/>
  <c r="O506" i="17"/>
  <c r="M507" i="17" s="1"/>
  <c r="D548" i="18"/>
  <c r="N547" i="18"/>
  <c r="Q547" i="18" s="1"/>
  <c r="D547" i="17"/>
  <c r="N546" i="17"/>
  <c r="Q546" i="17" s="1"/>
  <c r="D550" i="16"/>
  <c r="N549" i="16"/>
  <c r="Q549" i="16" s="1"/>
  <c r="D545" i="10"/>
  <c r="N545" i="10" s="1"/>
  <c r="Q545" i="10" s="1"/>
  <c r="O485" i="18" l="1"/>
  <c r="M486" i="18" s="1"/>
  <c r="R485" i="18"/>
  <c r="P485" i="18" s="1"/>
  <c r="O476" i="16"/>
  <c r="M477" i="16" s="1"/>
  <c r="R476" i="16"/>
  <c r="P476" i="16" s="1"/>
  <c r="R506" i="17"/>
  <c r="P506" i="17" s="1"/>
  <c r="O507" i="17"/>
  <c r="M508" i="17" s="1"/>
  <c r="D549" i="18"/>
  <c r="N548" i="18"/>
  <c r="Q548" i="18" s="1"/>
  <c r="D548" i="17"/>
  <c r="N547" i="17"/>
  <c r="Q547" i="17" s="1"/>
  <c r="D551" i="16"/>
  <c r="N550" i="16"/>
  <c r="Q550" i="16" s="1"/>
  <c r="D546" i="10"/>
  <c r="N546" i="10" s="1"/>
  <c r="Q546" i="10" s="1"/>
  <c r="O486" i="18" l="1"/>
  <c r="M487" i="18" s="1"/>
  <c r="R486" i="18"/>
  <c r="P486" i="18" s="1"/>
  <c r="O477" i="16"/>
  <c r="M478" i="16" s="1"/>
  <c r="R507" i="17"/>
  <c r="P507" i="17" s="1"/>
  <c r="O508" i="17"/>
  <c r="M509" i="17" s="1"/>
  <c r="D550" i="18"/>
  <c r="N549" i="18"/>
  <c r="Q549" i="18" s="1"/>
  <c r="D549" i="17"/>
  <c r="N548" i="17"/>
  <c r="Q548" i="17" s="1"/>
  <c r="D552" i="16"/>
  <c r="N551" i="16"/>
  <c r="Q551" i="16" s="1"/>
  <c r="D547" i="10"/>
  <c r="N547" i="10" s="1"/>
  <c r="Q547" i="10" s="1"/>
  <c r="O487" i="18" l="1"/>
  <c r="M488" i="18" s="1"/>
  <c r="R487" i="18"/>
  <c r="P487" i="18" s="1"/>
  <c r="O478" i="16"/>
  <c r="M479" i="16" s="1"/>
  <c r="R478" i="16"/>
  <c r="P478" i="16" s="1"/>
  <c r="R477" i="16"/>
  <c r="P477" i="16" s="1"/>
  <c r="R508" i="17"/>
  <c r="P508" i="17" s="1"/>
  <c r="O509" i="17"/>
  <c r="M510" i="17" s="1"/>
  <c r="D551" i="18"/>
  <c r="N550" i="18"/>
  <c r="Q550" i="18" s="1"/>
  <c r="D550" i="17"/>
  <c r="N549" i="17"/>
  <c r="Q549" i="17" s="1"/>
  <c r="D553" i="16"/>
  <c r="N552" i="16"/>
  <c r="Q552" i="16" s="1"/>
  <c r="D548" i="10"/>
  <c r="N548" i="10" s="1"/>
  <c r="Q548" i="10" s="1"/>
  <c r="O488" i="18" l="1"/>
  <c r="M489" i="18" s="1"/>
  <c r="R488" i="18"/>
  <c r="P488" i="18" s="1"/>
  <c r="O479" i="16"/>
  <c r="M480" i="16" s="1"/>
  <c r="R509" i="17"/>
  <c r="P509" i="17" s="1"/>
  <c r="O510" i="17"/>
  <c r="M511" i="17" s="1"/>
  <c r="D552" i="18"/>
  <c r="N551" i="18"/>
  <c r="Q551" i="18" s="1"/>
  <c r="D551" i="17"/>
  <c r="N550" i="17"/>
  <c r="Q550" i="17" s="1"/>
  <c r="D554" i="16"/>
  <c r="N553" i="16"/>
  <c r="Q553" i="16" s="1"/>
  <c r="D549" i="10"/>
  <c r="N549" i="10" s="1"/>
  <c r="Q549" i="10" s="1"/>
  <c r="O489" i="18" l="1"/>
  <c r="M490" i="18" s="1"/>
  <c r="R489" i="18"/>
  <c r="P489" i="18" s="1"/>
  <c r="O480" i="16"/>
  <c r="M481" i="16" s="1"/>
  <c r="R480" i="16"/>
  <c r="P480" i="16" s="1"/>
  <c r="R479" i="16"/>
  <c r="P479" i="16" s="1"/>
  <c r="R510" i="17"/>
  <c r="P510" i="17" s="1"/>
  <c r="O511" i="17"/>
  <c r="M512" i="17" s="1"/>
  <c r="D553" i="18"/>
  <c r="N552" i="18"/>
  <c r="Q552" i="18" s="1"/>
  <c r="D552" i="17"/>
  <c r="N551" i="17"/>
  <c r="Q551" i="17" s="1"/>
  <c r="D555" i="16"/>
  <c r="N554" i="16"/>
  <c r="Q554" i="16" s="1"/>
  <c r="D550" i="10"/>
  <c r="N550" i="10" s="1"/>
  <c r="Q550" i="10" s="1"/>
  <c r="O490" i="18" l="1"/>
  <c r="M491" i="18" s="1"/>
  <c r="R490" i="18"/>
  <c r="P490" i="18" s="1"/>
  <c r="O481" i="16"/>
  <c r="M482" i="16" s="1"/>
  <c r="R481" i="16"/>
  <c r="P481" i="16" s="1"/>
  <c r="R511" i="17"/>
  <c r="P511" i="17" s="1"/>
  <c r="O512" i="17"/>
  <c r="M513" i="17" s="1"/>
  <c r="D554" i="18"/>
  <c r="N553" i="18"/>
  <c r="Q553" i="18" s="1"/>
  <c r="D553" i="17"/>
  <c r="N552" i="17"/>
  <c r="Q552" i="17" s="1"/>
  <c r="D556" i="16"/>
  <c r="N555" i="16"/>
  <c r="Q555" i="16" s="1"/>
  <c r="D551" i="10"/>
  <c r="N551" i="10" s="1"/>
  <c r="Q551" i="10" s="1"/>
  <c r="O491" i="18" l="1"/>
  <c r="M492" i="18" s="1"/>
  <c r="R491" i="18"/>
  <c r="P491" i="18" s="1"/>
  <c r="O482" i="16"/>
  <c r="M483" i="16" s="1"/>
  <c r="R512" i="17"/>
  <c r="P512" i="17" s="1"/>
  <c r="O513" i="17"/>
  <c r="M514" i="17" s="1"/>
  <c r="D555" i="18"/>
  <c r="N554" i="18"/>
  <c r="Q554" i="18" s="1"/>
  <c r="D554" i="17"/>
  <c r="N553" i="17"/>
  <c r="Q553" i="17" s="1"/>
  <c r="D557" i="16"/>
  <c r="N556" i="16"/>
  <c r="Q556" i="16" s="1"/>
  <c r="D552" i="10"/>
  <c r="N552" i="10" s="1"/>
  <c r="Q552" i="10" s="1"/>
  <c r="O492" i="18" l="1"/>
  <c r="M493" i="18" s="1"/>
  <c r="R492" i="18"/>
  <c r="P492" i="18" s="1"/>
  <c r="O483" i="16"/>
  <c r="M484" i="16" s="1"/>
  <c r="R483" i="16"/>
  <c r="P483" i="16" s="1"/>
  <c r="R482" i="16"/>
  <c r="P482" i="16" s="1"/>
  <c r="R513" i="17"/>
  <c r="P513" i="17" s="1"/>
  <c r="O514" i="17"/>
  <c r="M515" i="17" s="1"/>
  <c r="D556" i="18"/>
  <c r="N555" i="18"/>
  <c r="Q555" i="18" s="1"/>
  <c r="D555" i="17"/>
  <c r="N554" i="17"/>
  <c r="Q554" i="17" s="1"/>
  <c r="D558" i="16"/>
  <c r="N557" i="16"/>
  <c r="Q557" i="16" s="1"/>
  <c r="D553" i="10"/>
  <c r="N553" i="10" s="1"/>
  <c r="Q553" i="10" s="1"/>
  <c r="O493" i="18" l="1"/>
  <c r="M494" i="18" s="1"/>
  <c r="R493" i="18"/>
  <c r="P493" i="18" s="1"/>
  <c r="O484" i="16"/>
  <c r="M485" i="16" s="1"/>
  <c r="R514" i="17"/>
  <c r="P514" i="17" s="1"/>
  <c r="O515" i="17"/>
  <c r="M516" i="17" s="1"/>
  <c r="D557" i="18"/>
  <c r="N556" i="18"/>
  <c r="Q556" i="18" s="1"/>
  <c r="D556" i="17"/>
  <c r="N555" i="17"/>
  <c r="Q555" i="17" s="1"/>
  <c r="D559" i="16"/>
  <c r="N558" i="16"/>
  <c r="Q558" i="16" s="1"/>
  <c r="D554" i="10"/>
  <c r="N554" i="10" s="1"/>
  <c r="Q554" i="10" s="1"/>
  <c r="O494" i="18" l="1"/>
  <c r="M495" i="18" s="1"/>
  <c r="R494" i="18"/>
  <c r="P494" i="18" s="1"/>
  <c r="O485" i="16"/>
  <c r="M486" i="16" s="1"/>
  <c r="R484" i="16"/>
  <c r="P484" i="16" s="1"/>
  <c r="R515" i="17"/>
  <c r="P515" i="17" s="1"/>
  <c r="O516" i="17"/>
  <c r="M517" i="17" s="1"/>
  <c r="D558" i="18"/>
  <c r="N557" i="18"/>
  <c r="Q557" i="18" s="1"/>
  <c r="D557" i="17"/>
  <c r="N556" i="17"/>
  <c r="Q556" i="17" s="1"/>
  <c r="D560" i="16"/>
  <c r="N559" i="16"/>
  <c r="Q559" i="16" s="1"/>
  <c r="D555" i="10"/>
  <c r="N555" i="10" s="1"/>
  <c r="Q555" i="10" s="1"/>
  <c r="O495" i="18" l="1"/>
  <c r="M496" i="18" s="1"/>
  <c r="R495" i="18"/>
  <c r="P495" i="18" s="1"/>
  <c r="R485" i="16"/>
  <c r="P485" i="16" s="1"/>
  <c r="O486" i="16"/>
  <c r="M487" i="16" s="1"/>
  <c r="R486" i="16"/>
  <c r="P486" i="16" s="1"/>
  <c r="R516" i="17"/>
  <c r="P516" i="17" s="1"/>
  <c r="O517" i="17"/>
  <c r="M518" i="17" s="1"/>
  <c r="D559" i="18"/>
  <c r="N558" i="18"/>
  <c r="Q558" i="18" s="1"/>
  <c r="D558" i="17"/>
  <c r="N557" i="17"/>
  <c r="Q557" i="17" s="1"/>
  <c r="D561" i="16"/>
  <c r="N560" i="16"/>
  <c r="Q560" i="16" s="1"/>
  <c r="D556" i="10"/>
  <c r="N556" i="10" s="1"/>
  <c r="Q556" i="10" s="1"/>
  <c r="O496" i="18" l="1"/>
  <c r="M497" i="18" s="1"/>
  <c r="R496" i="18"/>
  <c r="P496" i="18" s="1"/>
  <c r="O487" i="16"/>
  <c r="M488" i="16" s="1"/>
  <c r="R517" i="17"/>
  <c r="P517" i="17" s="1"/>
  <c r="O518" i="17"/>
  <c r="M519" i="17" s="1"/>
  <c r="D560" i="18"/>
  <c r="N559" i="18"/>
  <c r="Q559" i="18" s="1"/>
  <c r="D559" i="17"/>
  <c r="N558" i="17"/>
  <c r="Q558" i="17" s="1"/>
  <c r="D562" i="16"/>
  <c r="N561" i="16"/>
  <c r="Q561" i="16" s="1"/>
  <c r="D557" i="10"/>
  <c r="N557" i="10" s="1"/>
  <c r="Q557" i="10" s="1"/>
  <c r="O497" i="18" l="1"/>
  <c r="M498" i="18" s="1"/>
  <c r="R497" i="18"/>
  <c r="P497" i="18" s="1"/>
  <c r="O488" i="16"/>
  <c r="M489" i="16" s="1"/>
  <c r="R488" i="16"/>
  <c r="P488" i="16" s="1"/>
  <c r="R487" i="16"/>
  <c r="P487" i="16" s="1"/>
  <c r="R518" i="17"/>
  <c r="P518" i="17" s="1"/>
  <c r="O519" i="17"/>
  <c r="M520" i="17" s="1"/>
  <c r="D561" i="18"/>
  <c r="N560" i="18"/>
  <c r="Q560" i="18" s="1"/>
  <c r="D560" i="17"/>
  <c r="N559" i="17"/>
  <c r="Q559" i="17" s="1"/>
  <c r="D563" i="16"/>
  <c r="N562" i="16"/>
  <c r="Q562" i="16" s="1"/>
  <c r="D558" i="10"/>
  <c r="N558" i="10" s="1"/>
  <c r="Q558" i="10" s="1"/>
  <c r="O498" i="18" l="1"/>
  <c r="M499" i="18" s="1"/>
  <c r="R498" i="18"/>
  <c r="P498" i="18" s="1"/>
  <c r="O489" i="16"/>
  <c r="M490" i="16" s="1"/>
  <c r="R519" i="17"/>
  <c r="P519" i="17" s="1"/>
  <c r="O520" i="17"/>
  <c r="M521" i="17" s="1"/>
  <c r="D562" i="18"/>
  <c r="N561" i="18"/>
  <c r="Q561" i="18" s="1"/>
  <c r="D561" i="17"/>
  <c r="N560" i="17"/>
  <c r="Q560" i="17" s="1"/>
  <c r="D564" i="16"/>
  <c r="N563" i="16"/>
  <c r="Q563" i="16" s="1"/>
  <c r="D559" i="10"/>
  <c r="N559" i="10" s="1"/>
  <c r="Q559" i="10" s="1"/>
  <c r="O499" i="18" l="1"/>
  <c r="M500" i="18" s="1"/>
  <c r="R499" i="18"/>
  <c r="P499" i="18" s="1"/>
  <c r="O490" i="16"/>
  <c r="M491" i="16" s="1"/>
  <c r="R489" i="16"/>
  <c r="P489" i="16" s="1"/>
  <c r="R520" i="17"/>
  <c r="P520" i="17" s="1"/>
  <c r="O521" i="17"/>
  <c r="M522" i="17" s="1"/>
  <c r="D563" i="18"/>
  <c r="N562" i="18"/>
  <c r="Q562" i="18" s="1"/>
  <c r="D562" i="17"/>
  <c r="N561" i="17"/>
  <c r="Q561" i="17" s="1"/>
  <c r="D565" i="16"/>
  <c r="N564" i="16"/>
  <c r="Q564" i="16" s="1"/>
  <c r="D560" i="10"/>
  <c r="N560" i="10" s="1"/>
  <c r="Q560" i="10" s="1"/>
  <c r="O500" i="18" l="1"/>
  <c r="M501" i="18" s="1"/>
  <c r="R500" i="18"/>
  <c r="P500" i="18" s="1"/>
  <c r="O491" i="16"/>
  <c r="M492" i="16" s="1"/>
  <c r="R491" i="16"/>
  <c r="P491" i="16" s="1"/>
  <c r="R490" i="16"/>
  <c r="P490" i="16" s="1"/>
  <c r="R521" i="17"/>
  <c r="P521" i="17" s="1"/>
  <c r="O522" i="17"/>
  <c r="M523" i="17" s="1"/>
  <c r="D564" i="18"/>
  <c r="N563" i="18"/>
  <c r="Q563" i="18" s="1"/>
  <c r="D563" i="17"/>
  <c r="N562" i="17"/>
  <c r="Q562" i="17" s="1"/>
  <c r="D566" i="16"/>
  <c r="N565" i="16"/>
  <c r="Q565" i="16" s="1"/>
  <c r="D561" i="10"/>
  <c r="N561" i="10" s="1"/>
  <c r="Q561" i="10" s="1"/>
  <c r="O501" i="18" l="1"/>
  <c r="M502" i="18" s="1"/>
  <c r="R501" i="18"/>
  <c r="P501" i="18" s="1"/>
  <c r="O492" i="16"/>
  <c r="M493" i="16" s="1"/>
  <c r="R522" i="17"/>
  <c r="P522" i="17" s="1"/>
  <c r="O523" i="17"/>
  <c r="M524" i="17" s="1"/>
  <c r="D565" i="18"/>
  <c r="N564" i="18"/>
  <c r="Q564" i="18" s="1"/>
  <c r="D564" i="17"/>
  <c r="N563" i="17"/>
  <c r="Q563" i="17" s="1"/>
  <c r="D567" i="16"/>
  <c r="N566" i="16"/>
  <c r="Q566" i="16" s="1"/>
  <c r="D562" i="10"/>
  <c r="N562" i="10" s="1"/>
  <c r="Q562" i="10" s="1"/>
  <c r="O502" i="18" l="1"/>
  <c r="M503" i="18" s="1"/>
  <c r="R502" i="18"/>
  <c r="P502" i="18" s="1"/>
  <c r="O493" i="16"/>
  <c r="M494" i="16" s="1"/>
  <c r="R492" i="16"/>
  <c r="P492" i="16" s="1"/>
  <c r="R523" i="17"/>
  <c r="P523" i="17" s="1"/>
  <c r="O524" i="17"/>
  <c r="M525" i="17" s="1"/>
  <c r="D566" i="18"/>
  <c r="N565" i="18"/>
  <c r="Q565" i="18" s="1"/>
  <c r="D565" i="17"/>
  <c r="N564" i="17"/>
  <c r="Q564" i="17" s="1"/>
  <c r="D568" i="16"/>
  <c r="N567" i="16"/>
  <c r="Q567" i="16" s="1"/>
  <c r="D563" i="10"/>
  <c r="N563" i="10" s="1"/>
  <c r="Q563" i="10" s="1"/>
  <c r="O503" i="18" l="1"/>
  <c r="M504" i="18" s="1"/>
  <c r="R503" i="18"/>
  <c r="P503" i="18" s="1"/>
  <c r="O494" i="16"/>
  <c r="M495" i="16" s="1"/>
  <c r="R493" i="16"/>
  <c r="P493" i="16" s="1"/>
  <c r="R524" i="17"/>
  <c r="P524" i="17" s="1"/>
  <c r="O525" i="17"/>
  <c r="M526" i="17" s="1"/>
  <c r="D567" i="18"/>
  <c r="N566" i="18"/>
  <c r="Q566" i="18" s="1"/>
  <c r="D566" i="17"/>
  <c r="N565" i="17"/>
  <c r="Q565" i="17" s="1"/>
  <c r="D569" i="16"/>
  <c r="N568" i="16"/>
  <c r="Q568" i="16" s="1"/>
  <c r="D564" i="10"/>
  <c r="N564" i="10" s="1"/>
  <c r="Q564" i="10" s="1"/>
  <c r="O504" i="18" l="1"/>
  <c r="M505" i="18" s="1"/>
  <c r="R504" i="18"/>
  <c r="P504" i="18" s="1"/>
  <c r="R494" i="16"/>
  <c r="P494" i="16" s="1"/>
  <c r="O495" i="16"/>
  <c r="M496" i="16" s="1"/>
  <c r="R525" i="17"/>
  <c r="P525" i="17" s="1"/>
  <c r="O526" i="17"/>
  <c r="M527" i="17" s="1"/>
  <c r="D568" i="18"/>
  <c r="N567" i="18"/>
  <c r="Q567" i="18" s="1"/>
  <c r="D567" i="17"/>
  <c r="N566" i="17"/>
  <c r="Q566" i="17" s="1"/>
  <c r="D570" i="16"/>
  <c r="N569" i="16"/>
  <c r="Q569" i="16" s="1"/>
  <c r="D565" i="10"/>
  <c r="N565" i="10" s="1"/>
  <c r="Q565" i="10" s="1"/>
  <c r="O505" i="18" l="1"/>
  <c r="M506" i="18" s="1"/>
  <c r="R505" i="18"/>
  <c r="P505" i="18" s="1"/>
  <c r="R495" i="16"/>
  <c r="P495" i="16" s="1"/>
  <c r="O496" i="16"/>
  <c r="M497" i="16" s="1"/>
  <c r="R496" i="16"/>
  <c r="P496" i="16" s="1"/>
  <c r="R526" i="17"/>
  <c r="P526" i="17" s="1"/>
  <c r="O527" i="17"/>
  <c r="M528" i="17" s="1"/>
  <c r="D569" i="18"/>
  <c r="N568" i="18"/>
  <c r="Q568" i="18" s="1"/>
  <c r="D568" i="17"/>
  <c r="N567" i="17"/>
  <c r="Q567" i="17" s="1"/>
  <c r="D571" i="16"/>
  <c r="N570" i="16"/>
  <c r="Q570" i="16" s="1"/>
  <c r="D566" i="10"/>
  <c r="N566" i="10" s="1"/>
  <c r="Q566" i="10" s="1"/>
  <c r="O506" i="18" l="1"/>
  <c r="M507" i="18" s="1"/>
  <c r="R506" i="18"/>
  <c r="P506" i="18" s="1"/>
  <c r="O497" i="16"/>
  <c r="M498" i="16" s="1"/>
  <c r="R497" i="16"/>
  <c r="P497" i="16" s="1"/>
  <c r="R527" i="17"/>
  <c r="P527" i="17" s="1"/>
  <c r="O528" i="17"/>
  <c r="M529" i="17" s="1"/>
  <c r="D570" i="18"/>
  <c r="N569" i="18"/>
  <c r="Q569" i="18" s="1"/>
  <c r="D569" i="17"/>
  <c r="N568" i="17"/>
  <c r="Q568" i="17" s="1"/>
  <c r="D572" i="16"/>
  <c r="N571" i="16"/>
  <c r="Q571" i="16" s="1"/>
  <c r="D567" i="10"/>
  <c r="N567" i="10" s="1"/>
  <c r="Q567" i="10" s="1"/>
  <c r="O507" i="18" l="1"/>
  <c r="M508" i="18" s="1"/>
  <c r="R507" i="18"/>
  <c r="P507" i="18" s="1"/>
  <c r="O498" i="16"/>
  <c r="M499" i="16" s="1"/>
  <c r="R528" i="17"/>
  <c r="P528" i="17" s="1"/>
  <c r="O529" i="17"/>
  <c r="M530" i="17" s="1"/>
  <c r="D571" i="18"/>
  <c r="N570" i="18"/>
  <c r="Q570" i="18" s="1"/>
  <c r="D570" i="17"/>
  <c r="N569" i="17"/>
  <c r="Q569" i="17" s="1"/>
  <c r="D573" i="16"/>
  <c r="N572" i="16"/>
  <c r="Q572" i="16" s="1"/>
  <c r="D568" i="10"/>
  <c r="N568" i="10" s="1"/>
  <c r="Q568" i="10" s="1"/>
  <c r="O508" i="18" l="1"/>
  <c r="M509" i="18" s="1"/>
  <c r="R508" i="18"/>
  <c r="P508" i="18" s="1"/>
  <c r="O499" i="16"/>
  <c r="M500" i="16" s="1"/>
  <c r="R498" i="16"/>
  <c r="P498" i="16" s="1"/>
  <c r="R529" i="17"/>
  <c r="P529" i="17" s="1"/>
  <c r="O530" i="17"/>
  <c r="M531" i="17" s="1"/>
  <c r="D572" i="18"/>
  <c r="N571" i="18"/>
  <c r="Q571" i="18" s="1"/>
  <c r="D571" i="17"/>
  <c r="N570" i="17"/>
  <c r="Q570" i="17" s="1"/>
  <c r="D574" i="16"/>
  <c r="N573" i="16"/>
  <c r="Q573" i="16" s="1"/>
  <c r="D569" i="10"/>
  <c r="N569" i="10" s="1"/>
  <c r="Q569" i="10" s="1"/>
  <c r="O509" i="18" l="1"/>
  <c r="M510" i="18" s="1"/>
  <c r="R509" i="18"/>
  <c r="P509" i="18" s="1"/>
  <c r="R499" i="16"/>
  <c r="P499" i="16" s="1"/>
  <c r="O500" i="16"/>
  <c r="M501" i="16" s="1"/>
  <c r="R500" i="16"/>
  <c r="P500" i="16" s="1"/>
  <c r="R530" i="17"/>
  <c r="P530" i="17" s="1"/>
  <c r="O531" i="17"/>
  <c r="M532" i="17" s="1"/>
  <c r="D573" i="18"/>
  <c r="N572" i="18"/>
  <c r="Q572" i="18" s="1"/>
  <c r="D572" i="17"/>
  <c r="N571" i="17"/>
  <c r="Q571" i="17" s="1"/>
  <c r="D575" i="16"/>
  <c r="N574" i="16"/>
  <c r="Q574" i="16" s="1"/>
  <c r="D570" i="10"/>
  <c r="N570" i="10" s="1"/>
  <c r="Q570" i="10" s="1"/>
  <c r="O510" i="18" l="1"/>
  <c r="M511" i="18" s="1"/>
  <c r="R510" i="18"/>
  <c r="P510" i="18" s="1"/>
  <c r="O501" i="16"/>
  <c r="M502" i="16" s="1"/>
  <c r="R531" i="17"/>
  <c r="P531" i="17" s="1"/>
  <c r="O532" i="17"/>
  <c r="M533" i="17" s="1"/>
  <c r="D574" i="18"/>
  <c r="N573" i="18"/>
  <c r="Q573" i="18" s="1"/>
  <c r="D573" i="17"/>
  <c r="N572" i="17"/>
  <c r="Q572" i="17" s="1"/>
  <c r="D576" i="16"/>
  <c r="N575" i="16"/>
  <c r="Q575" i="16" s="1"/>
  <c r="D571" i="10"/>
  <c r="N571" i="10" s="1"/>
  <c r="Q571" i="10" s="1"/>
  <c r="O511" i="18" l="1"/>
  <c r="M512" i="18" s="1"/>
  <c r="R511" i="18"/>
  <c r="P511" i="18" s="1"/>
  <c r="O502" i="16"/>
  <c r="M503" i="16" s="1"/>
  <c r="R501" i="16"/>
  <c r="P501" i="16" s="1"/>
  <c r="R532" i="17"/>
  <c r="P532" i="17" s="1"/>
  <c r="O533" i="17"/>
  <c r="M534" i="17" s="1"/>
  <c r="D575" i="18"/>
  <c r="N574" i="18"/>
  <c r="Q574" i="18" s="1"/>
  <c r="D574" i="17"/>
  <c r="N573" i="17"/>
  <c r="Q573" i="17" s="1"/>
  <c r="D577" i="16"/>
  <c r="N576" i="16"/>
  <c r="Q576" i="16" s="1"/>
  <c r="D572" i="10"/>
  <c r="N572" i="10" s="1"/>
  <c r="Q572" i="10" s="1"/>
  <c r="O512" i="18" l="1"/>
  <c r="M513" i="18" s="1"/>
  <c r="R512" i="18"/>
  <c r="P512" i="18" s="1"/>
  <c r="O503" i="16"/>
  <c r="M504" i="16" s="1"/>
  <c r="R503" i="16"/>
  <c r="P503" i="16" s="1"/>
  <c r="R502" i="16"/>
  <c r="P502" i="16" s="1"/>
  <c r="R533" i="17"/>
  <c r="P533" i="17" s="1"/>
  <c r="O534" i="17"/>
  <c r="M535" i="17" s="1"/>
  <c r="D576" i="18"/>
  <c r="N575" i="18"/>
  <c r="Q575" i="18" s="1"/>
  <c r="D575" i="17"/>
  <c r="N574" i="17"/>
  <c r="Q574" i="17" s="1"/>
  <c r="D578" i="16"/>
  <c r="N577" i="16"/>
  <c r="Q577" i="16" s="1"/>
  <c r="D573" i="10"/>
  <c r="N573" i="10" s="1"/>
  <c r="Q573" i="10" s="1"/>
  <c r="O513" i="18" l="1"/>
  <c r="M514" i="18" s="1"/>
  <c r="R513" i="18"/>
  <c r="P513" i="18" s="1"/>
  <c r="O504" i="16"/>
  <c r="M505" i="16" s="1"/>
  <c r="R504" i="16"/>
  <c r="P504" i="16" s="1"/>
  <c r="R534" i="17"/>
  <c r="P534" i="17" s="1"/>
  <c r="O535" i="17"/>
  <c r="M536" i="17" s="1"/>
  <c r="D577" i="18"/>
  <c r="N576" i="18"/>
  <c r="Q576" i="18" s="1"/>
  <c r="D576" i="17"/>
  <c r="N575" i="17"/>
  <c r="Q575" i="17" s="1"/>
  <c r="D579" i="16"/>
  <c r="N578" i="16"/>
  <c r="Q578" i="16" s="1"/>
  <c r="D574" i="10"/>
  <c r="N574" i="10" s="1"/>
  <c r="Q574" i="10" s="1"/>
  <c r="O514" i="18" l="1"/>
  <c r="M515" i="18" s="1"/>
  <c r="R514" i="18"/>
  <c r="P514" i="18" s="1"/>
  <c r="O505" i="16"/>
  <c r="M506" i="16" s="1"/>
  <c r="R505" i="16"/>
  <c r="P505" i="16" s="1"/>
  <c r="R535" i="17"/>
  <c r="P535" i="17" s="1"/>
  <c r="O536" i="17"/>
  <c r="M537" i="17" s="1"/>
  <c r="D578" i="18"/>
  <c r="N577" i="18"/>
  <c r="Q577" i="18" s="1"/>
  <c r="D577" i="17"/>
  <c r="N576" i="17"/>
  <c r="Q576" i="17" s="1"/>
  <c r="D580" i="16"/>
  <c r="N579" i="16"/>
  <c r="Q579" i="16" s="1"/>
  <c r="D575" i="10"/>
  <c r="N575" i="10" s="1"/>
  <c r="Q575" i="10" s="1"/>
  <c r="O515" i="18" l="1"/>
  <c r="M516" i="18" s="1"/>
  <c r="R515" i="18"/>
  <c r="P515" i="18" s="1"/>
  <c r="O506" i="16"/>
  <c r="M507" i="16" s="1"/>
  <c r="R536" i="17"/>
  <c r="P536" i="17" s="1"/>
  <c r="O537" i="17"/>
  <c r="M538" i="17" s="1"/>
  <c r="D579" i="18"/>
  <c r="N578" i="18"/>
  <c r="Q578" i="18" s="1"/>
  <c r="D578" i="17"/>
  <c r="N577" i="17"/>
  <c r="Q577" i="17" s="1"/>
  <c r="D581" i="16"/>
  <c r="N580" i="16"/>
  <c r="Q580" i="16" s="1"/>
  <c r="D576" i="10"/>
  <c r="N576" i="10" s="1"/>
  <c r="Q576" i="10" s="1"/>
  <c r="O516" i="18" l="1"/>
  <c r="M517" i="18" s="1"/>
  <c r="R516" i="18"/>
  <c r="P516" i="18" s="1"/>
  <c r="O507" i="16"/>
  <c r="M508" i="16" s="1"/>
  <c r="R507" i="16"/>
  <c r="P507" i="16" s="1"/>
  <c r="R506" i="16"/>
  <c r="P506" i="16" s="1"/>
  <c r="R537" i="17"/>
  <c r="P537" i="17" s="1"/>
  <c r="O538" i="17"/>
  <c r="M539" i="17" s="1"/>
  <c r="D580" i="18"/>
  <c r="N579" i="18"/>
  <c r="Q579" i="18" s="1"/>
  <c r="D579" i="17"/>
  <c r="N578" i="17"/>
  <c r="Q578" i="17" s="1"/>
  <c r="D582" i="16"/>
  <c r="N581" i="16"/>
  <c r="Q581" i="16" s="1"/>
  <c r="D577" i="10"/>
  <c r="N577" i="10" s="1"/>
  <c r="Q577" i="10" s="1"/>
  <c r="O517" i="18" l="1"/>
  <c r="M518" i="18" s="1"/>
  <c r="R517" i="18"/>
  <c r="P517" i="18" s="1"/>
  <c r="O508" i="16"/>
  <c r="M509" i="16" s="1"/>
  <c r="R538" i="17"/>
  <c r="P538" i="17" s="1"/>
  <c r="O539" i="17"/>
  <c r="M540" i="17" s="1"/>
  <c r="D581" i="18"/>
  <c r="N580" i="18"/>
  <c r="Q580" i="18" s="1"/>
  <c r="D580" i="17"/>
  <c r="N579" i="17"/>
  <c r="Q579" i="17" s="1"/>
  <c r="D583" i="16"/>
  <c r="N582" i="16"/>
  <c r="Q582" i="16" s="1"/>
  <c r="D578" i="10"/>
  <c r="N578" i="10" s="1"/>
  <c r="Q578" i="10" s="1"/>
  <c r="O518" i="18" l="1"/>
  <c r="M519" i="18" s="1"/>
  <c r="R518" i="18"/>
  <c r="P518" i="18" s="1"/>
  <c r="R508" i="16"/>
  <c r="P508" i="16" s="1"/>
  <c r="O509" i="16"/>
  <c r="M510" i="16" s="1"/>
  <c r="R509" i="16"/>
  <c r="P509" i="16" s="1"/>
  <c r="R539" i="17"/>
  <c r="P539" i="17" s="1"/>
  <c r="O540" i="17"/>
  <c r="M541" i="17" s="1"/>
  <c r="D582" i="18"/>
  <c r="N581" i="18"/>
  <c r="Q581" i="18" s="1"/>
  <c r="D581" i="17"/>
  <c r="N580" i="17"/>
  <c r="Q580" i="17" s="1"/>
  <c r="D584" i="16"/>
  <c r="N583" i="16"/>
  <c r="Q583" i="16" s="1"/>
  <c r="D579" i="10"/>
  <c r="N579" i="10" s="1"/>
  <c r="Q579" i="10" s="1"/>
  <c r="O519" i="18" l="1"/>
  <c r="M520" i="18" s="1"/>
  <c r="R519" i="18"/>
  <c r="P519" i="18" s="1"/>
  <c r="O510" i="16"/>
  <c r="M511" i="16" s="1"/>
  <c r="R540" i="17"/>
  <c r="P540" i="17" s="1"/>
  <c r="O541" i="17"/>
  <c r="M542" i="17" s="1"/>
  <c r="D583" i="18"/>
  <c r="N582" i="18"/>
  <c r="Q582" i="18" s="1"/>
  <c r="D582" i="17"/>
  <c r="N581" i="17"/>
  <c r="Q581" i="17" s="1"/>
  <c r="D585" i="16"/>
  <c r="N584" i="16"/>
  <c r="Q584" i="16" s="1"/>
  <c r="D580" i="10"/>
  <c r="N580" i="10" s="1"/>
  <c r="Q580" i="10" s="1"/>
  <c r="O520" i="18" l="1"/>
  <c r="M521" i="18" s="1"/>
  <c r="R520" i="18"/>
  <c r="P520" i="18" s="1"/>
  <c r="R510" i="16"/>
  <c r="P510" i="16" s="1"/>
  <c r="O511" i="16"/>
  <c r="M512" i="16" s="1"/>
  <c r="R541" i="17"/>
  <c r="P541" i="17" s="1"/>
  <c r="O542" i="17"/>
  <c r="M543" i="17" s="1"/>
  <c r="D584" i="18"/>
  <c r="N583" i="18"/>
  <c r="Q583" i="18" s="1"/>
  <c r="D583" i="17"/>
  <c r="N582" i="17"/>
  <c r="Q582" i="17" s="1"/>
  <c r="D586" i="16"/>
  <c r="N585" i="16"/>
  <c r="Q585" i="16" s="1"/>
  <c r="D581" i="10"/>
  <c r="N581" i="10" s="1"/>
  <c r="Q581" i="10" s="1"/>
  <c r="O521" i="18" l="1"/>
  <c r="M522" i="18" s="1"/>
  <c r="R521" i="18"/>
  <c r="P521" i="18" s="1"/>
  <c r="O512" i="16"/>
  <c r="M513" i="16" s="1"/>
  <c r="R512" i="16"/>
  <c r="P512" i="16" s="1"/>
  <c r="R511" i="16"/>
  <c r="P511" i="16" s="1"/>
  <c r="R542" i="17"/>
  <c r="P542" i="17" s="1"/>
  <c r="O543" i="17"/>
  <c r="M544" i="17" s="1"/>
  <c r="D585" i="18"/>
  <c r="N584" i="18"/>
  <c r="Q584" i="18" s="1"/>
  <c r="D584" i="17"/>
  <c r="N583" i="17"/>
  <c r="Q583" i="17" s="1"/>
  <c r="D587" i="16"/>
  <c r="N586" i="16"/>
  <c r="Q586" i="16" s="1"/>
  <c r="D582" i="10"/>
  <c r="N582" i="10" s="1"/>
  <c r="Q582" i="10" s="1"/>
  <c r="O522" i="18" l="1"/>
  <c r="M523" i="18" s="1"/>
  <c r="R522" i="18"/>
  <c r="P522" i="18" s="1"/>
  <c r="O513" i="16"/>
  <c r="M514" i="16" s="1"/>
  <c r="R513" i="16"/>
  <c r="P513" i="16" s="1"/>
  <c r="R543" i="17"/>
  <c r="P543" i="17" s="1"/>
  <c r="O544" i="17"/>
  <c r="M545" i="17" s="1"/>
  <c r="D586" i="18"/>
  <c r="N585" i="18"/>
  <c r="Q585" i="18" s="1"/>
  <c r="D585" i="17"/>
  <c r="N584" i="17"/>
  <c r="Q584" i="17" s="1"/>
  <c r="D588" i="16"/>
  <c r="N587" i="16"/>
  <c r="Q587" i="16" s="1"/>
  <c r="D583" i="10"/>
  <c r="N583" i="10" s="1"/>
  <c r="Q583" i="10" s="1"/>
  <c r="O523" i="18" l="1"/>
  <c r="M524" i="18" s="1"/>
  <c r="R523" i="18"/>
  <c r="P523" i="18" s="1"/>
  <c r="O514" i="16"/>
  <c r="M515" i="16" s="1"/>
  <c r="R514" i="16"/>
  <c r="P514" i="16" s="1"/>
  <c r="R544" i="17"/>
  <c r="P544" i="17" s="1"/>
  <c r="O545" i="17"/>
  <c r="M546" i="17" s="1"/>
  <c r="D587" i="18"/>
  <c r="N586" i="18"/>
  <c r="Q586" i="18" s="1"/>
  <c r="D586" i="17"/>
  <c r="N585" i="17"/>
  <c r="Q585" i="17" s="1"/>
  <c r="D589" i="16"/>
  <c r="N588" i="16"/>
  <c r="Q588" i="16" s="1"/>
  <c r="D584" i="10"/>
  <c r="N584" i="10" s="1"/>
  <c r="Q584" i="10" s="1"/>
  <c r="O524" i="18" l="1"/>
  <c r="M525" i="18" s="1"/>
  <c r="R524" i="18"/>
  <c r="P524" i="18" s="1"/>
  <c r="O515" i="16"/>
  <c r="M516" i="16" s="1"/>
  <c r="R545" i="17"/>
  <c r="P545" i="17" s="1"/>
  <c r="O546" i="17"/>
  <c r="M547" i="17" s="1"/>
  <c r="D588" i="18"/>
  <c r="N587" i="18"/>
  <c r="Q587" i="18" s="1"/>
  <c r="D587" i="17"/>
  <c r="N586" i="17"/>
  <c r="Q586" i="17" s="1"/>
  <c r="D590" i="16"/>
  <c r="N589" i="16"/>
  <c r="Q589" i="16" s="1"/>
  <c r="D585" i="10"/>
  <c r="N585" i="10" s="1"/>
  <c r="Q585" i="10" s="1"/>
  <c r="O525" i="18" l="1"/>
  <c r="M526" i="18" s="1"/>
  <c r="R525" i="18"/>
  <c r="P525" i="18" s="1"/>
  <c r="O516" i="16"/>
  <c r="M517" i="16" s="1"/>
  <c r="R515" i="16"/>
  <c r="P515" i="16" s="1"/>
  <c r="R546" i="17"/>
  <c r="P546" i="17" s="1"/>
  <c r="O547" i="17"/>
  <c r="M548" i="17" s="1"/>
  <c r="D589" i="18"/>
  <c r="N588" i="18"/>
  <c r="Q588" i="18" s="1"/>
  <c r="D588" i="17"/>
  <c r="N587" i="17"/>
  <c r="Q587" i="17" s="1"/>
  <c r="D591" i="16"/>
  <c r="N590" i="16"/>
  <c r="Q590" i="16" s="1"/>
  <c r="D586" i="10"/>
  <c r="N586" i="10" s="1"/>
  <c r="Q586" i="10" s="1"/>
  <c r="O526" i="18" l="1"/>
  <c r="M527" i="18" s="1"/>
  <c r="R526" i="18"/>
  <c r="P526" i="18" s="1"/>
  <c r="O517" i="16"/>
  <c r="M518" i="16" s="1"/>
  <c r="R517" i="16"/>
  <c r="P517" i="16" s="1"/>
  <c r="R516" i="16"/>
  <c r="P516" i="16" s="1"/>
  <c r="R547" i="17"/>
  <c r="P547" i="17" s="1"/>
  <c r="O548" i="17"/>
  <c r="M549" i="17" s="1"/>
  <c r="D590" i="18"/>
  <c r="N589" i="18"/>
  <c r="Q589" i="18" s="1"/>
  <c r="D589" i="17"/>
  <c r="N588" i="17"/>
  <c r="Q588" i="17" s="1"/>
  <c r="D592" i="16"/>
  <c r="N591" i="16"/>
  <c r="Q591" i="16" s="1"/>
  <c r="D587" i="10"/>
  <c r="N587" i="10" s="1"/>
  <c r="Q587" i="10" s="1"/>
  <c r="O527" i="18" l="1"/>
  <c r="M528" i="18" s="1"/>
  <c r="R527" i="18"/>
  <c r="P527" i="18" s="1"/>
  <c r="O518" i="16"/>
  <c r="M519" i="16" s="1"/>
  <c r="R548" i="17"/>
  <c r="P548" i="17" s="1"/>
  <c r="O549" i="17"/>
  <c r="M550" i="17" s="1"/>
  <c r="D591" i="18"/>
  <c r="N590" i="18"/>
  <c r="Q590" i="18" s="1"/>
  <c r="D590" i="17"/>
  <c r="N589" i="17"/>
  <c r="Q589" i="17" s="1"/>
  <c r="D593" i="16"/>
  <c r="N592" i="16"/>
  <c r="Q592" i="16" s="1"/>
  <c r="D588" i="10"/>
  <c r="N588" i="10" s="1"/>
  <c r="Q588" i="10" s="1"/>
  <c r="O528" i="18" l="1"/>
  <c r="M529" i="18" s="1"/>
  <c r="R528" i="18"/>
  <c r="P528" i="18" s="1"/>
  <c r="O519" i="16"/>
  <c r="M520" i="16" s="1"/>
  <c r="R518" i="16"/>
  <c r="P518" i="16" s="1"/>
  <c r="R549" i="17"/>
  <c r="P549" i="17" s="1"/>
  <c r="O550" i="17"/>
  <c r="M551" i="17" s="1"/>
  <c r="D592" i="18"/>
  <c r="N591" i="18"/>
  <c r="Q591" i="18" s="1"/>
  <c r="D591" i="17"/>
  <c r="N590" i="17"/>
  <c r="Q590" i="17" s="1"/>
  <c r="D594" i="16"/>
  <c r="N593" i="16"/>
  <c r="Q593" i="16" s="1"/>
  <c r="D589" i="10"/>
  <c r="N589" i="10" s="1"/>
  <c r="Q589" i="10" s="1"/>
  <c r="O529" i="18" l="1"/>
  <c r="M530" i="18" s="1"/>
  <c r="R529" i="18"/>
  <c r="P529" i="18" s="1"/>
  <c r="R519" i="16"/>
  <c r="P519" i="16" s="1"/>
  <c r="O520" i="16"/>
  <c r="M521" i="16" s="1"/>
  <c r="R520" i="16"/>
  <c r="P520" i="16" s="1"/>
  <c r="R550" i="17"/>
  <c r="P550" i="17" s="1"/>
  <c r="O551" i="17"/>
  <c r="M552" i="17" s="1"/>
  <c r="D593" i="18"/>
  <c r="N592" i="18"/>
  <c r="Q592" i="18" s="1"/>
  <c r="D592" i="17"/>
  <c r="N591" i="17"/>
  <c r="Q591" i="17" s="1"/>
  <c r="D595" i="16"/>
  <c r="N594" i="16"/>
  <c r="Q594" i="16" s="1"/>
  <c r="D590" i="10"/>
  <c r="N590" i="10" s="1"/>
  <c r="Q590" i="10" s="1"/>
  <c r="O530" i="18" l="1"/>
  <c r="M531" i="18" s="1"/>
  <c r="R530" i="18"/>
  <c r="P530" i="18" s="1"/>
  <c r="O521" i="16"/>
  <c r="M522" i="16" s="1"/>
  <c r="R551" i="17"/>
  <c r="P551" i="17" s="1"/>
  <c r="O552" i="17"/>
  <c r="M553" i="17" s="1"/>
  <c r="D594" i="18"/>
  <c r="N593" i="18"/>
  <c r="Q593" i="18" s="1"/>
  <c r="D593" i="17"/>
  <c r="N592" i="17"/>
  <c r="Q592" i="17" s="1"/>
  <c r="D596" i="16"/>
  <c r="N595" i="16"/>
  <c r="Q595" i="16" s="1"/>
  <c r="D591" i="10"/>
  <c r="N591" i="10" s="1"/>
  <c r="Q591" i="10" s="1"/>
  <c r="O531" i="18" l="1"/>
  <c r="M532" i="18" s="1"/>
  <c r="R531" i="18"/>
  <c r="P531" i="18" s="1"/>
  <c r="R521" i="16"/>
  <c r="P521" i="16" s="1"/>
  <c r="O522" i="16"/>
  <c r="M523" i="16" s="1"/>
  <c r="R552" i="17"/>
  <c r="P552" i="17"/>
  <c r="O553" i="17"/>
  <c r="M554" i="17" s="1"/>
  <c r="D595" i="18"/>
  <c r="N594" i="18"/>
  <c r="Q594" i="18" s="1"/>
  <c r="D594" i="17"/>
  <c r="N593" i="17"/>
  <c r="Q593" i="17" s="1"/>
  <c r="D597" i="16"/>
  <c r="N596" i="16"/>
  <c r="Q596" i="16" s="1"/>
  <c r="D592" i="10"/>
  <c r="N592" i="10" s="1"/>
  <c r="Q592" i="10" s="1"/>
  <c r="O532" i="18" l="1"/>
  <c r="M533" i="18" s="1"/>
  <c r="R532" i="18"/>
  <c r="P532" i="18" s="1"/>
  <c r="O523" i="16"/>
  <c r="M524" i="16" s="1"/>
  <c r="R522" i="16"/>
  <c r="P522" i="16" s="1"/>
  <c r="R553" i="17"/>
  <c r="P553" i="17"/>
  <c r="O554" i="17"/>
  <c r="M555" i="17" s="1"/>
  <c r="D596" i="18"/>
  <c r="N595" i="18"/>
  <c r="Q595" i="18" s="1"/>
  <c r="D595" i="17"/>
  <c r="N594" i="17"/>
  <c r="Q594" i="17" s="1"/>
  <c r="D598" i="16"/>
  <c r="N597" i="16"/>
  <c r="Q597" i="16" s="1"/>
  <c r="D593" i="10"/>
  <c r="N593" i="10" s="1"/>
  <c r="Q593" i="10" s="1"/>
  <c r="O533" i="18" l="1"/>
  <c r="M534" i="18" s="1"/>
  <c r="R533" i="18"/>
  <c r="P533" i="18" s="1"/>
  <c r="R523" i="16"/>
  <c r="P523" i="16" s="1"/>
  <c r="O524" i="16"/>
  <c r="M525" i="16" s="1"/>
  <c r="R524" i="16"/>
  <c r="P524" i="16" s="1"/>
  <c r="R554" i="17"/>
  <c r="P554" i="17" s="1"/>
  <c r="O555" i="17"/>
  <c r="M556" i="17" s="1"/>
  <c r="D597" i="18"/>
  <c r="N596" i="18"/>
  <c r="Q596" i="18" s="1"/>
  <c r="D596" i="17"/>
  <c r="N595" i="17"/>
  <c r="Q595" i="17" s="1"/>
  <c r="D599" i="16"/>
  <c r="N598" i="16"/>
  <c r="Q598" i="16" s="1"/>
  <c r="D594" i="10"/>
  <c r="N594" i="10" s="1"/>
  <c r="Q594" i="10" s="1"/>
  <c r="O534" i="18" l="1"/>
  <c r="M535" i="18" s="1"/>
  <c r="R534" i="18"/>
  <c r="P534" i="18" s="1"/>
  <c r="O525" i="16"/>
  <c r="M526" i="16" s="1"/>
  <c r="R555" i="17"/>
  <c r="P555" i="17" s="1"/>
  <c r="O556" i="17"/>
  <c r="M557" i="17" s="1"/>
  <c r="D598" i="18"/>
  <c r="N597" i="18"/>
  <c r="Q597" i="18" s="1"/>
  <c r="D597" i="17"/>
  <c r="N596" i="17"/>
  <c r="Q596" i="17" s="1"/>
  <c r="D600" i="16"/>
  <c r="N599" i="16"/>
  <c r="Q599" i="16" s="1"/>
  <c r="D595" i="10"/>
  <c r="N595" i="10" s="1"/>
  <c r="Q595" i="10" s="1"/>
  <c r="O535" i="18" l="1"/>
  <c r="M536" i="18" s="1"/>
  <c r="R535" i="18"/>
  <c r="P535" i="18" s="1"/>
  <c r="O526" i="16"/>
  <c r="M527" i="16" s="1"/>
  <c r="R525" i="16"/>
  <c r="P525" i="16" s="1"/>
  <c r="R556" i="17"/>
  <c r="P556" i="17" s="1"/>
  <c r="O557" i="17"/>
  <c r="M558" i="17" s="1"/>
  <c r="D599" i="18"/>
  <c r="N598" i="18"/>
  <c r="Q598" i="18" s="1"/>
  <c r="D598" i="17"/>
  <c r="N597" i="17"/>
  <c r="Q597" i="17" s="1"/>
  <c r="D601" i="16"/>
  <c r="N600" i="16"/>
  <c r="Q600" i="16" s="1"/>
  <c r="D596" i="10"/>
  <c r="N596" i="10" s="1"/>
  <c r="Q596" i="10" s="1"/>
  <c r="O536" i="18" l="1"/>
  <c r="M537" i="18" s="1"/>
  <c r="R536" i="18"/>
  <c r="P536" i="18" s="1"/>
  <c r="R526" i="16"/>
  <c r="P526" i="16" s="1"/>
  <c r="O527" i="16"/>
  <c r="M528" i="16" s="1"/>
  <c r="R557" i="17"/>
  <c r="P557" i="17" s="1"/>
  <c r="O558" i="17"/>
  <c r="M559" i="17" s="1"/>
  <c r="D600" i="18"/>
  <c r="N599" i="18"/>
  <c r="Q599" i="18" s="1"/>
  <c r="D599" i="17"/>
  <c r="N598" i="17"/>
  <c r="Q598" i="17" s="1"/>
  <c r="D602" i="16"/>
  <c r="N601" i="16"/>
  <c r="Q601" i="16" s="1"/>
  <c r="D597" i="10"/>
  <c r="N597" i="10" s="1"/>
  <c r="Q597" i="10" s="1"/>
  <c r="O537" i="18" l="1"/>
  <c r="M538" i="18" s="1"/>
  <c r="R537" i="18"/>
  <c r="P537" i="18" s="1"/>
  <c r="R527" i="16"/>
  <c r="P527" i="16" s="1"/>
  <c r="O528" i="16"/>
  <c r="M529" i="16" s="1"/>
  <c r="R558" i="17"/>
  <c r="P558" i="17" s="1"/>
  <c r="O559" i="17"/>
  <c r="M560" i="17" s="1"/>
  <c r="D601" i="18"/>
  <c r="N600" i="18"/>
  <c r="Q600" i="18" s="1"/>
  <c r="D600" i="17"/>
  <c r="N599" i="17"/>
  <c r="Q599" i="17" s="1"/>
  <c r="D603" i="16"/>
  <c r="N602" i="16"/>
  <c r="Q602" i="16" s="1"/>
  <c r="D598" i="10"/>
  <c r="N598" i="10" s="1"/>
  <c r="Q598" i="10" s="1"/>
  <c r="O538" i="18" l="1"/>
  <c r="M539" i="18" s="1"/>
  <c r="R538" i="18"/>
  <c r="P538" i="18" s="1"/>
  <c r="R528" i="16"/>
  <c r="P528" i="16" s="1"/>
  <c r="O529" i="16"/>
  <c r="M530" i="16" s="1"/>
  <c r="R529" i="16"/>
  <c r="P529" i="16" s="1"/>
  <c r="R559" i="17"/>
  <c r="P559" i="17" s="1"/>
  <c r="O560" i="17"/>
  <c r="M561" i="17" s="1"/>
  <c r="D602" i="18"/>
  <c r="N601" i="18"/>
  <c r="Q601" i="18" s="1"/>
  <c r="D601" i="17"/>
  <c r="N600" i="17"/>
  <c r="Q600" i="17" s="1"/>
  <c r="D604" i="16"/>
  <c r="N603" i="16"/>
  <c r="Q603" i="16" s="1"/>
  <c r="D599" i="10"/>
  <c r="N599" i="10" s="1"/>
  <c r="Q599" i="10" s="1"/>
  <c r="O539" i="18" l="1"/>
  <c r="M540" i="18" s="1"/>
  <c r="R539" i="18"/>
  <c r="P539" i="18" s="1"/>
  <c r="O530" i="16"/>
  <c r="M531" i="16" s="1"/>
  <c r="R560" i="17"/>
  <c r="P560" i="17"/>
  <c r="O561" i="17"/>
  <c r="M562" i="17" s="1"/>
  <c r="D603" i="18"/>
  <c r="N602" i="18"/>
  <c r="Q602" i="18" s="1"/>
  <c r="D602" i="17"/>
  <c r="N601" i="17"/>
  <c r="Q601" i="17" s="1"/>
  <c r="D605" i="16"/>
  <c r="N604" i="16"/>
  <c r="Q604" i="16" s="1"/>
  <c r="D600" i="10"/>
  <c r="N600" i="10" s="1"/>
  <c r="Q600" i="10" s="1"/>
  <c r="O540" i="18" l="1"/>
  <c r="M541" i="18" s="1"/>
  <c r="R540" i="18"/>
  <c r="P540" i="18" s="1"/>
  <c r="O531" i="16"/>
  <c r="M532" i="16" s="1"/>
  <c r="R531" i="16"/>
  <c r="P531" i="16" s="1"/>
  <c r="R530" i="16"/>
  <c r="P530" i="16" s="1"/>
  <c r="R561" i="17"/>
  <c r="P561" i="17"/>
  <c r="O562" i="17"/>
  <c r="M563" i="17" s="1"/>
  <c r="D604" i="18"/>
  <c r="N603" i="18"/>
  <c r="Q603" i="18" s="1"/>
  <c r="D603" i="17"/>
  <c r="N602" i="17"/>
  <c r="Q602" i="17" s="1"/>
  <c r="D606" i="16"/>
  <c r="N605" i="16"/>
  <c r="Q605" i="16" s="1"/>
  <c r="D601" i="10"/>
  <c r="N601" i="10" s="1"/>
  <c r="Q601" i="10" s="1"/>
  <c r="O541" i="18" l="1"/>
  <c r="M542" i="18" s="1"/>
  <c r="R541" i="18"/>
  <c r="P541" i="18" s="1"/>
  <c r="O532" i="16"/>
  <c r="M533" i="16" s="1"/>
  <c r="R562" i="17"/>
  <c r="P562" i="17"/>
  <c r="O563" i="17"/>
  <c r="M564" i="17" s="1"/>
  <c r="D605" i="18"/>
  <c r="N604" i="18"/>
  <c r="Q604" i="18" s="1"/>
  <c r="D604" i="17"/>
  <c r="N603" i="17"/>
  <c r="Q603" i="17" s="1"/>
  <c r="D607" i="16"/>
  <c r="N606" i="16"/>
  <c r="Q606" i="16" s="1"/>
  <c r="D602" i="10"/>
  <c r="N602" i="10" s="1"/>
  <c r="Q602" i="10" s="1"/>
  <c r="O542" i="18" l="1"/>
  <c r="M543" i="18" s="1"/>
  <c r="R542" i="18"/>
  <c r="P542" i="18" s="1"/>
  <c r="R532" i="16"/>
  <c r="P532" i="16" s="1"/>
  <c r="O533" i="16"/>
  <c r="M534" i="16" s="1"/>
  <c r="R533" i="16"/>
  <c r="P533" i="16" s="1"/>
  <c r="R563" i="17"/>
  <c r="P563" i="17"/>
  <c r="O564" i="17"/>
  <c r="M565" i="17" s="1"/>
  <c r="D606" i="18"/>
  <c r="N605" i="18"/>
  <c r="Q605" i="18" s="1"/>
  <c r="D605" i="17"/>
  <c r="N604" i="17"/>
  <c r="Q604" i="17" s="1"/>
  <c r="D608" i="16"/>
  <c r="N607" i="16"/>
  <c r="Q607" i="16" s="1"/>
  <c r="D603" i="10"/>
  <c r="N603" i="10" s="1"/>
  <c r="Q603" i="10" s="1"/>
  <c r="O543" i="18" l="1"/>
  <c r="M544" i="18" s="1"/>
  <c r="R543" i="18"/>
  <c r="P543" i="18" s="1"/>
  <c r="O534" i="16"/>
  <c r="M535" i="16" s="1"/>
  <c r="R564" i="17"/>
  <c r="P564" i="17" s="1"/>
  <c r="O565" i="17"/>
  <c r="M566" i="17" s="1"/>
  <c r="D607" i="18"/>
  <c r="N606" i="18"/>
  <c r="Q606" i="18" s="1"/>
  <c r="D606" i="17"/>
  <c r="N605" i="17"/>
  <c r="Q605" i="17" s="1"/>
  <c r="D609" i="16"/>
  <c r="N608" i="16"/>
  <c r="Q608" i="16" s="1"/>
  <c r="D604" i="10"/>
  <c r="N604" i="10" s="1"/>
  <c r="Q604" i="10" s="1"/>
  <c r="O544" i="18" l="1"/>
  <c r="M545" i="18" s="1"/>
  <c r="R544" i="18"/>
  <c r="P544" i="18" s="1"/>
  <c r="O535" i="16"/>
  <c r="M536" i="16" s="1"/>
  <c r="R535" i="16"/>
  <c r="P535" i="16" s="1"/>
  <c r="R534" i="16"/>
  <c r="P534" i="16" s="1"/>
  <c r="R565" i="17"/>
  <c r="P565" i="17" s="1"/>
  <c r="O566" i="17"/>
  <c r="M567" i="17" s="1"/>
  <c r="D608" i="18"/>
  <c r="N607" i="18"/>
  <c r="Q607" i="18" s="1"/>
  <c r="D607" i="17"/>
  <c r="N606" i="17"/>
  <c r="Q606" i="17" s="1"/>
  <c r="D610" i="16"/>
  <c r="N609" i="16"/>
  <c r="Q609" i="16" s="1"/>
  <c r="D605" i="10"/>
  <c r="N605" i="10" s="1"/>
  <c r="Q605" i="10" s="1"/>
  <c r="O545" i="18" l="1"/>
  <c r="M546" i="18" s="1"/>
  <c r="R545" i="18"/>
  <c r="P545" i="18" s="1"/>
  <c r="O536" i="16"/>
  <c r="M537" i="16" s="1"/>
  <c r="R536" i="16"/>
  <c r="P536" i="16" s="1"/>
  <c r="R566" i="17"/>
  <c r="P566" i="17" s="1"/>
  <c r="O567" i="17"/>
  <c r="M568" i="17" s="1"/>
  <c r="D609" i="18"/>
  <c r="N608" i="18"/>
  <c r="Q608" i="18" s="1"/>
  <c r="D608" i="17"/>
  <c r="N607" i="17"/>
  <c r="Q607" i="17" s="1"/>
  <c r="D611" i="16"/>
  <c r="N610" i="16"/>
  <c r="Q610" i="16" s="1"/>
  <c r="D606" i="10"/>
  <c r="N606" i="10" s="1"/>
  <c r="Q606" i="10" s="1"/>
  <c r="O546" i="18" l="1"/>
  <c r="M547" i="18" s="1"/>
  <c r="R546" i="18"/>
  <c r="P546" i="18" s="1"/>
  <c r="O537" i="16"/>
  <c r="M538" i="16" s="1"/>
  <c r="R567" i="17"/>
  <c r="P567" i="17" s="1"/>
  <c r="O568" i="17"/>
  <c r="M569" i="17" s="1"/>
  <c r="D610" i="18"/>
  <c r="N609" i="18"/>
  <c r="Q609" i="18" s="1"/>
  <c r="D609" i="17"/>
  <c r="N608" i="17"/>
  <c r="Q608" i="17" s="1"/>
  <c r="D612" i="16"/>
  <c r="N611" i="16"/>
  <c r="Q611" i="16" s="1"/>
  <c r="D607" i="10"/>
  <c r="N607" i="10" s="1"/>
  <c r="Q607" i="10" s="1"/>
  <c r="O547" i="18" l="1"/>
  <c r="M548" i="18" s="1"/>
  <c r="R547" i="18"/>
  <c r="P547" i="18" s="1"/>
  <c r="O538" i="16"/>
  <c r="M539" i="16" s="1"/>
  <c r="R538" i="16"/>
  <c r="P538" i="16" s="1"/>
  <c r="R537" i="16"/>
  <c r="P537" i="16" s="1"/>
  <c r="R568" i="17"/>
  <c r="P568" i="17" s="1"/>
  <c r="O569" i="17"/>
  <c r="M570" i="17" s="1"/>
  <c r="D611" i="18"/>
  <c r="N610" i="18"/>
  <c r="Q610" i="18" s="1"/>
  <c r="D610" i="17"/>
  <c r="N609" i="17"/>
  <c r="Q609" i="17" s="1"/>
  <c r="D613" i="16"/>
  <c r="N612" i="16"/>
  <c r="Q612" i="16" s="1"/>
  <c r="D608" i="10"/>
  <c r="N608" i="10" s="1"/>
  <c r="Q608" i="10" s="1"/>
  <c r="O548" i="18" l="1"/>
  <c r="M549" i="18" s="1"/>
  <c r="R548" i="18"/>
  <c r="P548" i="18" s="1"/>
  <c r="O539" i="16"/>
  <c r="M540" i="16" s="1"/>
  <c r="R569" i="17"/>
  <c r="P569" i="17" s="1"/>
  <c r="O570" i="17"/>
  <c r="M571" i="17" s="1"/>
  <c r="D612" i="18"/>
  <c r="N611" i="18"/>
  <c r="Q611" i="18" s="1"/>
  <c r="D611" i="17"/>
  <c r="N610" i="17"/>
  <c r="Q610" i="17" s="1"/>
  <c r="D614" i="16"/>
  <c r="N613" i="16"/>
  <c r="Q613" i="16" s="1"/>
  <c r="D609" i="10"/>
  <c r="N609" i="10" s="1"/>
  <c r="Q609" i="10" s="1"/>
  <c r="O549" i="18" l="1"/>
  <c r="M550" i="18" s="1"/>
  <c r="R549" i="18"/>
  <c r="P549" i="18" s="1"/>
  <c r="O540" i="16"/>
  <c r="M541" i="16" s="1"/>
  <c r="R539" i="16"/>
  <c r="P539" i="16" s="1"/>
  <c r="R570" i="17"/>
  <c r="P570" i="17" s="1"/>
  <c r="O571" i="17"/>
  <c r="M572" i="17" s="1"/>
  <c r="D613" i="18"/>
  <c r="N612" i="18"/>
  <c r="Q612" i="18" s="1"/>
  <c r="D612" i="17"/>
  <c r="N611" i="17"/>
  <c r="Q611" i="17" s="1"/>
  <c r="D615" i="16"/>
  <c r="N614" i="16"/>
  <c r="Q614" i="16" s="1"/>
  <c r="D610" i="10"/>
  <c r="N610" i="10" s="1"/>
  <c r="Q610" i="10" s="1"/>
  <c r="O550" i="18" l="1"/>
  <c r="M551" i="18" s="1"/>
  <c r="R550" i="18"/>
  <c r="P550" i="18" s="1"/>
  <c r="O541" i="16"/>
  <c r="M542" i="16" s="1"/>
  <c r="R541" i="16"/>
  <c r="P541" i="16" s="1"/>
  <c r="R540" i="16"/>
  <c r="P540" i="16" s="1"/>
  <c r="R571" i="17"/>
  <c r="P571" i="17" s="1"/>
  <c r="O572" i="17"/>
  <c r="M573" i="17" s="1"/>
  <c r="D614" i="18"/>
  <c r="N613" i="18"/>
  <c r="Q613" i="18" s="1"/>
  <c r="D613" i="17"/>
  <c r="N612" i="17"/>
  <c r="Q612" i="17" s="1"/>
  <c r="D616" i="16"/>
  <c r="N615" i="16"/>
  <c r="Q615" i="16" s="1"/>
  <c r="D611" i="10"/>
  <c r="N611" i="10" s="1"/>
  <c r="Q611" i="10" s="1"/>
  <c r="O551" i="18" l="1"/>
  <c r="M552" i="18" s="1"/>
  <c r="R551" i="18"/>
  <c r="P551" i="18" s="1"/>
  <c r="O542" i="16"/>
  <c r="M543" i="16" s="1"/>
  <c r="R542" i="16"/>
  <c r="P542" i="16" s="1"/>
  <c r="R572" i="17"/>
  <c r="P572" i="17" s="1"/>
  <c r="O573" i="17"/>
  <c r="M574" i="17" s="1"/>
  <c r="D615" i="18"/>
  <c r="N614" i="18"/>
  <c r="Q614" i="18" s="1"/>
  <c r="D614" i="17"/>
  <c r="N613" i="17"/>
  <c r="Q613" i="17" s="1"/>
  <c r="D617" i="16"/>
  <c r="N616" i="16"/>
  <c r="Q616" i="16" s="1"/>
  <c r="D612" i="10"/>
  <c r="N612" i="10" s="1"/>
  <c r="Q612" i="10" s="1"/>
  <c r="O552" i="18" l="1"/>
  <c r="M553" i="18" s="1"/>
  <c r="R552" i="18"/>
  <c r="P552" i="18" s="1"/>
  <c r="O543" i="16"/>
  <c r="M544" i="16" s="1"/>
  <c r="R573" i="17"/>
  <c r="P573" i="17" s="1"/>
  <c r="O574" i="17"/>
  <c r="M575" i="17" s="1"/>
  <c r="D616" i="18"/>
  <c r="N615" i="18"/>
  <c r="Q615" i="18" s="1"/>
  <c r="D615" i="17"/>
  <c r="N614" i="17"/>
  <c r="Q614" i="17" s="1"/>
  <c r="D618" i="16"/>
  <c r="N617" i="16"/>
  <c r="Q617" i="16" s="1"/>
  <c r="D613" i="10"/>
  <c r="N613" i="10" s="1"/>
  <c r="Q613" i="10" s="1"/>
  <c r="O553" i="18" l="1"/>
  <c r="M554" i="18" s="1"/>
  <c r="O544" i="16"/>
  <c r="M545" i="16" s="1"/>
  <c r="R544" i="16"/>
  <c r="P544" i="16" s="1"/>
  <c r="R543" i="16"/>
  <c r="P543" i="16" s="1"/>
  <c r="R574" i="17"/>
  <c r="P574" i="17" s="1"/>
  <c r="O575" i="17"/>
  <c r="M576" i="17" s="1"/>
  <c r="D617" i="18"/>
  <c r="N616" i="18"/>
  <c r="Q616" i="18" s="1"/>
  <c r="D616" i="17"/>
  <c r="N615" i="17"/>
  <c r="Q615" i="17" s="1"/>
  <c r="D619" i="16"/>
  <c r="N618" i="16"/>
  <c r="Q618" i="16" s="1"/>
  <c r="D614" i="10"/>
  <c r="N614" i="10" s="1"/>
  <c r="Q614" i="10" s="1"/>
  <c r="O554" i="18" l="1"/>
  <c r="M555" i="18" s="1"/>
  <c r="R554" i="18"/>
  <c r="P554" i="18" s="1"/>
  <c r="R553" i="18"/>
  <c r="P553" i="18" s="1"/>
  <c r="O545" i="16"/>
  <c r="M546" i="16" s="1"/>
  <c r="R575" i="17"/>
  <c r="P575" i="17" s="1"/>
  <c r="O576" i="17"/>
  <c r="M577" i="17" s="1"/>
  <c r="D618" i="18"/>
  <c r="N617" i="18"/>
  <c r="Q617" i="18" s="1"/>
  <c r="D617" i="17"/>
  <c r="N616" i="17"/>
  <c r="Q616" i="17" s="1"/>
  <c r="D620" i="16"/>
  <c r="N619" i="16"/>
  <c r="Q619" i="16" s="1"/>
  <c r="D615" i="10"/>
  <c r="N615" i="10" s="1"/>
  <c r="Q615" i="10" s="1"/>
  <c r="O555" i="18" l="1"/>
  <c r="M556" i="18" s="1"/>
  <c r="O546" i="16"/>
  <c r="M547" i="16" s="1"/>
  <c r="R546" i="16"/>
  <c r="P546" i="16" s="1"/>
  <c r="R545" i="16"/>
  <c r="P545" i="16" s="1"/>
  <c r="R576" i="17"/>
  <c r="P576" i="17" s="1"/>
  <c r="O577" i="17"/>
  <c r="M578" i="17" s="1"/>
  <c r="D619" i="18"/>
  <c r="N618" i="18"/>
  <c r="Q618" i="18" s="1"/>
  <c r="D618" i="17"/>
  <c r="N617" i="17"/>
  <c r="Q617" i="17" s="1"/>
  <c r="D621" i="16"/>
  <c r="N620" i="16"/>
  <c r="Q620" i="16" s="1"/>
  <c r="D616" i="10"/>
  <c r="N616" i="10" s="1"/>
  <c r="Q616" i="10" s="1"/>
  <c r="R555" i="18" l="1"/>
  <c r="P555" i="18" s="1"/>
  <c r="O556" i="18"/>
  <c r="M557" i="18" s="1"/>
  <c r="R556" i="18"/>
  <c r="P556" i="18" s="1"/>
  <c r="O547" i="16"/>
  <c r="M548" i="16" s="1"/>
  <c r="R577" i="17"/>
  <c r="P577" i="17" s="1"/>
  <c r="O578" i="17"/>
  <c r="M579" i="17" s="1"/>
  <c r="D620" i="18"/>
  <c r="N619" i="18"/>
  <c r="Q619" i="18" s="1"/>
  <c r="D619" i="17"/>
  <c r="N618" i="17"/>
  <c r="Q618" i="17" s="1"/>
  <c r="D622" i="16"/>
  <c r="N621" i="16"/>
  <c r="Q621" i="16" s="1"/>
  <c r="D617" i="10"/>
  <c r="N617" i="10" s="1"/>
  <c r="Q617" i="10" s="1"/>
  <c r="O557" i="18" l="1"/>
  <c r="M558" i="18" s="1"/>
  <c r="R557" i="18"/>
  <c r="P557" i="18" s="1"/>
  <c r="O548" i="16"/>
  <c r="M549" i="16" s="1"/>
  <c r="R547" i="16"/>
  <c r="P547" i="16" s="1"/>
  <c r="R578" i="17"/>
  <c r="P578" i="17" s="1"/>
  <c r="O579" i="17"/>
  <c r="M580" i="17" s="1"/>
  <c r="D621" i="18"/>
  <c r="N620" i="18"/>
  <c r="Q620" i="18" s="1"/>
  <c r="D620" i="17"/>
  <c r="N619" i="17"/>
  <c r="Q619" i="17" s="1"/>
  <c r="D623" i="16"/>
  <c r="N622" i="16"/>
  <c r="Q622" i="16" s="1"/>
  <c r="D618" i="10"/>
  <c r="N618" i="10" s="1"/>
  <c r="Q618" i="10" s="1"/>
  <c r="O558" i="18" l="1"/>
  <c r="M559" i="18" s="1"/>
  <c r="R558" i="18"/>
  <c r="P558" i="18" s="1"/>
  <c r="O549" i="16"/>
  <c r="M550" i="16" s="1"/>
  <c r="R549" i="16"/>
  <c r="P549" i="16" s="1"/>
  <c r="R548" i="16"/>
  <c r="P548" i="16" s="1"/>
  <c r="R579" i="17"/>
  <c r="P579" i="17" s="1"/>
  <c r="O580" i="17"/>
  <c r="M581" i="17" s="1"/>
  <c r="D622" i="18"/>
  <c r="N621" i="18"/>
  <c r="Q621" i="18" s="1"/>
  <c r="D621" i="17"/>
  <c r="N620" i="17"/>
  <c r="Q620" i="17" s="1"/>
  <c r="D624" i="16"/>
  <c r="N623" i="16"/>
  <c r="Q623" i="16" s="1"/>
  <c r="D619" i="10"/>
  <c r="N619" i="10" s="1"/>
  <c r="Q619" i="10" s="1"/>
  <c r="O559" i="18" l="1"/>
  <c r="M560" i="18" s="1"/>
  <c r="R559" i="18"/>
  <c r="P559" i="18" s="1"/>
  <c r="O550" i="16"/>
  <c r="M551" i="16" s="1"/>
  <c r="R580" i="17"/>
  <c r="P580" i="17" s="1"/>
  <c r="O581" i="17"/>
  <c r="M582" i="17" s="1"/>
  <c r="D623" i="18"/>
  <c r="N622" i="18"/>
  <c r="Q622" i="18" s="1"/>
  <c r="D622" i="17"/>
  <c r="N621" i="17"/>
  <c r="Q621" i="17" s="1"/>
  <c r="D625" i="16"/>
  <c r="N624" i="16"/>
  <c r="Q624" i="16" s="1"/>
  <c r="D620" i="10"/>
  <c r="N620" i="10" s="1"/>
  <c r="Q620" i="10" s="1"/>
  <c r="O560" i="18" l="1"/>
  <c r="M561" i="18" s="1"/>
  <c r="R560" i="18"/>
  <c r="P560" i="18" s="1"/>
  <c r="O551" i="16"/>
  <c r="M552" i="16" s="1"/>
  <c r="R551" i="16"/>
  <c r="P551" i="16" s="1"/>
  <c r="R550" i="16"/>
  <c r="P550" i="16" s="1"/>
  <c r="R581" i="17"/>
  <c r="P581" i="17" s="1"/>
  <c r="O582" i="17"/>
  <c r="M583" i="17" s="1"/>
  <c r="D624" i="18"/>
  <c r="N623" i="18"/>
  <c r="Q623" i="18" s="1"/>
  <c r="D623" i="17"/>
  <c r="N622" i="17"/>
  <c r="Q622" i="17" s="1"/>
  <c r="D626" i="16"/>
  <c r="N625" i="16"/>
  <c r="Q625" i="16" s="1"/>
  <c r="D621" i="10"/>
  <c r="N621" i="10" s="1"/>
  <c r="Q621" i="10" s="1"/>
  <c r="O561" i="18" l="1"/>
  <c r="M562" i="18" s="1"/>
  <c r="R561" i="18"/>
  <c r="P561" i="18" s="1"/>
  <c r="O552" i="16"/>
  <c r="M553" i="16" s="1"/>
  <c r="R552" i="16"/>
  <c r="P552" i="16" s="1"/>
  <c r="R582" i="17"/>
  <c r="P582" i="17" s="1"/>
  <c r="O583" i="17"/>
  <c r="M584" i="17" s="1"/>
  <c r="D625" i="18"/>
  <c r="N624" i="18"/>
  <c r="Q624" i="18" s="1"/>
  <c r="D624" i="17"/>
  <c r="N623" i="17"/>
  <c r="Q623" i="17" s="1"/>
  <c r="D627" i="16"/>
  <c r="N626" i="16"/>
  <c r="Q626" i="16" s="1"/>
  <c r="D622" i="10"/>
  <c r="N622" i="10" s="1"/>
  <c r="Q622" i="10" s="1"/>
  <c r="O562" i="18" l="1"/>
  <c r="M563" i="18" s="1"/>
  <c r="R562" i="18"/>
  <c r="P562" i="18" s="1"/>
  <c r="O553" i="16"/>
  <c r="M554" i="16" s="1"/>
  <c r="R583" i="17"/>
  <c r="P583" i="17" s="1"/>
  <c r="O584" i="17"/>
  <c r="M585" i="17" s="1"/>
  <c r="D626" i="18"/>
  <c r="N625" i="18"/>
  <c r="Q625" i="18" s="1"/>
  <c r="D625" i="17"/>
  <c r="N624" i="17"/>
  <c r="Q624" i="17" s="1"/>
  <c r="D628" i="16"/>
  <c r="N627" i="16"/>
  <c r="Q627" i="16" s="1"/>
  <c r="D623" i="10"/>
  <c r="N623" i="10" s="1"/>
  <c r="Q623" i="10" s="1"/>
  <c r="O563" i="18" l="1"/>
  <c r="M564" i="18" s="1"/>
  <c r="R563" i="18"/>
  <c r="P563" i="18" s="1"/>
  <c r="O554" i="16"/>
  <c r="M555" i="16" s="1"/>
  <c r="R554" i="16"/>
  <c r="P554" i="16" s="1"/>
  <c r="R553" i="16"/>
  <c r="P553" i="16" s="1"/>
  <c r="R584" i="17"/>
  <c r="P584" i="17" s="1"/>
  <c r="O585" i="17"/>
  <c r="M586" i="17" s="1"/>
  <c r="D627" i="18"/>
  <c r="N626" i="18"/>
  <c r="Q626" i="18" s="1"/>
  <c r="D626" i="17"/>
  <c r="N625" i="17"/>
  <c r="Q625" i="17" s="1"/>
  <c r="D629" i="16"/>
  <c r="N628" i="16"/>
  <c r="Q628" i="16" s="1"/>
  <c r="D624" i="10"/>
  <c r="N624" i="10" s="1"/>
  <c r="Q624" i="10" s="1"/>
  <c r="O564" i="18" l="1"/>
  <c r="M565" i="18" s="1"/>
  <c r="R564" i="18"/>
  <c r="P564" i="18" s="1"/>
  <c r="O555" i="16"/>
  <c r="M556" i="16" s="1"/>
  <c r="R585" i="17"/>
  <c r="P585" i="17" s="1"/>
  <c r="O586" i="17"/>
  <c r="M587" i="17" s="1"/>
  <c r="D628" i="18"/>
  <c r="N627" i="18"/>
  <c r="Q627" i="18" s="1"/>
  <c r="D627" i="17"/>
  <c r="N626" i="17"/>
  <c r="Q626" i="17" s="1"/>
  <c r="D630" i="16"/>
  <c r="N629" i="16"/>
  <c r="Q629" i="16" s="1"/>
  <c r="D625" i="10"/>
  <c r="N625" i="10" s="1"/>
  <c r="Q625" i="10" s="1"/>
  <c r="O565" i="18" l="1"/>
  <c r="M566" i="18" s="1"/>
  <c r="R565" i="18"/>
  <c r="P565" i="18" s="1"/>
  <c r="R555" i="16"/>
  <c r="P555" i="16" s="1"/>
  <c r="O556" i="16"/>
  <c r="M557" i="16" s="1"/>
  <c r="R556" i="16"/>
  <c r="P556" i="16" s="1"/>
  <c r="R586" i="17"/>
  <c r="P586" i="17" s="1"/>
  <c r="O587" i="17"/>
  <c r="M588" i="17" s="1"/>
  <c r="D629" i="18"/>
  <c r="N628" i="18"/>
  <c r="Q628" i="18" s="1"/>
  <c r="D628" i="17"/>
  <c r="N627" i="17"/>
  <c r="Q627" i="17" s="1"/>
  <c r="D631" i="16"/>
  <c r="N630" i="16"/>
  <c r="Q630" i="16" s="1"/>
  <c r="D626" i="10"/>
  <c r="N626" i="10" s="1"/>
  <c r="Q626" i="10" s="1"/>
  <c r="O566" i="18" l="1"/>
  <c r="M567" i="18" s="1"/>
  <c r="R566" i="18"/>
  <c r="P566" i="18" s="1"/>
  <c r="O557" i="16"/>
  <c r="M558" i="16" s="1"/>
  <c r="R557" i="16"/>
  <c r="P557" i="16" s="1"/>
  <c r="R587" i="17"/>
  <c r="P587" i="17" s="1"/>
  <c r="O588" i="17"/>
  <c r="M589" i="17" s="1"/>
  <c r="D630" i="18"/>
  <c r="N629" i="18"/>
  <c r="Q629" i="18" s="1"/>
  <c r="D629" i="17"/>
  <c r="N628" i="17"/>
  <c r="Q628" i="17" s="1"/>
  <c r="D632" i="16"/>
  <c r="N631" i="16"/>
  <c r="Q631" i="16" s="1"/>
  <c r="D627" i="10"/>
  <c r="N627" i="10" s="1"/>
  <c r="Q627" i="10" s="1"/>
  <c r="O567" i="18" l="1"/>
  <c r="M568" i="18" s="1"/>
  <c r="R567" i="18"/>
  <c r="P567" i="18" s="1"/>
  <c r="O558" i="16"/>
  <c r="M559" i="16" s="1"/>
  <c r="R588" i="17"/>
  <c r="P588" i="17" s="1"/>
  <c r="O589" i="17"/>
  <c r="M590" i="17" s="1"/>
  <c r="D631" i="18"/>
  <c r="N630" i="18"/>
  <c r="Q630" i="18" s="1"/>
  <c r="D630" i="17"/>
  <c r="N629" i="17"/>
  <c r="Q629" i="17" s="1"/>
  <c r="D633" i="16"/>
  <c r="N632" i="16"/>
  <c r="Q632" i="16" s="1"/>
  <c r="D628" i="10"/>
  <c r="N628" i="10" s="1"/>
  <c r="Q628" i="10" s="1"/>
  <c r="O568" i="18" l="1"/>
  <c r="M569" i="18" s="1"/>
  <c r="R568" i="18"/>
  <c r="P568" i="18" s="1"/>
  <c r="O559" i="16"/>
  <c r="M560" i="16" s="1"/>
  <c r="R559" i="16"/>
  <c r="P559" i="16" s="1"/>
  <c r="R558" i="16"/>
  <c r="P558" i="16" s="1"/>
  <c r="R589" i="17"/>
  <c r="P589" i="17" s="1"/>
  <c r="O590" i="17"/>
  <c r="M591" i="17" s="1"/>
  <c r="D632" i="18"/>
  <c r="N631" i="18"/>
  <c r="Q631" i="18" s="1"/>
  <c r="D631" i="17"/>
  <c r="N630" i="17"/>
  <c r="Q630" i="17" s="1"/>
  <c r="D634" i="16"/>
  <c r="N633" i="16"/>
  <c r="Q633" i="16" s="1"/>
  <c r="D629" i="10"/>
  <c r="N629" i="10" s="1"/>
  <c r="Q629" i="10" s="1"/>
  <c r="O569" i="18" l="1"/>
  <c r="M570" i="18" s="1"/>
  <c r="R569" i="18"/>
  <c r="P569" i="18" s="1"/>
  <c r="O560" i="16"/>
  <c r="M561" i="16" s="1"/>
  <c r="R560" i="16"/>
  <c r="P560" i="16" s="1"/>
  <c r="R590" i="17"/>
  <c r="P590" i="17" s="1"/>
  <c r="O591" i="17"/>
  <c r="M592" i="17" s="1"/>
  <c r="D633" i="18"/>
  <c r="N632" i="18"/>
  <c r="Q632" i="18" s="1"/>
  <c r="D632" i="17"/>
  <c r="N631" i="17"/>
  <c r="Q631" i="17" s="1"/>
  <c r="D635" i="16"/>
  <c r="N634" i="16"/>
  <c r="Q634" i="16" s="1"/>
  <c r="D630" i="10"/>
  <c r="N630" i="10" s="1"/>
  <c r="Q630" i="10" s="1"/>
  <c r="O570" i="18" l="1"/>
  <c r="M571" i="18" s="1"/>
  <c r="R570" i="18"/>
  <c r="P570" i="18" s="1"/>
  <c r="O561" i="16"/>
  <c r="M562" i="16" s="1"/>
  <c r="R591" i="17"/>
  <c r="P591" i="17" s="1"/>
  <c r="O592" i="17"/>
  <c r="M593" i="17" s="1"/>
  <c r="D634" i="18"/>
  <c r="N633" i="18"/>
  <c r="Q633" i="18" s="1"/>
  <c r="D633" i="17"/>
  <c r="N632" i="17"/>
  <c r="Q632" i="17" s="1"/>
  <c r="D636" i="16"/>
  <c r="N635" i="16"/>
  <c r="Q635" i="16" s="1"/>
  <c r="D631" i="10"/>
  <c r="N631" i="10" s="1"/>
  <c r="Q631" i="10" s="1"/>
  <c r="O571" i="18" l="1"/>
  <c r="M572" i="18" s="1"/>
  <c r="R571" i="18"/>
  <c r="P571" i="18" s="1"/>
  <c r="O562" i="16"/>
  <c r="M563" i="16" s="1"/>
  <c r="R561" i="16"/>
  <c r="P561" i="16" s="1"/>
  <c r="R592" i="17"/>
  <c r="P592" i="17" s="1"/>
  <c r="O593" i="17"/>
  <c r="M594" i="17" s="1"/>
  <c r="D635" i="18"/>
  <c r="N634" i="18"/>
  <c r="Q634" i="18" s="1"/>
  <c r="D634" i="17"/>
  <c r="N633" i="17"/>
  <c r="Q633" i="17" s="1"/>
  <c r="D637" i="16"/>
  <c r="N636" i="16"/>
  <c r="Q636" i="16" s="1"/>
  <c r="D632" i="10"/>
  <c r="N632" i="10" s="1"/>
  <c r="Q632" i="10" s="1"/>
  <c r="O572" i="18" l="1"/>
  <c r="M573" i="18" s="1"/>
  <c r="R572" i="18"/>
  <c r="P572" i="18" s="1"/>
  <c r="R562" i="16"/>
  <c r="P562" i="16" s="1"/>
  <c r="O563" i="16"/>
  <c r="M564" i="16" s="1"/>
  <c r="R563" i="16"/>
  <c r="P563" i="16" s="1"/>
  <c r="R593" i="17"/>
  <c r="P593" i="17" s="1"/>
  <c r="O594" i="17"/>
  <c r="M595" i="17" s="1"/>
  <c r="D636" i="18"/>
  <c r="N635" i="18"/>
  <c r="Q635" i="18" s="1"/>
  <c r="D635" i="17"/>
  <c r="N634" i="17"/>
  <c r="Q634" i="17" s="1"/>
  <c r="D638" i="16"/>
  <c r="N637" i="16"/>
  <c r="Q637" i="16" s="1"/>
  <c r="D633" i="10"/>
  <c r="N633" i="10" s="1"/>
  <c r="Q633" i="10" s="1"/>
  <c r="O573" i="18" l="1"/>
  <c r="M574" i="18" s="1"/>
  <c r="R573" i="18"/>
  <c r="P573" i="18" s="1"/>
  <c r="O564" i="16"/>
  <c r="M565" i="16" s="1"/>
  <c r="R594" i="17"/>
  <c r="P594" i="17" s="1"/>
  <c r="O595" i="17"/>
  <c r="M596" i="17" s="1"/>
  <c r="D637" i="18"/>
  <c r="N636" i="18"/>
  <c r="Q636" i="18" s="1"/>
  <c r="D636" i="17"/>
  <c r="N635" i="17"/>
  <c r="Q635" i="17" s="1"/>
  <c r="D639" i="16"/>
  <c r="N638" i="16"/>
  <c r="Q638" i="16" s="1"/>
  <c r="D634" i="10"/>
  <c r="N634" i="10" s="1"/>
  <c r="Q634" i="10" s="1"/>
  <c r="O574" i="18" l="1"/>
  <c r="M575" i="18" s="1"/>
  <c r="R574" i="18"/>
  <c r="P574" i="18" s="1"/>
  <c r="O565" i="16"/>
  <c r="M566" i="16" s="1"/>
  <c r="R565" i="16"/>
  <c r="P565" i="16" s="1"/>
  <c r="R564" i="16"/>
  <c r="P564" i="16" s="1"/>
  <c r="R595" i="17"/>
  <c r="P595" i="17" s="1"/>
  <c r="O596" i="17"/>
  <c r="M597" i="17" s="1"/>
  <c r="D638" i="18"/>
  <c r="N637" i="18"/>
  <c r="Q637" i="18" s="1"/>
  <c r="D637" i="17"/>
  <c r="N636" i="17"/>
  <c r="Q636" i="17" s="1"/>
  <c r="D640" i="16"/>
  <c r="N639" i="16"/>
  <c r="Q639" i="16" s="1"/>
  <c r="D635" i="10"/>
  <c r="N635" i="10" s="1"/>
  <c r="Q635" i="10" s="1"/>
  <c r="O575" i="18" l="1"/>
  <c r="M576" i="18" s="1"/>
  <c r="R575" i="18"/>
  <c r="P575" i="18" s="1"/>
  <c r="O566" i="16"/>
  <c r="M567" i="16" s="1"/>
  <c r="R596" i="17"/>
  <c r="P596" i="17" s="1"/>
  <c r="O597" i="17"/>
  <c r="M598" i="17" s="1"/>
  <c r="D639" i="18"/>
  <c r="N638" i="18"/>
  <c r="Q638" i="18" s="1"/>
  <c r="D638" i="17"/>
  <c r="N637" i="17"/>
  <c r="Q637" i="17" s="1"/>
  <c r="D641" i="16"/>
  <c r="N640" i="16"/>
  <c r="Q640" i="16" s="1"/>
  <c r="D636" i="10"/>
  <c r="N636" i="10" s="1"/>
  <c r="Q636" i="10" s="1"/>
  <c r="O576" i="18" l="1"/>
  <c r="M577" i="18" s="1"/>
  <c r="R576" i="18"/>
  <c r="P576" i="18" s="1"/>
  <c r="R566" i="16"/>
  <c r="P566" i="16" s="1"/>
  <c r="O567" i="16"/>
  <c r="M568" i="16" s="1"/>
  <c r="R567" i="16"/>
  <c r="P567" i="16" s="1"/>
  <c r="R597" i="17"/>
  <c r="P597" i="17" s="1"/>
  <c r="O598" i="17"/>
  <c r="M599" i="17" s="1"/>
  <c r="D640" i="18"/>
  <c r="N639" i="18"/>
  <c r="Q639" i="18" s="1"/>
  <c r="D639" i="17"/>
  <c r="N638" i="17"/>
  <c r="Q638" i="17" s="1"/>
  <c r="D642" i="16"/>
  <c r="N641" i="16"/>
  <c r="Q641" i="16" s="1"/>
  <c r="D637" i="10"/>
  <c r="N637" i="10" s="1"/>
  <c r="Q637" i="10" s="1"/>
  <c r="O577" i="18" l="1"/>
  <c r="M578" i="18" s="1"/>
  <c r="R577" i="18"/>
  <c r="P577" i="18" s="1"/>
  <c r="O568" i="16"/>
  <c r="M569" i="16" s="1"/>
  <c r="R598" i="17"/>
  <c r="P598" i="17" s="1"/>
  <c r="O599" i="17"/>
  <c r="M600" i="17" s="1"/>
  <c r="D641" i="18"/>
  <c r="N640" i="18"/>
  <c r="Q640" i="18" s="1"/>
  <c r="D640" i="17"/>
  <c r="N639" i="17"/>
  <c r="Q639" i="17" s="1"/>
  <c r="D643" i="16"/>
  <c r="N642" i="16"/>
  <c r="Q642" i="16" s="1"/>
  <c r="D638" i="10"/>
  <c r="N638" i="10" s="1"/>
  <c r="Q638" i="10" s="1"/>
  <c r="O578" i="18" l="1"/>
  <c r="M579" i="18" s="1"/>
  <c r="R578" i="18"/>
  <c r="P578" i="18" s="1"/>
  <c r="O569" i="16"/>
  <c r="M570" i="16" s="1"/>
  <c r="R569" i="16"/>
  <c r="P569" i="16" s="1"/>
  <c r="R568" i="16"/>
  <c r="P568" i="16" s="1"/>
  <c r="R599" i="17"/>
  <c r="P599" i="17" s="1"/>
  <c r="O600" i="17"/>
  <c r="M601" i="17" s="1"/>
  <c r="D642" i="18"/>
  <c r="N641" i="18"/>
  <c r="Q641" i="18" s="1"/>
  <c r="D641" i="17"/>
  <c r="N640" i="17"/>
  <c r="Q640" i="17" s="1"/>
  <c r="D644" i="16"/>
  <c r="N643" i="16"/>
  <c r="Q643" i="16" s="1"/>
  <c r="D639" i="10"/>
  <c r="N639" i="10" s="1"/>
  <c r="Q639" i="10" s="1"/>
  <c r="O579" i="18" l="1"/>
  <c r="M580" i="18" s="1"/>
  <c r="R579" i="18"/>
  <c r="P579" i="18" s="1"/>
  <c r="O570" i="16"/>
  <c r="M571" i="16" s="1"/>
  <c r="R600" i="17"/>
  <c r="P600" i="17" s="1"/>
  <c r="O601" i="17"/>
  <c r="M602" i="17" s="1"/>
  <c r="D643" i="18"/>
  <c r="N642" i="18"/>
  <c r="Q642" i="18" s="1"/>
  <c r="D642" i="17"/>
  <c r="N641" i="17"/>
  <c r="Q641" i="17" s="1"/>
  <c r="D645" i="16"/>
  <c r="N644" i="16"/>
  <c r="Q644" i="16" s="1"/>
  <c r="D640" i="10"/>
  <c r="N640" i="10" s="1"/>
  <c r="Q640" i="10" s="1"/>
  <c r="O580" i="18" l="1"/>
  <c r="M581" i="18" s="1"/>
  <c r="R580" i="18"/>
  <c r="P580" i="18" s="1"/>
  <c r="R570" i="16"/>
  <c r="P570" i="16" s="1"/>
  <c r="O571" i="16"/>
  <c r="M572" i="16" s="1"/>
  <c r="R571" i="16"/>
  <c r="P571" i="16" s="1"/>
  <c r="R601" i="17"/>
  <c r="P601" i="17" s="1"/>
  <c r="O602" i="17"/>
  <c r="M603" i="17" s="1"/>
  <c r="D644" i="18"/>
  <c r="N643" i="18"/>
  <c r="Q643" i="18" s="1"/>
  <c r="D643" i="17"/>
  <c r="N642" i="17"/>
  <c r="Q642" i="17" s="1"/>
  <c r="D646" i="16"/>
  <c r="N645" i="16"/>
  <c r="Q645" i="16" s="1"/>
  <c r="D641" i="10"/>
  <c r="N641" i="10" s="1"/>
  <c r="Q641" i="10" s="1"/>
  <c r="O581" i="18" l="1"/>
  <c r="M582" i="18" s="1"/>
  <c r="R581" i="18"/>
  <c r="P581" i="18" s="1"/>
  <c r="O572" i="16"/>
  <c r="M573" i="16" s="1"/>
  <c r="R602" i="17"/>
  <c r="P602" i="17" s="1"/>
  <c r="O603" i="17"/>
  <c r="M604" i="17" s="1"/>
  <c r="D645" i="18"/>
  <c r="N644" i="18"/>
  <c r="Q644" i="18" s="1"/>
  <c r="D644" i="17"/>
  <c r="N643" i="17"/>
  <c r="Q643" i="17" s="1"/>
  <c r="D647" i="16"/>
  <c r="N646" i="16"/>
  <c r="Q646" i="16" s="1"/>
  <c r="D642" i="10"/>
  <c r="N642" i="10" s="1"/>
  <c r="Q642" i="10" s="1"/>
  <c r="O582" i="18" l="1"/>
  <c r="M583" i="18" s="1"/>
  <c r="R582" i="18"/>
  <c r="P582" i="18" s="1"/>
  <c r="O573" i="16"/>
  <c r="M574" i="16" s="1"/>
  <c r="R573" i="16"/>
  <c r="P573" i="16" s="1"/>
  <c r="R572" i="16"/>
  <c r="P572" i="16" s="1"/>
  <c r="R603" i="17"/>
  <c r="P603" i="17" s="1"/>
  <c r="O604" i="17"/>
  <c r="M605" i="17" s="1"/>
  <c r="D646" i="18"/>
  <c r="N645" i="18"/>
  <c r="Q645" i="18" s="1"/>
  <c r="D645" i="17"/>
  <c r="N644" i="17"/>
  <c r="Q644" i="17" s="1"/>
  <c r="D648" i="16"/>
  <c r="N647" i="16"/>
  <c r="Q647" i="16" s="1"/>
  <c r="D643" i="10"/>
  <c r="N643" i="10" s="1"/>
  <c r="Q643" i="10" s="1"/>
  <c r="O583" i="18" l="1"/>
  <c r="M584" i="18" s="1"/>
  <c r="R583" i="18"/>
  <c r="P583" i="18" s="1"/>
  <c r="O574" i="16"/>
  <c r="M575" i="16" s="1"/>
  <c r="R604" i="17"/>
  <c r="P604" i="17" s="1"/>
  <c r="O605" i="17"/>
  <c r="M606" i="17" s="1"/>
  <c r="D647" i="18"/>
  <c r="N646" i="18"/>
  <c r="Q646" i="18" s="1"/>
  <c r="D646" i="17"/>
  <c r="N645" i="17"/>
  <c r="Q645" i="17" s="1"/>
  <c r="D649" i="16"/>
  <c r="N648" i="16"/>
  <c r="Q648" i="16" s="1"/>
  <c r="D644" i="10"/>
  <c r="N644" i="10" s="1"/>
  <c r="Q644" i="10" s="1"/>
  <c r="O584" i="18" l="1"/>
  <c r="M585" i="18" s="1"/>
  <c r="R584" i="18"/>
  <c r="P584" i="18" s="1"/>
  <c r="O575" i="16"/>
  <c r="M576" i="16" s="1"/>
  <c r="R575" i="16"/>
  <c r="P575" i="16" s="1"/>
  <c r="R574" i="16"/>
  <c r="P574" i="16" s="1"/>
  <c r="R605" i="17"/>
  <c r="P605" i="17" s="1"/>
  <c r="O606" i="17"/>
  <c r="M607" i="17" s="1"/>
  <c r="D648" i="18"/>
  <c r="N647" i="18"/>
  <c r="Q647" i="18" s="1"/>
  <c r="D647" i="17"/>
  <c r="N646" i="17"/>
  <c r="Q646" i="17" s="1"/>
  <c r="D650" i="16"/>
  <c r="N649" i="16"/>
  <c r="Q649" i="16" s="1"/>
  <c r="D645" i="10"/>
  <c r="N645" i="10" s="1"/>
  <c r="Q645" i="10" s="1"/>
  <c r="O585" i="18" l="1"/>
  <c r="M586" i="18" s="1"/>
  <c r="R585" i="18"/>
  <c r="P585" i="18" s="1"/>
  <c r="O576" i="16"/>
  <c r="M577" i="16" s="1"/>
  <c r="R576" i="16"/>
  <c r="P576" i="16" s="1"/>
  <c r="R606" i="17"/>
  <c r="P606" i="17" s="1"/>
  <c r="O607" i="17"/>
  <c r="M608" i="17" s="1"/>
  <c r="D649" i="18"/>
  <c r="N648" i="18"/>
  <c r="Q648" i="18" s="1"/>
  <c r="D648" i="17"/>
  <c r="N647" i="17"/>
  <c r="Q647" i="17" s="1"/>
  <c r="D651" i="16"/>
  <c r="N650" i="16"/>
  <c r="Q650" i="16" s="1"/>
  <c r="D646" i="10"/>
  <c r="N646" i="10" s="1"/>
  <c r="Q646" i="10" s="1"/>
  <c r="O586" i="18" l="1"/>
  <c r="M587" i="18" s="1"/>
  <c r="R586" i="18"/>
  <c r="P586" i="18" s="1"/>
  <c r="O577" i="16"/>
  <c r="M578" i="16" s="1"/>
  <c r="R607" i="17"/>
  <c r="P607" i="17" s="1"/>
  <c r="O608" i="17"/>
  <c r="M609" i="17" s="1"/>
  <c r="D650" i="18"/>
  <c r="N649" i="18"/>
  <c r="Q649" i="18" s="1"/>
  <c r="D649" i="17"/>
  <c r="N648" i="17"/>
  <c r="Q648" i="17" s="1"/>
  <c r="D652" i="16"/>
  <c r="N651" i="16"/>
  <c r="Q651" i="16" s="1"/>
  <c r="D647" i="10"/>
  <c r="N647" i="10" s="1"/>
  <c r="Q647" i="10" s="1"/>
  <c r="O587" i="18" l="1"/>
  <c r="M588" i="18" s="1"/>
  <c r="O578" i="16"/>
  <c r="M579" i="16" s="1"/>
  <c r="R578" i="16"/>
  <c r="P578" i="16" s="1"/>
  <c r="R577" i="16"/>
  <c r="P577" i="16" s="1"/>
  <c r="R608" i="17"/>
  <c r="P608" i="17" s="1"/>
  <c r="O609" i="17"/>
  <c r="M610" i="17" s="1"/>
  <c r="D651" i="18"/>
  <c r="N650" i="18"/>
  <c r="Q650" i="18" s="1"/>
  <c r="D650" i="17"/>
  <c r="N649" i="17"/>
  <c r="Q649" i="17" s="1"/>
  <c r="D653" i="16"/>
  <c r="N652" i="16"/>
  <c r="Q652" i="16" s="1"/>
  <c r="D648" i="10"/>
  <c r="N648" i="10" s="1"/>
  <c r="Q648" i="10" s="1"/>
  <c r="R587" i="18" l="1"/>
  <c r="P587" i="18" s="1"/>
  <c r="O588" i="18"/>
  <c r="M589" i="18" s="1"/>
  <c r="R588" i="18"/>
  <c r="P588" i="18" s="1"/>
  <c r="O579" i="16"/>
  <c r="M580" i="16" s="1"/>
  <c r="R609" i="17"/>
  <c r="P609" i="17" s="1"/>
  <c r="O610" i="17"/>
  <c r="M611" i="17" s="1"/>
  <c r="D652" i="18"/>
  <c r="N651" i="18"/>
  <c r="Q651" i="18" s="1"/>
  <c r="D651" i="17"/>
  <c r="N650" i="17"/>
  <c r="Q650" i="17" s="1"/>
  <c r="D654" i="16"/>
  <c r="N653" i="16"/>
  <c r="Q653" i="16" s="1"/>
  <c r="D649" i="10"/>
  <c r="N649" i="10" s="1"/>
  <c r="Q649" i="10" s="1"/>
  <c r="O589" i="18" l="1"/>
  <c r="M590" i="18" s="1"/>
  <c r="R589" i="18"/>
  <c r="P589" i="18" s="1"/>
  <c r="R579" i="16"/>
  <c r="P579" i="16" s="1"/>
  <c r="O580" i="16"/>
  <c r="M581" i="16" s="1"/>
  <c r="R580" i="16"/>
  <c r="P580" i="16" s="1"/>
  <c r="R610" i="17"/>
  <c r="P610" i="17" s="1"/>
  <c r="O611" i="17"/>
  <c r="M612" i="17" s="1"/>
  <c r="D653" i="18"/>
  <c r="N652" i="18"/>
  <c r="Q652" i="18" s="1"/>
  <c r="D652" i="17"/>
  <c r="N651" i="17"/>
  <c r="Q651" i="17" s="1"/>
  <c r="D655" i="16"/>
  <c r="N654" i="16"/>
  <c r="Q654" i="16" s="1"/>
  <c r="D650" i="10"/>
  <c r="N650" i="10" s="1"/>
  <c r="Q650" i="10" s="1"/>
  <c r="O590" i="18" l="1"/>
  <c r="M591" i="18" s="1"/>
  <c r="R590" i="18"/>
  <c r="P590" i="18" s="1"/>
  <c r="O581" i="16"/>
  <c r="M582" i="16" s="1"/>
  <c r="R611" i="17"/>
  <c r="P611" i="17" s="1"/>
  <c r="O612" i="17"/>
  <c r="M613" i="17" s="1"/>
  <c r="D654" i="18"/>
  <c r="N653" i="18"/>
  <c r="Q653" i="18" s="1"/>
  <c r="D653" i="17"/>
  <c r="N652" i="17"/>
  <c r="Q652" i="17" s="1"/>
  <c r="D656" i="16"/>
  <c r="N655" i="16"/>
  <c r="Q655" i="16" s="1"/>
  <c r="D651" i="10"/>
  <c r="N651" i="10" s="1"/>
  <c r="Q651" i="10" s="1"/>
  <c r="O591" i="18" l="1"/>
  <c r="M592" i="18" s="1"/>
  <c r="R591" i="18"/>
  <c r="P591" i="18" s="1"/>
  <c r="O582" i="16"/>
  <c r="M583" i="16" s="1"/>
  <c r="R582" i="16"/>
  <c r="P582" i="16" s="1"/>
  <c r="R581" i="16"/>
  <c r="P581" i="16" s="1"/>
  <c r="R612" i="17"/>
  <c r="P612" i="17" s="1"/>
  <c r="O613" i="17"/>
  <c r="M614" i="17" s="1"/>
  <c r="D655" i="18"/>
  <c r="N654" i="18"/>
  <c r="Q654" i="18" s="1"/>
  <c r="D654" i="17"/>
  <c r="N653" i="17"/>
  <c r="Q653" i="17" s="1"/>
  <c r="D657" i="16"/>
  <c r="N656" i="16"/>
  <c r="Q656" i="16" s="1"/>
  <c r="D652" i="10"/>
  <c r="N652" i="10" s="1"/>
  <c r="Q652" i="10" s="1"/>
  <c r="O592" i="18" l="1"/>
  <c r="M593" i="18" s="1"/>
  <c r="R592" i="18"/>
  <c r="P592" i="18" s="1"/>
  <c r="O583" i="16"/>
  <c r="M584" i="16" s="1"/>
  <c r="R583" i="16"/>
  <c r="P583" i="16" s="1"/>
  <c r="R613" i="17"/>
  <c r="P613" i="17" s="1"/>
  <c r="O614" i="17"/>
  <c r="M615" i="17" s="1"/>
  <c r="D656" i="18"/>
  <c r="N655" i="18"/>
  <c r="Q655" i="18" s="1"/>
  <c r="D655" i="17"/>
  <c r="N654" i="17"/>
  <c r="Q654" i="17" s="1"/>
  <c r="D658" i="16"/>
  <c r="N657" i="16"/>
  <c r="Q657" i="16" s="1"/>
  <c r="D653" i="10"/>
  <c r="N653" i="10" s="1"/>
  <c r="Q653" i="10" s="1"/>
  <c r="O593" i="18" l="1"/>
  <c r="M594" i="18" s="1"/>
  <c r="O584" i="16"/>
  <c r="M585" i="16" s="1"/>
  <c r="R614" i="17"/>
  <c r="P614" i="17" s="1"/>
  <c r="O615" i="17"/>
  <c r="M616" i="17" s="1"/>
  <c r="D657" i="18"/>
  <c r="N656" i="18"/>
  <c r="Q656" i="18" s="1"/>
  <c r="D656" i="17"/>
  <c r="N655" i="17"/>
  <c r="Q655" i="17" s="1"/>
  <c r="D659" i="16"/>
  <c r="N658" i="16"/>
  <c r="Q658" i="16" s="1"/>
  <c r="D654" i="10"/>
  <c r="N654" i="10" s="1"/>
  <c r="Q654" i="10" s="1"/>
  <c r="O594" i="18" l="1"/>
  <c r="M595" i="18" s="1"/>
  <c r="R594" i="18"/>
  <c r="P594" i="18" s="1"/>
  <c r="R593" i="18"/>
  <c r="P593" i="18" s="1"/>
  <c r="O585" i="16"/>
  <c r="M586" i="16" s="1"/>
  <c r="R585" i="16"/>
  <c r="P585" i="16" s="1"/>
  <c r="R584" i="16"/>
  <c r="P584" i="16" s="1"/>
  <c r="R615" i="17"/>
  <c r="P615" i="17" s="1"/>
  <c r="O616" i="17"/>
  <c r="M617" i="17" s="1"/>
  <c r="D658" i="18"/>
  <c r="N657" i="18"/>
  <c r="Q657" i="18" s="1"/>
  <c r="D657" i="17"/>
  <c r="N656" i="17"/>
  <c r="Q656" i="17" s="1"/>
  <c r="D660" i="16"/>
  <c r="N659" i="16"/>
  <c r="Q659" i="16" s="1"/>
  <c r="D655" i="10"/>
  <c r="N655" i="10" s="1"/>
  <c r="Q655" i="10" s="1"/>
  <c r="O595" i="18" l="1"/>
  <c r="M596" i="18" s="1"/>
  <c r="R595" i="18"/>
  <c r="P595" i="18" s="1"/>
  <c r="O586" i="16"/>
  <c r="M587" i="16" s="1"/>
  <c r="R586" i="16"/>
  <c r="P586" i="16" s="1"/>
  <c r="R616" i="17"/>
  <c r="P616" i="17" s="1"/>
  <c r="O617" i="17"/>
  <c r="M618" i="17" s="1"/>
  <c r="D659" i="18"/>
  <c r="N658" i="18"/>
  <c r="Q658" i="18" s="1"/>
  <c r="D658" i="17"/>
  <c r="N657" i="17"/>
  <c r="Q657" i="17" s="1"/>
  <c r="D661" i="16"/>
  <c r="N660" i="16"/>
  <c r="Q660" i="16" s="1"/>
  <c r="D656" i="10"/>
  <c r="N656" i="10" s="1"/>
  <c r="Q656" i="10" s="1"/>
  <c r="O596" i="18" l="1"/>
  <c r="M597" i="18" s="1"/>
  <c r="R596" i="18"/>
  <c r="P596" i="18" s="1"/>
  <c r="O587" i="16"/>
  <c r="M588" i="16" s="1"/>
  <c r="R617" i="17"/>
  <c r="P617" i="17" s="1"/>
  <c r="O618" i="17"/>
  <c r="M619" i="17" s="1"/>
  <c r="D660" i="18"/>
  <c r="N659" i="18"/>
  <c r="Q659" i="18" s="1"/>
  <c r="D659" i="17"/>
  <c r="N658" i="17"/>
  <c r="Q658" i="17" s="1"/>
  <c r="D662" i="16"/>
  <c r="N661" i="16"/>
  <c r="Q661" i="16" s="1"/>
  <c r="D657" i="10"/>
  <c r="N657" i="10" s="1"/>
  <c r="Q657" i="10" s="1"/>
  <c r="O597" i="18" l="1"/>
  <c r="M598" i="18" s="1"/>
  <c r="R597" i="18"/>
  <c r="P597" i="18" s="1"/>
  <c r="O588" i="16"/>
  <c r="M589" i="16" s="1"/>
  <c r="R587" i="16"/>
  <c r="P587" i="16" s="1"/>
  <c r="R618" i="17"/>
  <c r="P618" i="17" s="1"/>
  <c r="O619" i="17"/>
  <c r="M620" i="17" s="1"/>
  <c r="D661" i="18"/>
  <c r="N660" i="18"/>
  <c r="Q660" i="18" s="1"/>
  <c r="D660" i="17"/>
  <c r="N659" i="17"/>
  <c r="Q659" i="17" s="1"/>
  <c r="D663" i="16"/>
  <c r="N662" i="16"/>
  <c r="Q662" i="16" s="1"/>
  <c r="D658" i="10"/>
  <c r="N658" i="10" s="1"/>
  <c r="Q658" i="10" s="1"/>
  <c r="O598" i="18" l="1"/>
  <c r="M599" i="18" s="1"/>
  <c r="R598" i="18"/>
  <c r="P598" i="18" s="1"/>
  <c r="O589" i="16"/>
  <c r="M590" i="16" s="1"/>
  <c r="R589" i="16"/>
  <c r="P589" i="16" s="1"/>
  <c r="R588" i="16"/>
  <c r="P588" i="16" s="1"/>
  <c r="R619" i="17"/>
  <c r="P619" i="17" s="1"/>
  <c r="O620" i="17"/>
  <c r="M621" i="17" s="1"/>
  <c r="D662" i="18"/>
  <c r="N661" i="18"/>
  <c r="Q661" i="18" s="1"/>
  <c r="D661" i="17"/>
  <c r="N660" i="17"/>
  <c r="Q660" i="17" s="1"/>
  <c r="D664" i="16"/>
  <c r="N663" i="16"/>
  <c r="Q663" i="16" s="1"/>
  <c r="D659" i="10"/>
  <c r="N659" i="10" s="1"/>
  <c r="Q659" i="10" s="1"/>
  <c r="O599" i="18" l="1"/>
  <c r="M600" i="18" s="1"/>
  <c r="R599" i="18"/>
  <c r="P599" i="18" s="1"/>
  <c r="O590" i="16"/>
  <c r="M591" i="16" s="1"/>
  <c r="R620" i="17"/>
  <c r="P620" i="17" s="1"/>
  <c r="O621" i="17"/>
  <c r="M622" i="17" s="1"/>
  <c r="D663" i="18"/>
  <c r="N662" i="18"/>
  <c r="Q662" i="18" s="1"/>
  <c r="D662" i="17"/>
  <c r="N661" i="17"/>
  <c r="Q661" i="17" s="1"/>
  <c r="D665" i="16"/>
  <c r="N664" i="16"/>
  <c r="Q664" i="16" s="1"/>
  <c r="D660" i="10"/>
  <c r="N660" i="10" s="1"/>
  <c r="Q660" i="10" s="1"/>
  <c r="O600" i="18" l="1"/>
  <c r="M601" i="18" s="1"/>
  <c r="R600" i="18"/>
  <c r="P600" i="18" s="1"/>
  <c r="O591" i="16"/>
  <c r="M592" i="16" s="1"/>
  <c r="R591" i="16"/>
  <c r="P591" i="16" s="1"/>
  <c r="R590" i="16"/>
  <c r="P590" i="16" s="1"/>
  <c r="R621" i="17"/>
  <c r="P621" i="17" s="1"/>
  <c r="O622" i="17"/>
  <c r="M623" i="17" s="1"/>
  <c r="D664" i="18"/>
  <c r="N663" i="18"/>
  <c r="Q663" i="18" s="1"/>
  <c r="D663" i="17"/>
  <c r="N662" i="17"/>
  <c r="Q662" i="17" s="1"/>
  <c r="D666" i="16"/>
  <c r="N665" i="16"/>
  <c r="Q665" i="16" s="1"/>
  <c r="D661" i="10"/>
  <c r="N661" i="10" s="1"/>
  <c r="Q661" i="10" s="1"/>
  <c r="O601" i="18" l="1"/>
  <c r="M602" i="18" s="1"/>
  <c r="R601" i="18"/>
  <c r="P601" i="18" s="1"/>
  <c r="O592" i="16"/>
  <c r="M593" i="16" s="1"/>
  <c r="R622" i="17"/>
  <c r="P622" i="17"/>
  <c r="O623" i="17"/>
  <c r="M624" i="17" s="1"/>
  <c r="D665" i="18"/>
  <c r="N664" i="18"/>
  <c r="Q664" i="18" s="1"/>
  <c r="D664" i="17"/>
  <c r="N663" i="17"/>
  <c r="Q663" i="17" s="1"/>
  <c r="D667" i="16"/>
  <c r="N666" i="16"/>
  <c r="Q666" i="16" s="1"/>
  <c r="D662" i="10"/>
  <c r="N662" i="10" s="1"/>
  <c r="Q662" i="10" s="1"/>
  <c r="O602" i="18" l="1"/>
  <c r="M603" i="18" s="1"/>
  <c r="R602" i="18"/>
  <c r="P602" i="18" s="1"/>
  <c r="O593" i="16"/>
  <c r="M594" i="16" s="1"/>
  <c r="R592" i="16"/>
  <c r="P592" i="16" s="1"/>
  <c r="R623" i="17"/>
  <c r="P623" i="17"/>
  <c r="O624" i="17"/>
  <c r="M625" i="17" s="1"/>
  <c r="D666" i="18"/>
  <c r="N665" i="18"/>
  <c r="Q665" i="18" s="1"/>
  <c r="D665" i="17"/>
  <c r="N664" i="17"/>
  <c r="Q664" i="17" s="1"/>
  <c r="D668" i="16"/>
  <c r="N667" i="16"/>
  <c r="Q667" i="16" s="1"/>
  <c r="D663" i="10"/>
  <c r="N663" i="10" s="1"/>
  <c r="Q663" i="10" s="1"/>
  <c r="O603" i="18" l="1"/>
  <c r="M604" i="18" s="1"/>
  <c r="R593" i="16"/>
  <c r="P593" i="16" s="1"/>
  <c r="O594" i="16"/>
  <c r="M595" i="16" s="1"/>
  <c r="R594" i="16"/>
  <c r="P594" i="16" s="1"/>
  <c r="R624" i="17"/>
  <c r="P624" i="17" s="1"/>
  <c r="O625" i="17"/>
  <c r="M626" i="17" s="1"/>
  <c r="D667" i="18"/>
  <c r="N666" i="18"/>
  <c r="Q666" i="18" s="1"/>
  <c r="D666" i="17"/>
  <c r="N665" i="17"/>
  <c r="Q665" i="17" s="1"/>
  <c r="D669" i="16"/>
  <c r="N668" i="16"/>
  <c r="Q668" i="16" s="1"/>
  <c r="D664" i="10"/>
  <c r="N664" i="10" s="1"/>
  <c r="Q664" i="10" s="1"/>
  <c r="R603" i="18" l="1"/>
  <c r="P603" i="18" s="1"/>
  <c r="O604" i="18"/>
  <c r="M605" i="18" s="1"/>
  <c r="R604" i="18"/>
  <c r="P604" i="18" s="1"/>
  <c r="O595" i="16"/>
  <c r="M596" i="16" s="1"/>
  <c r="R595" i="16"/>
  <c r="P595" i="16" s="1"/>
  <c r="R625" i="17"/>
  <c r="P625" i="17" s="1"/>
  <c r="O626" i="17"/>
  <c r="M627" i="17" s="1"/>
  <c r="D668" i="18"/>
  <c r="N667" i="18"/>
  <c r="Q667" i="18" s="1"/>
  <c r="D667" i="17"/>
  <c r="N666" i="17"/>
  <c r="Q666" i="17" s="1"/>
  <c r="D670" i="16"/>
  <c r="N669" i="16"/>
  <c r="Q669" i="16" s="1"/>
  <c r="D665" i="10"/>
  <c r="N665" i="10" s="1"/>
  <c r="Q665" i="10" s="1"/>
  <c r="O605" i="18" l="1"/>
  <c r="M606" i="18" s="1"/>
  <c r="R605" i="18"/>
  <c r="P605" i="18" s="1"/>
  <c r="O596" i="16"/>
  <c r="M597" i="16" s="1"/>
  <c r="R596" i="16"/>
  <c r="P596" i="16" s="1"/>
  <c r="R626" i="17"/>
  <c r="P626" i="17" s="1"/>
  <c r="O627" i="17"/>
  <c r="M628" i="17" s="1"/>
  <c r="D669" i="18"/>
  <c r="N668" i="18"/>
  <c r="Q668" i="18" s="1"/>
  <c r="D668" i="17"/>
  <c r="N667" i="17"/>
  <c r="Q667" i="17" s="1"/>
  <c r="D671" i="16"/>
  <c r="N670" i="16"/>
  <c r="Q670" i="16" s="1"/>
  <c r="D666" i="10"/>
  <c r="N666" i="10" s="1"/>
  <c r="Q666" i="10" s="1"/>
  <c r="O606" i="18" l="1"/>
  <c r="M607" i="18" s="1"/>
  <c r="R606" i="18"/>
  <c r="P606" i="18" s="1"/>
  <c r="O597" i="16"/>
  <c r="M598" i="16" s="1"/>
  <c r="R597" i="16"/>
  <c r="P597" i="16" s="1"/>
  <c r="R627" i="17"/>
  <c r="P627" i="17" s="1"/>
  <c r="O628" i="17"/>
  <c r="M629" i="17" s="1"/>
  <c r="D670" i="18"/>
  <c r="N669" i="18"/>
  <c r="Q669" i="18" s="1"/>
  <c r="D669" i="17"/>
  <c r="N668" i="17"/>
  <c r="Q668" i="17" s="1"/>
  <c r="D672" i="16"/>
  <c r="N671" i="16"/>
  <c r="Q671" i="16" s="1"/>
  <c r="D667" i="10"/>
  <c r="N667" i="10" s="1"/>
  <c r="Q667" i="10" s="1"/>
  <c r="O607" i="18" l="1"/>
  <c r="M608" i="18" s="1"/>
  <c r="R607" i="18"/>
  <c r="P607" i="18" s="1"/>
  <c r="O598" i="16"/>
  <c r="M599" i="16" s="1"/>
  <c r="R598" i="16"/>
  <c r="P598" i="16" s="1"/>
  <c r="R628" i="17"/>
  <c r="P628" i="17"/>
  <c r="O629" i="17"/>
  <c r="M630" i="17" s="1"/>
  <c r="D671" i="18"/>
  <c r="N670" i="18"/>
  <c r="Q670" i="18" s="1"/>
  <c r="D670" i="17"/>
  <c r="N669" i="17"/>
  <c r="Q669" i="17" s="1"/>
  <c r="D673" i="16"/>
  <c r="N672" i="16"/>
  <c r="Q672" i="16" s="1"/>
  <c r="D668" i="10"/>
  <c r="N668" i="10" s="1"/>
  <c r="Q668" i="10" s="1"/>
  <c r="O608" i="18" l="1"/>
  <c r="M609" i="18" s="1"/>
  <c r="R608" i="18"/>
  <c r="P608" i="18" s="1"/>
  <c r="O599" i="16"/>
  <c r="M600" i="16" s="1"/>
  <c r="R599" i="16"/>
  <c r="P599" i="16" s="1"/>
  <c r="R629" i="17"/>
  <c r="P629" i="17" s="1"/>
  <c r="O630" i="17"/>
  <c r="M631" i="17" s="1"/>
  <c r="D672" i="18"/>
  <c r="N671" i="18"/>
  <c r="Q671" i="18" s="1"/>
  <c r="D671" i="17"/>
  <c r="N670" i="17"/>
  <c r="Q670" i="17" s="1"/>
  <c r="D674" i="16"/>
  <c r="N673" i="16"/>
  <c r="Q673" i="16" s="1"/>
  <c r="D669" i="10"/>
  <c r="N669" i="10" s="1"/>
  <c r="Q669" i="10" s="1"/>
  <c r="O609" i="18" l="1"/>
  <c r="M610" i="18" s="1"/>
  <c r="R609" i="18"/>
  <c r="P609" i="18" s="1"/>
  <c r="O600" i="16"/>
  <c r="M601" i="16" s="1"/>
  <c r="R600" i="16"/>
  <c r="P600" i="16" s="1"/>
  <c r="R630" i="17"/>
  <c r="P630" i="17" s="1"/>
  <c r="O631" i="17"/>
  <c r="M632" i="17" s="1"/>
  <c r="D673" i="18"/>
  <c r="N672" i="18"/>
  <c r="Q672" i="18" s="1"/>
  <c r="D672" i="17"/>
  <c r="N671" i="17"/>
  <c r="Q671" i="17" s="1"/>
  <c r="D675" i="16"/>
  <c r="N674" i="16"/>
  <c r="Q674" i="16" s="1"/>
  <c r="D670" i="10"/>
  <c r="N670" i="10" s="1"/>
  <c r="Q670" i="10" s="1"/>
  <c r="O610" i="18" l="1"/>
  <c r="M611" i="18" s="1"/>
  <c r="R610" i="18"/>
  <c r="P610" i="18" s="1"/>
  <c r="O601" i="16"/>
  <c r="M602" i="16" s="1"/>
  <c r="R601" i="16"/>
  <c r="P601" i="16" s="1"/>
  <c r="R631" i="17"/>
  <c r="P631" i="17" s="1"/>
  <c r="O632" i="17"/>
  <c r="M633" i="17" s="1"/>
  <c r="D674" i="18"/>
  <c r="N673" i="18"/>
  <c r="Q673" i="18" s="1"/>
  <c r="D673" i="17"/>
  <c r="N672" i="17"/>
  <c r="Q672" i="17" s="1"/>
  <c r="D676" i="16"/>
  <c r="N675" i="16"/>
  <c r="Q675" i="16" s="1"/>
  <c r="D671" i="10"/>
  <c r="N671" i="10" s="1"/>
  <c r="Q671" i="10" s="1"/>
  <c r="O611" i="18" l="1"/>
  <c r="M612" i="18" s="1"/>
  <c r="R611" i="18"/>
  <c r="P611" i="18" s="1"/>
  <c r="O602" i="16"/>
  <c r="M603" i="16" s="1"/>
  <c r="R632" i="17"/>
  <c r="P632" i="17" s="1"/>
  <c r="O633" i="17"/>
  <c r="M634" i="17" s="1"/>
  <c r="D675" i="18"/>
  <c r="N674" i="18"/>
  <c r="Q674" i="18" s="1"/>
  <c r="D674" i="17"/>
  <c r="N673" i="17"/>
  <c r="Q673" i="17" s="1"/>
  <c r="D677" i="16"/>
  <c r="N676" i="16"/>
  <c r="Q676" i="16" s="1"/>
  <c r="D672" i="10"/>
  <c r="N672" i="10" s="1"/>
  <c r="Q672" i="10" s="1"/>
  <c r="O612" i="18" l="1"/>
  <c r="M613" i="18" s="1"/>
  <c r="R612" i="18"/>
  <c r="P612" i="18" s="1"/>
  <c r="R602" i="16"/>
  <c r="P602" i="16" s="1"/>
  <c r="O603" i="16"/>
  <c r="M604" i="16" s="1"/>
  <c r="R603" i="16"/>
  <c r="P603" i="16" s="1"/>
  <c r="R633" i="17"/>
  <c r="P633" i="17" s="1"/>
  <c r="O634" i="17"/>
  <c r="M635" i="17" s="1"/>
  <c r="D676" i="18"/>
  <c r="N675" i="18"/>
  <c r="Q675" i="18" s="1"/>
  <c r="D675" i="17"/>
  <c r="N674" i="17"/>
  <c r="Q674" i="17" s="1"/>
  <c r="D678" i="16"/>
  <c r="N677" i="16"/>
  <c r="Q677" i="16" s="1"/>
  <c r="D673" i="10"/>
  <c r="N673" i="10" s="1"/>
  <c r="Q673" i="10" s="1"/>
  <c r="O613" i="18" l="1"/>
  <c r="M614" i="18" s="1"/>
  <c r="O604" i="16"/>
  <c r="M605" i="16" s="1"/>
  <c r="R604" i="16"/>
  <c r="P604" i="16" s="1"/>
  <c r="R634" i="17"/>
  <c r="P634" i="17" s="1"/>
  <c r="O635" i="17"/>
  <c r="M636" i="17" s="1"/>
  <c r="D677" i="18"/>
  <c r="N676" i="18"/>
  <c r="Q676" i="18" s="1"/>
  <c r="D676" i="17"/>
  <c r="N675" i="17"/>
  <c r="Q675" i="17" s="1"/>
  <c r="D679" i="16"/>
  <c r="N678" i="16"/>
  <c r="Q678" i="16" s="1"/>
  <c r="D674" i="10"/>
  <c r="N674" i="10" s="1"/>
  <c r="Q674" i="10" s="1"/>
  <c r="R613" i="18" l="1"/>
  <c r="P613" i="18" s="1"/>
  <c r="O614" i="18"/>
  <c r="M615" i="18" s="1"/>
  <c r="R614" i="18"/>
  <c r="P614" i="18" s="1"/>
  <c r="O605" i="16"/>
  <c r="M606" i="16" s="1"/>
  <c r="R605" i="16"/>
  <c r="P605" i="16" s="1"/>
  <c r="R635" i="17"/>
  <c r="P635" i="17" s="1"/>
  <c r="O636" i="17"/>
  <c r="M637" i="17" s="1"/>
  <c r="D678" i="18"/>
  <c r="N677" i="18"/>
  <c r="Q677" i="18" s="1"/>
  <c r="D677" i="17"/>
  <c r="N676" i="17"/>
  <c r="Q676" i="17" s="1"/>
  <c r="D680" i="16"/>
  <c r="N679" i="16"/>
  <c r="Q679" i="16" s="1"/>
  <c r="D675" i="10"/>
  <c r="N675" i="10" s="1"/>
  <c r="Q675" i="10" s="1"/>
  <c r="O615" i="18" l="1"/>
  <c r="M616" i="18" s="1"/>
  <c r="O606" i="16"/>
  <c r="M607" i="16" s="1"/>
  <c r="R606" i="16"/>
  <c r="P606" i="16" s="1"/>
  <c r="R636" i="17"/>
  <c r="P636" i="17" s="1"/>
  <c r="O637" i="17"/>
  <c r="M638" i="17" s="1"/>
  <c r="D679" i="18"/>
  <c r="N678" i="18"/>
  <c r="Q678" i="18" s="1"/>
  <c r="D678" i="17"/>
  <c r="N677" i="17"/>
  <c r="Q677" i="17" s="1"/>
  <c r="D681" i="16"/>
  <c r="N680" i="16"/>
  <c r="Q680" i="16" s="1"/>
  <c r="D676" i="10"/>
  <c r="N676" i="10" s="1"/>
  <c r="Q676" i="10" s="1"/>
  <c r="R615" i="18" l="1"/>
  <c r="P615" i="18" s="1"/>
  <c r="O616" i="18"/>
  <c r="M617" i="18" s="1"/>
  <c r="R616" i="18"/>
  <c r="P616" i="18" s="1"/>
  <c r="O607" i="16"/>
  <c r="M608" i="16" s="1"/>
  <c r="R607" i="16"/>
  <c r="P607" i="16" s="1"/>
  <c r="R637" i="17"/>
  <c r="P637" i="17" s="1"/>
  <c r="O638" i="17"/>
  <c r="M639" i="17" s="1"/>
  <c r="D680" i="18"/>
  <c r="N679" i="18"/>
  <c r="Q679" i="18" s="1"/>
  <c r="D679" i="17"/>
  <c r="N678" i="17"/>
  <c r="Q678" i="17" s="1"/>
  <c r="D682" i="16"/>
  <c r="N681" i="16"/>
  <c r="Q681" i="16" s="1"/>
  <c r="D677" i="10"/>
  <c r="N677" i="10" s="1"/>
  <c r="Q677" i="10" s="1"/>
  <c r="O617" i="18" l="1"/>
  <c r="M618" i="18" s="1"/>
  <c r="O608" i="16"/>
  <c r="M609" i="16" s="1"/>
  <c r="R608" i="16"/>
  <c r="P608" i="16" s="1"/>
  <c r="R638" i="17"/>
  <c r="P638" i="17" s="1"/>
  <c r="O639" i="17"/>
  <c r="M640" i="17" s="1"/>
  <c r="D681" i="18"/>
  <c r="N680" i="18"/>
  <c r="Q680" i="18" s="1"/>
  <c r="D680" i="17"/>
  <c r="N679" i="17"/>
  <c r="Q679" i="17" s="1"/>
  <c r="D683" i="16"/>
  <c r="N682" i="16"/>
  <c r="Q682" i="16" s="1"/>
  <c r="D678" i="10"/>
  <c r="N678" i="10" s="1"/>
  <c r="Q678" i="10" s="1"/>
  <c r="R617" i="18" l="1"/>
  <c r="P617" i="18" s="1"/>
  <c r="O618" i="18"/>
  <c r="M619" i="18" s="1"/>
  <c r="R618" i="18"/>
  <c r="P618" i="18" s="1"/>
  <c r="O609" i="16"/>
  <c r="M610" i="16" s="1"/>
  <c r="R609" i="16"/>
  <c r="P609" i="16" s="1"/>
  <c r="R639" i="17"/>
  <c r="P639" i="17" s="1"/>
  <c r="O640" i="17"/>
  <c r="M641" i="17" s="1"/>
  <c r="D682" i="18"/>
  <c r="N681" i="18"/>
  <c r="Q681" i="18" s="1"/>
  <c r="D681" i="17"/>
  <c r="N680" i="17"/>
  <c r="Q680" i="17" s="1"/>
  <c r="D684" i="16"/>
  <c r="N683" i="16"/>
  <c r="Q683" i="16" s="1"/>
  <c r="D679" i="10"/>
  <c r="N679" i="10" s="1"/>
  <c r="Q679" i="10" s="1"/>
  <c r="O619" i="18" l="1"/>
  <c r="M620" i="18" s="1"/>
  <c r="R619" i="18"/>
  <c r="P619" i="18" s="1"/>
  <c r="O610" i="16"/>
  <c r="M611" i="16" s="1"/>
  <c r="R610" i="16"/>
  <c r="P610" i="16" s="1"/>
  <c r="R640" i="17"/>
  <c r="P640" i="17" s="1"/>
  <c r="O641" i="17"/>
  <c r="M642" i="17" s="1"/>
  <c r="D683" i="18"/>
  <c r="N682" i="18"/>
  <c r="Q682" i="18" s="1"/>
  <c r="D682" i="17"/>
  <c r="N681" i="17"/>
  <c r="Q681" i="17" s="1"/>
  <c r="D685" i="16"/>
  <c r="N684" i="16"/>
  <c r="Q684" i="16" s="1"/>
  <c r="D680" i="10"/>
  <c r="N680" i="10" s="1"/>
  <c r="Q680" i="10" s="1"/>
  <c r="O620" i="18" l="1"/>
  <c r="M621" i="18" s="1"/>
  <c r="R620" i="18"/>
  <c r="P620" i="18" s="1"/>
  <c r="O611" i="16"/>
  <c r="M612" i="16" s="1"/>
  <c r="R611" i="16"/>
  <c r="P611" i="16" s="1"/>
  <c r="R641" i="17"/>
  <c r="P641" i="17" s="1"/>
  <c r="O642" i="17"/>
  <c r="M643" i="17" s="1"/>
  <c r="D684" i="18"/>
  <c r="N683" i="18"/>
  <c r="Q683" i="18" s="1"/>
  <c r="D683" i="17"/>
  <c r="N682" i="17"/>
  <c r="Q682" i="17" s="1"/>
  <c r="D686" i="16"/>
  <c r="N685" i="16"/>
  <c r="Q685" i="16" s="1"/>
  <c r="D681" i="10"/>
  <c r="N681" i="10" s="1"/>
  <c r="Q681" i="10" s="1"/>
  <c r="O621" i="18" l="1"/>
  <c r="M622" i="18" s="1"/>
  <c r="R621" i="18"/>
  <c r="P621" i="18" s="1"/>
  <c r="O612" i="16"/>
  <c r="M613" i="16" s="1"/>
  <c r="R612" i="16"/>
  <c r="P612" i="16" s="1"/>
  <c r="R642" i="17"/>
  <c r="P642" i="17" s="1"/>
  <c r="O643" i="17"/>
  <c r="M644" i="17" s="1"/>
  <c r="D685" i="18"/>
  <c r="N684" i="18"/>
  <c r="Q684" i="18" s="1"/>
  <c r="D684" i="17"/>
  <c r="N683" i="17"/>
  <c r="Q683" i="17" s="1"/>
  <c r="D687" i="16"/>
  <c r="N686" i="16"/>
  <c r="Q686" i="16" s="1"/>
  <c r="D682" i="10"/>
  <c r="N682" i="10" s="1"/>
  <c r="Q682" i="10" s="1"/>
  <c r="O622" i="18" l="1"/>
  <c r="M623" i="18" s="1"/>
  <c r="O613" i="16"/>
  <c r="M614" i="16" s="1"/>
  <c r="R613" i="16"/>
  <c r="P613" i="16" s="1"/>
  <c r="R643" i="17"/>
  <c r="P643" i="17" s="1"/>
  <c r="O644" i="17"/>
  <c r="M645" i="17" s="1"/>
  <c r="D686" i="18"/>
  <c r="N685" i="18"/>
  <c r="Q685" i="18" s="1"/>
  <c r="D685" i="17"/>
  <c r="N684" i="17"/>
  <c r="Q684" i="17" s="1"/>
  <c r="D688" i="16"/>
  <c r="N687" i="16"/>
  <c r="Q687" i="16" s="1"/>
  <c r="D683" i="10"/>
  <c r="N683" i="10" s="1"/>
  <c r="Q683" i="10" s="1"/>
  <c r="R622" i="18" l="1"/>
  <c r="P622" i="18" s="1"/>
  <c r="O623" i="18"/>
  <c r="M624" i="18" s="1"/>
  <c r="R623" i="18"/>
  <c r="P623" i="18" s="1"/>
  <c r="O614" i="16"/>
  <c r="M615" i="16" s="1"/>
  <c r="R614" i="16"/>
  <c r="P614" i="16" s="1"/>
  <c r="R644" i="17"/>
  <c r="P644" i="17" s="1"/>
  <c r="O645" i="17"/>
  <c r="M646" i="17" s="1"/>
  <c r="D687" i="18"/>
  <c r="N686" i="18"/>
  <c r="Q686" i="18" s="1"/>
  <c r="D686" i="17"/>
  <c r="N685" i="17"/>
  <c r="Q685" i="17" s="1"/>
  <c r="D689" i="16"/>
  <c r="N688" i="16"/>
  <c r="Q688" i="16" s="1"/>
  <c r="D684" i="10"/>
  <c r="N684" i="10" s="1"/>
  <c r="Q684" i="10" s="1"/>
  <c r="O624" i="18" l="1"/>
  <c r="M625" i="18" s="1"/>
  <c r="R624" i="18"/>
  <c r="P624" i="18" s="1"/>
  <c r="O615" i="16"/>
  <c r="M616" i="16" s="1"/>
  <c r="R615" i="16"/>
  <c r="P615" i="16" s="1"/>
  <c r="R645" i="17"/>
  <c r="P645" i="17" s="1"/>
  <c r="O646" i="17"/>
  <c r="M647" i="17" s="1"/>
  <c r="D688" i="18"/>
  <c r="N687" i="18"/>
  <c r="Q687" i="18" s="1"/>
  <c r="D687" i="17"/>
  <c r="N686" i="17"/>
  <c r="Q686" i="17" s="1"/>
  <c r="D690" i="16"/>
  <c r="N689" i="16"/>
  <c r="Q689" i="16" s="1"/>
  <c r="D685" i="10"/>
  <c r="N685" i="10" s="1"/>
  <c r="Q685" i="10" s="1"/>
  <c r="O625" i="18" l="1"/>
  <c r="M626" i="18" s="1"/>
  <c r="R625" i="18"/>
  <c r="P625" i="18" s="1"/>
  <c r="O616" i="16"/>
  <c r="M617" i="16" s="1"/>
  <c r="R616" i="16"/>
  <c r="P616" i="16" s="1"/>
  <c r="R646" i="17"/>
  <c r="P646" i="17" s="1"/>
  <c r="O647" i="17"/>
  <c r="M648" i="17" s="1"/>
  <c r="D689" i="18"/>
  <c r="N688" i="18"/>
  <c r="Q688" i="18" s="1"/>
  <c r="D688" i="17"/>
  <c r="N687" i="17"/>
  <c r="Q687" i="17" s="1"/>
  <c r="D691" i="16"/>
  <c r="N690" i="16"/>
  <c r="Q690" i="16" s="1"/>
  <c r="D686" i="10"/>
  <c r="N686" i="10" s="1"/>
  <c r="Q686" i="10" s="1"/>
  <c r="O626" i="18" l="1"/>
  <c r="M627" i="18" s="1"/>
  <c r="R626" i="18"/>
  <c r="P626" i="18" s="1"/>
  <c r="O617" i="16"/>
  <c r="M618" i="16" s="1"/>
  <c r="R617" i="16"/>
  <c r="P617" i="16" s="1"/>
  <c r="R647" i="17"/>
  <c r="P647" i="17" s="1"/>
  <c r="O648" i="17"/>
  <c r="M649" i="17" s="1"/>
  <c r="D690" i="18"/>
  <c r="N689" i="18"/>
  <c r="Q689" i="18" s="1"/>
  <c r="D689" i="17"/>
  <c r="N688" i="17"/>
  <c r="Q688" i="17" s="1"/>
  <c r="D692" i="16"/>
  <c r="N691" i="16"/>
  <c r="Q691" i="16" s="1"/>
  <c r="D687" i="10"/>
  <c r="N687" i="10" s="1"/>
  <c r="Q687" i="10" s="1"/>
  <c r="O627" i="18" l="1"/>
  <c r="M628" i="18" s="1"/>
  <c r="O618" i="16"/>
  <c r="M619" i="16" s="1"/>
  <c r="R648" i="17"/>
  <c r="P648" i="17" s="1"/>
  <c r="O649" i="17"/>
  <c r="M650" i="17" s="1"/>
  <c r="D691" i="18"/>
  <c r="N690" i="18"/>
  <c r="Q690" i="18" s="1"/>
  <c r="D690" i="17"/>
  <c r="N689" i="17"/>
  <c r="Q689" i="17" s="1"/>
  <c r="D693" i="16"/>
  <c r="N692" i="16"/>
  <c r="Q692" i="16" s="1"/>
  <c r="D688" i="10"/>
  <c r="N688" i="10" s="1"/>
  <c r="Q688" i="10" s="1"/>
  <c r="R627" i="18" l="1"/>
  <c r="P627" i="18" s="1"/>
  <c r="O628" i="18"/>
  <c r="M629" i="18" s="1"/>
  <c r="R628" i="18"/>
  <c r="P628" i="18" s="1"/>
  <c r="O619" i="16"/>
  <c r="M620" i="16" s="1"/>
  <c r="R619" i="16"/>
  <c r="P619" i="16" s="1"/>
  <c r="R618" i="16"/>
  <c r="P618" i="16" s="1"/>
  <c r="R649" i="17"/>
  <c r="P649" i="17" s="1"/>
  <c r="O650" i="17"/>
  <c r="M651" i="17" s="1"/>
  <c r="D692" i="18"/>
  <c r="N691" i="18"/>
  <c r="Q691" i="18" s="1"/>
  <c r="D691" i="17"/>
  <c r="N690" i="17"/>
  <c r="Q690" i="17" s="1"/>
  <c r="D694" i="16"/>
  <c r="N693" i="16"/>
  <c r="Q693" i="16" s="1"/>
  <c r="D689" i="10"/>
  <c r="N689" i="10" s="1"/>
  <c r="Q689" i="10" s="1"/>
  <c r="O629" i="18" l="1"/>
  <c r="M630" i="18" s="1"/>
  <c r="R629" i="18"/>
  <c r="P629" i="18" s="1"/>
  <c r="O620" i="16"/>
  <c r="M621" i="16" s="1"/>
  <c r="R650" i="17"/>
  <c r="P650" i="17" s="1"/>
  <c r="O651" i="17"/>
  <c r="M652" i="17" s="1"/>
  <c r="D693" i="18"/>
  <c r="N692" i="18"/>
  <c r="Q692" i="18" s="1"/>
  <c r="D692" i="17"/>
  <c r="N691" i="17"/>
  <c r="Q691" i="17" s="1"/>
  <c r="D695" i="16"/>
  <c r="N694" i="16"/>
  <c r="Q694" i="16" s="1"/>
  <c r="D690" i="10"/>
  <c r="N690" i="10" s="1"/>
  <c r="Q690" i="10" s="1"/>
  <c r="O630" i="18" l="1"/>
  <c r="M631" i="18" s="1"/>
  <c r="R630" i="18"/>
  <c r="P630" i="18" s="1"/>
  <c r="R620" i="16"/>
  <c r="P620" i="16" s="1"/>
  <c r="O621" i="16"/>
  <c r="M622" i="16" s="1"/>
  <c r="R621" i="16"/>
  <c r="P621" i="16" s="1"/>
  <c r="R651" i="17"/>
  <c r="P651" i="17" s="1"/>
  <c r="O652" i="17"/>
  <c r="M653" i="17" s="1"/>
  <c r="D694" i="18"/>
  <c r="N693" i="18"/>
  <c r="Q693" i="18" s="1"/>
  <c r="D693" i="17"/>
  <c r="N692" i="17"/>
  <c r="Q692" i="17" s="1"/>
  <c r="D696" i="16"/>
  <c r="N695" i="16"/>
  <c r="Q695" i="16" s="1"/>
  <c r="D691" i="10"/>
  <c r="N691" i="10" s="1"/>
  <c r="Q691" i="10" s="1"/>
  <c r="O631" i="18" l="1"/>
  <c r="M632" i="18" s="1"/>
  <c r="R631" i="18"/>
  <c r="P631" i="18" s="1"/>
  <c r="O622" i="16"/>
  <c r="M623" i="16" s="1"/>
  <c r="R652" i="17"/>
  <c r="P652" i="17" s="1"/>
  <c r="O653" i="17"/>
  <c r="M654" i="17" s="1"/>
  <c r="D695" i="18"/>
  <c r="N694" i="18"/>
  <c r="Q694" i="18" s="1"/>
  <c r="D694" i="17"/>
  <c r="N693" i="17"/>
  <c r="Q693" i="17" s="1"/>
  <c r="D697" i="16"/>
  <c r="N696" i="16"/>
  <c r="Q696" i="16" s="1"/>
  <c r="D692" i="10"/>
  <c r="N692" i="10" s="1"/>
  <c r="Q692" i="10" s="1"/>
  <c r="O632" i="18" l="1"/>
  <c r="M633" i="18" s="1"/>
  <c r="R632" i="18"/>
  <c r="P632" i="18" s="1"/>
  <c r="R622" i="16"/>
  <c r="P622" i="16" s="1"/>
  <c r="O623" i="16"/>
  <c r="M624" i="16" s="1"/>
  <c r="R623" i="16"/>
  <c r="P623" i="16" s="1"/>
  <c r="R653" i="17"/>
  <c r="P653" i="17" s="1"/>
  <c r="O654" i="17"/>
  <c r="M655" i="17" s="1"/>
  <c r="D696" i="18"/>
  <c r="N695" i="18"/>
  <c r="Q695" i="18" s="1"/>
  <c r="D695" i="17"/>
  <c r="N694" i="17"/>
  <c r="Q694" i="17" s="1"/>
  <c r="D698" i="16"/>
  <c r="N697" i="16"/>
  <c r="Q697" i="16" s="1"/>
  <c r="D693" i="10"/>
  <c r="N693" i="10" s="1"/>
  <c r="Q693" i="10" s="1"/>
  <c r="O633" i="18" l="1"/>
  <c r="M634" i="18" s="1"/>
  <c r="R633" i="18"/>
  <c r="P633" i="18" s="1"/>
  <c r="O624" i="16"/>
  <c r="M625" i="16" s="1"/>
  <c r="R654" i="17"/>
  <c r="P654" i="17" s="1"/>
  <c r="O655" i="17"/>
  <c r="M656" i="17" s="1"/>
  <c r="D697" i="18"/>
  <c r="N696" i="18"/>
  <c r="Q696" i="18" s="1"/>
  <c r="D696" i="17"/>
  <c r="N695" i="17"/>
  <c r="Q695" i="17" s="1"/>
  <c r="D699" i="16"/>
  <c r="N698" i="16"/>
  <c r="Q698" i="16" s="1"/>
  <c r="D694" i="10"/>
  <c r="N694" i="10" s="1"/>
  <c r="Q694" i="10" s="1"/>
  <c r="O634" i="18" l="1"/>
  <c r="M635" i="18" s="1"/>
  <c r="O625" i="16"/>
  <c r="M626" i="16" s="1"/>
  <c r="R624" i="16"/>
  <c r="P624" i="16" s="1"/>
  <c r="R655" i="17"/>
  <c r="P655" i="17" s="1"/>
  <c r="O656" i="17"/>
  <c r="M657" i="17" s="1"/>
  <c r="D698" i="18"/>
  <c r="N697" i="18"/>
  <c r="Q697" i="18" s="1"/>
  <c r="D697" i="17"/>
  <c r="N696" i="17"/>
  <c r="Q696" i="17" s="1"/>
  <c r="D700" i="16"/>
  <c r="N699" i="16"/>
  <c r="Q699" i="16" s="1"/>
  <c r="D695" i="10"/>
  <c r="N695" i="10" s="1"/>
  <c r="Q695" i="10" s="1"/>
  <c r="R634" i="18" l="1"/>
  <c r="P634" i="18" s="1"/>
  <c r="O635" i="18"/>
  <c r="M636" i="18" s="1"/>
  <c r="R635" i="18"/>
  <c r="P635" i="18" s="1"/>
  <c r="R625" i="16"/>
  <c r="P625" i="16" s="1"/>
  <c r="O626" i="16"/>
  <c r="M627" i="16" s="1"/>
  <c r="R626" i="16"/>
  <c r="P626" i="16" s="1"/>
  <c r="R656" i="17"/>
  <c r="P656" i="17" s="1"/>
  <c r="O657" i="17"/>
  <c r="M658" i="17" s="1"/>
  <c r="D699" i="18"/>
  <c r="N698" i="18"/>
  <c r="Q698" i="18" s="1"/>
  <c r="D698" i="17"/>
  <c r="N697" i="17"/>
  <c r="Q697" i="17" s="1"/>
  <c r="D701" i="16"/>
  <c r="N700" i="16"/>
  <c r="Q700" i="16" s="1"/>
  <c r="D696" i="10"/>
  <c r="N696" i="10" s="1"/>
  <c r="Q696" i="10" s="1"/>
  <c r="O636" i="18" l="1"/>
  <c r="M637" i="18" s="1"/>
  <c r="O627" i="16"/>
  <c r="M628" i="16" s="1"/>
  <c r="R657" i="17"/>
  <c r="P657" i="17" s="1"/>
  <c r="O658" i="17"/>
  <c r="M659" i="17" s="1"/>
  <c r="D700" i="18"/>
  <c r="N699" i="18"/>
  <c r="Q699" i="18" s="1"/>
  <c r="D699" i="17"/>
  <c r="N698" i="17"/>
  <c r="Q698" i="17" s="1"/>
  <c r="D702" i="16"/>
  <c r="N701" i="16"/>
  <c r="Q701" i="16" s="1"/>
  <c r="D697" i="10"/>
  <c r="N697" i="10" s="1"/>
  <c r="Q697" i="10" s="1"/>
  <c r="O637" i="18" l="1"/>
  <c r="M638" i="18" s="1"/>
  <c r="R636" i="18"/>
  <c r="P636" i="18" s="1"/>
  <c r="O628" i="16"/>
  <c r="M629" i="16" s="1"/>
  <c r="R628" i="16"/>
  <c r="P628" i="16" s="1"/>
  <c r="R627" i="16"/>
  <c r="P627" i="16" s="1"/>
  <c r="R658" i="17"/>
  <c r="P658" i="17" s="1"/>
  <c r="O659" i="17"/>
  <c r="M660" i="17" s="1"/>
  <c r="D701" i="18"/>
  <c r="N700" i="18"/>
  <c r="Q700" i="18" s="1"/>
  <c r="D700" i="17"/>
  <c r="N699" i="17"/>
  <c r="Q699" i="17" s="1"/>
  <c r="D703" i="16"/>
  <c r="N702" i="16"/>
  <c r="Q702" i="16" s="1"/>
  <c r="D698" i="10"/>
  <c r="N698" i="10" s="1"/>
  <c r="Q698" i="10" s="1"/>
  <c r="O638" i="18" l="1"/>
  <c r="M639" i="18" s="1"/>
  <c r="R638" i="18"/>
  <c r="P638" i="18" s="1"/>
  <c r="R637" i="18"/>
  <c r="P637" i="18" s="1"/>
  <c r="O629" i="16"/>
  <c r="M630" i="16" s="1"/>
  <c r="R659" i="17"/>
  <c r="P659" i="17" s="1"/>
  <c r="O660" i="17"/>
  <c r="M661" i="17" s="1"/>
  <c r="D702" i="18"/>
  <c r="N701" i="18"/>
  <c r="Q701" i="18" s="1"/>
  <c r="D701" i="17"/>
  <c r="N700" i="17"/>
  <c r="Q700" i="17" s="1"/>
  <c r="D704" i="16"/>
  <c r="N703" i="16"/>
  <c r="Q703" i="16" s="1"/>
  <c r="D699" i="10"/>
  <c r="N699" i="10" s="1"/>
  <c r="Q699" i="10" s="1"/>
  <c r="O639" i="18" l="1"/>
  <c r="M640" i="18" s="1"/>
  <c r="R639" i="18"/>
  <c r="P639" i="18" s="1"/>
  <c r="O630" i="16"/>
  <c r="M631" i="16" s="1"/>
  <c r="R630" i="16"/>
  <c r="P630" i="16" s="1"/>
  <c r="R629" i="16"/>
  <c r="P629" i="16" s="1"/>
  <c r="R660" i="17"/>
  <c r="P660" i="17" s="1"/>
  <c r="O661" i="17"/>
  <c r="M662" i="17" s="1"/>
  <c r="D703" i="18"/>
  <c r="N702" i="18"/>
  <c r="Q702" i="18" s="1"/>
  <c r="D702" i="17"/>
  <c r="N701" i="17"/>
  <c r="Q701" i="17" s="1"/>
  <c r="D705" i="16"/>
  <c r="N704" i="16"/>
  <c r="Q704" i="16" s="1"/>
  <c r="D700" i="10"/>
  <c r="N700" i="10" s="1"/>
  <c r="Q700" i="10" s="1"/>
  <c r="O640" i="18" l="1"/>
  <c r="M641" i="18" s="1"/>
  <c r="O631" i="16"/>
  <c r="M632" i="16" s="1"/>
  <c r="R661" i="17"/>
  <c r="P661" i="17" s="1"/>
  <c r="O662" i="17"/>
  <c r="M663" i="17" s="1"/>
  <c r="D704" i="18"/>
  <c r="N703" i="18"/>
  <c r="Q703" i="18" s="1"/>
  <c r="D703" i="17"/>
  <c r="N702" i="17"/>
  <c r="Q702" i="17" s="1"/>
  <c r="D706" i="16"/>
  <c r="N705" i="16"/>
  <c r="Q705" i="16" s="1"/>
  <c r="D701" i="10"/>
  <c r="N701" i="10" s="1"/>
  <c r="Q701" i="10" s="1"/>
  <c r="O641" i="18" l="1"/>
  <c r="M642" i="18" s="1"/>
  <c r="R640" i="18"/>
  <c r="P640" i="18" s="1"/>
  <c r="R631" i="16"/>
  <c r="P631" i="16" s="1"/>
  <c r="O632" i="16"/>
  <c r="M633" i="16" s="1"/>
  <c r="R632" i="16"/>
  <c r="P632" i="16" s="1"/>
  <c r="R662" i="17"/>
  <c r="P662" i="17" s="1"/>
  <c r="O663" i="17"/>
  <c r="M664" i="17" s="1"/>
  <c r="D705" i="18"/>
  <c r="N704" i="18"/>
  <c r="Q704" i="18" s="1"/>
  <c r="D704" i="17"/>
  <c r="N703" i="17"/>
  <c r="Q703" i="17" s="1"/>
  <c r="D707" i="16"/>
  <c r="N706" i="16"/>
  <c r="Q706" i="16" s="1"/>
  <c r="D702" i="10"/>
  <c r="N702" i="10" s="1"/>
  <c r="Q702" i="10" s="1"/>
  <c r="R641" i="18" l="1"/>
  <c r="P641" i="18" s="1"/>
  <c r="O642" i="18"/>
  <c r="M643" i="18" s="1"/>
  <c r="R642" i="18"/>
  <c r="P642" i="18" s="1"/>
  <c r="O633" i="16"/>
  <c r="M634" i="16" s="1"/>
  <c r="R633" i="16"/>
  <c r="P633" i="16" s="1"/>
  <c r="R663" i="17"/>
  <c r="P663" i="17" s="1"/>
  <c r="O664" i="17"/>
  <c r="M665" i="17" s="1"/>
  <c r="D706" i="18"/>
  <c r="N705" i="18"/>
  <c r="Q705" i="18" s="1"/>
  <c r="D705" i="17"/>
  <c r="N704" i="17"/>
  <c r="Q704" i="17" s="1"/>
  <c r="D708" i="16"/>
  <c r="N707" i="16"/>
  <c r="Q707" i="16" s="1"/>
  <c r="D703" i="10"/>
  <c r="N703" i="10" s="1"/>
  <c r="Q703" i="10" s="1"/>
  <c r="O643" i="18" l="1"/>
  <c r="M644" i="18" s="1"/>
  <c r="O634" i="16"/>
  <c r="M635" i="16" s="1"/>
  <c r="R664" i="17"/>
  <c r="P664" i="17" s="1"/>
  <c r="O665" i="17"/>
  <c r="M666" i="17" s="1"/>
  <c r="D707" i="18"/>
  <c r="N706" i="18"/>
  <c r="Q706" i="18" s="1"/>
  <c r="D706" i="17"/>
  <c r="N705" i="17"/>
  <c r="Q705" i="17" s="1"/>
  <c r="D709" i="16"/>
  <c r="N708" i="16"/>
  <c r="Q708" i="16" s="1"/>
  <c r="D704" i="10"/>
  <c r="N704" i="10" s="1"/>
  <c r="Q704" i="10" s="1"/>
  <c r="O644" i="18" l="1"/>
  <c r="M645" i="18" s="1"/>
  <c r="R643" i="18"/>
  <c r="P643" i="18" s="1"/>
  <c r="O635" i="16"/>
  <c r="M636" i="16" s="1"/>
  <c r="R634" i="16"/>
  <c r="P634" i="16" s="1"/>
  <c r="R665" i="17"/>
  <c r="P665" i="17" s="1"/>
  <c r="O666" i="17"/>
  <c r="M667" i="17" s="1"/>
  <c r="D708" i="18"/>
  <c r="N707" i="18"/>
  <c r="Q707" i="18" s="1"/>
  <c r="D707" i="17"/>
  <c r="N706" i="17"/>
  <c r="Q706" i="17" s="1"/>
  <c r="D710" i="16"/>
  <c r="N709" i="16"/>
  <c r="Q709" i="16" s="1"/>
  <c r="D705" i="10"/>
  <c r="N705" i="10" s="1"/>
  <c r="Q705" i="10" s="1"/>
  <c r="O645" i="18" l="1"/>
  <c r="M646" i="18" s="1"/>
  <c r="R644" i="18"/>
  <c r="P644" i="18" s="1"/>
  <c r="R635" i="16"/>
  <c r="P635" i="16" s="1"/>
  <c r="O636" i="16"/>
  <c r="M637" i="16" s="1"/>
  <c r="R636" i="16"/>
  <c r="P636" i="16" s="1"/>
  <c r="R666" i="17"/>
  <c r="P666" i="17" s="1"/>
  <c r="O667" i="17"/>
  <c r="M668" i="17" s="1"/>
  <c r="D709" i="18"/>
  <c r="N708" i="18"/>
  <c r="Q708" i="18" s="1"/>
  <c r="D708" i="17"/>
  <c r="N707" i="17"/>
  <c r="Q707" i="17" s="1"/>
  <c r="D711" i="16"/>
  <c r="N710" i="16"/>
  <c r="Q710" i="16" s="1"/>
  <c r="D706" i="10"/>
  <c r="N706" i="10" s="1"/>
  <c r="Q706" i="10" s="1"/>
  <c r="R645" i="18" l="1"/>
  <c r="P645" i="18" s="1"/>
  <c r="O646" i="18"/>
  <c r="M647" i="18" s="1"/>
  <c r="R646" i="18"/>
  <c r="P646" i="18" s="1"/>
  <c r="O637" i="16"/>
  <c r="M638" i="16" s="1"/>
  <c r="R667" i="17"/>
  <c r="P667" i="17" s="1"/>
  <c r="O668" i="17"/>
  <c r="M669" i="17" s="1"/>
  <c r="D710" i="18"/>
  <c r="N709" i="18"/>
  <c r="Q709" i="18" s="1"/>
  <c r="D709" i="17"/>
  <c r="N708" i="17"/>
  <c r="Q708" i="17" s="1"/>
  <c r="D712" i="16"/>
  <c r="N711" i="16"/>
  <c r="Q711" i="16" s="1"/>
  <c r="D707" i="10"/>
  <c r="N707" i="10" s="1"/>
  <c r="Q707" i="10" s="1"/>
  <c r="O647" i="18" l="1"/>
  <c r="M648" i="18" s="1"/>
  <c r="O638" i="16"/>
  <c r="M639" i="16" s="1"/>
  <c r="R638" i="16"/>
  <c r="P638" i="16" s="1"/>
  <c r="R637" i="16"/>
  <c r="P637" i="16" s="1"/>
  <c r="R668" i="17"/>
  <c r="P668" i="17" s="1"/>
  <c r="O669" i="17"/>
  <c r="M670" i="17" s="1"/>
  <c r="D711" i="18"/>
  <c r="N710" i="18"/>
  <c r="Q710" i="18" s="1"/>
  <c r="D710" i="17"/>
  <c r="N709" i="17"/>
  <c r="Q709" i="17" s="1"/>
  <c r="D713" i="16"/>
  <c r="N712" i="16"/>
  <c r="Q712" i="16" s="1"/>
  <c r="D708" i="10"/>
  <c r="N708" i="10" s="1"/>
  <c r="Q708" i="10" s="1"/>
  <c r="O648" i="18" l="1"/>
  <c r="M649" i="18" s="1"/>
  <c r="R647" i="18"/>
  <c r="P647" i="18" s="1"/>
  <c r="O639" i="16"/>
  <c r="M640" i="16" s="1"/>
  <c r="R669" i="17"/>
  <c r="P669" i="17" s="1"/>
  <c r="O670" i="17"/>
  <c r="M671" i="17" s="1"/>
  <c r="D712" i="18"/>
  <c r="N711" i="18"/>
  <c r="Q711" i="18" s="1"/>
  <c r="D711" i="17"/>
  <c r="N710" i="17"/>
  <c r="Q710" i="17" s="1"/>
  <c r="D714" i="16"/>
  <c r="N713" i="16"/>
  <c r="Q713" i="16" s="1"/>
  <c r="D709" i="10"/>
  <c r="N709" i="10" s="1"/>
  <c r="Q709" i="10" s="1"/>
  <c r="O649" i="18" l="1"/>
  <c r="M650" i="18" s="1"/>
  <c r="R648" i="18"/>
  <c r="P648" i="18" s="1"/>
  <c r="R639" i="16"/>
  <c r="P639" i="16" s="1"/>
  <c r="O640" i="16"/>
  <c r="M641" i="16" s="1"/>
  <c r="R640" i="16"/>
  <c r="P640" i="16" s="1"/>
  <c r="R670" i="17"/>
  <c r="P670" i="17" s="1"/>
  <c r="O671" i="17"/>
  <c r="M672" i="17" s="1"/>
  <c r="D713" i="18"/>
  <c r="N712" i="18"/>
  <c r="Q712" i="18" s="1"/>
  <c r="D712" i="17"/>
  <c r="N711" i="17"/>
  <c r="Q711" i="17" s="1"/>
  <c r="D715" i="16"/>
  <c r="N714" i="16"/>
  <c r="Q714" i="16" s="1"/>
  <c r="D710" i="10"/>
  <c r="N710" i="10" s="1"/>
  <c r="Q710" i="10" s="1"/>
  <c r="R649" i="18" l="1"/>
  <c r="P649" i="18" s="1"/>
  <c r="O650" i="18"/>
  <c r="M651" i="18" s="1"/>
  <c r="R650" i="18"/>
  <c r="P650" i="18" s="1"/>
  <c r="O641" i="16"/>
  <c r="M642" i="16" s="1"/>
  <c r="R671" i="17"/>
  <c r="P671" i="17" s="1"/>
  <c r="O672" i="17"/>
  <c r="M673" i="17" s="1"/>
  <c r="D714" i="18"/>
  <c r="N713" i="18"/>
  <c r="Q713" i="18" s="1"/>
  <c r="D713" i="17"/>
  <c r="N712" i="17"/>
  <c r="Q712" i="17" s="1"/>
  <c r="D716" i="16"/>
  <c r="N715" i="16"/>
  <c r="Q715" i="16" s="1"/>
  <c r="D711" i="10"/>
  <c r="N711" i="10" s="1"/>
  <c r="Q711" i="10" s="1"/>
  <c r="O651" i="18" l="1"/>
  <c r="M652" i="18" s="1"/>
  <c r="R651" i="18"/>
  <c r="P651" i="18" s="1"/>
  <c r="O642" i="16"/>
  <c r="M643" i="16" s="1"/>
  <c r="R641" i="16"/>
  <c r="P641" i="16" s="1"/>
  <c r="R672" i="17"/>
  <c r="P672" i="17" s="1"/>
  <c r="O673" i="17"/>
  <c r="M674" i="17" s="1"/>
  <c r="D715" i="18"/>
  <c r="N714" i="18"/>
  <c r="Q714" i="18" s="1"/>
  <c r="D714" i="17"/>
  <c r="N713" i="17"/>
  <c r="Q713" i="17" s="1"/>
  <c r="D717" i="16"/>
  <c r="N716" i="16"/>
  <c r="Q716" i="16" s="1"/>
  <c r="D712" i="10"/>
  <c r="N712" i="10" s="1"/>
  <c r="Q712" i="10" s="1"/>
  <c r="O652" i="18" l="1"/>
  <c r="M653" i="18" s="1"/>
  <c r="R652" i="18"/>
  <c r="P652" i="18" s="1"/>
  <c r="R642" i="16"/>
  <c r="P642" i="16" s="1"/>
  <c r="O643" i="16"/>
  <c r="M644" i="16" s="1"/>
  <c r="R643" i="16"/>
  <c r="P643" i="16" s="1"/>
  <c r="R673" i="17"/>
  <c r="P673" i="17" s="1"/>
  <c r="O674" i="17"/>
  <c r="M675" i="17" s="1"/>
  <c r="D716" i="18"/>
  <c r="N715" i="18"/>
  <c r="Q715" i="18" s="1"/>
  <c r="D715" i="17"/>
  <c r="N714" i="17"/>
  <c r="Q714" i="17" s="1"/>
  <c r="D718" i="16"/>
  <c r="N717" i="16"/>
  <c r="Q717" i="16" s="1"/>
  <c r="D713" i="10"/>
  <c r="N713" i="10" s="1"/>
  <c r="Q713" i="10" s="1"/>
  <c r="O653" i="18" l="1"/>
  <c r="M654" i="18" s="1"/>
  <c r="R653" i="18"/>
  <c r="P653" i="18" s="1"/>
  <c r="O644" i="16"/>
  <c r="M645" i="16" s="1"/>
  <c r="R674" i="17"/>
  <c r="P674" i="17" s="1"/>
  <c r="O675" i="17"/>
  <c r="M676" i="17" s="1"/>
  <c r="D717" i="18"/>
  <c r="N716" i="18"/>
  <c r="Q716" i="18" s="1"/>
  <c r="D716" i="17"/>
  <c r="N715" i="17"/>
  <c r="Q715" i="17" s="1"/>
  <c r="D719" i="16"/>
  <c r="N718" i="16"/>
  <c r="Q718" i="16" s="1"/>
  <c r="D714" i="10"/>
  <c r="N714" i="10" s="1"/>
  <c r="Q714" i="10" s="1"/>
  <c r="O654" i="18" l="1"/>
  <c r="M655" i="18" s="1"/>
  <c r="R654" i="18"/>
  <c r="P654" i="18" s="1"/>
  <c r="R644" i="16"/>
  <c r="P644" i="16" s="1"/>
  <c r="O645" i="16"/>
  <c r="M646" i="16" s="1"/>
  <c r="R645" i="16"/>
  <c r="P645" i="16" s="1"/>
  <c r="R675" i="17"/>
  <c r="P675" i="17" s="1"/>
  <c r="O676" i="17"/>
  <c r="M677" i="17" s="1"/>
  <c r="D718" i="18"/>
  <c r="N717" i="18"/>
  <c r="Q717" i="18" s="1"/>
  <c r="D717" i="17"/>
  <c r="N716" i="17"/>
  <c r="Q716" i="17" s="1"/>
  <c r="D720" i="16"/>
  <c r="N719" i="16"/>
  <c r="Q719" i="16" s="1"/>
  <c r="D715" i="10"/>
  <c r="N715" i="10" s="1"/>
  <c r="Q715" i="10" s="1"/>
  <c r="O655" i="18" l="1"/>
  <c r="M656" i="18" s="1"/>
  <c r="O646" i="16"/>
  <c r="M647" i="16" s="1"/>
  <c r="R646" i="16"/>
  <c r="P646" i="16" s="1"/>
  <c r="R676" i="17"/>
  <c r="P676" i="17" s="1"/>
  <c r="O677" i="17"/>
  <c r="M678" i="17" s="1"/>
  <c r="D719" i="18"/>
  <c r="N718" i="18"/>
  <c r="Q718" i="18" s="1"/>
  <c r="D718" i="17"/>
  <c r="N717" i="17"/>
  <c r="Q717" i="17" s="1"/>
  <c r="D721" i="16"/>
  <c r="N720" i="16"/>
  <c r="Q720" i="16" s="1"/>
  <c r="D716" i="10"/>
  <c r="N716" i="10" s="1"/>
  <c r="Q716" i="10" s="1"/>
  <c r="O656" i="18" l="1"/>
  <c r="M657" i="18" s="1"/>
  <c r="R656" i="18"/>
  <c r="P656" i="18" s="1"/>
  <c r="R655" i="18"/>
  <c r="P655" i="18" s="1"/>
  <c r="O647" i="16"/>
  <c r="M648" i="16" s="1"/>
  <c r="R677" i="17"/>
  <c r="P677" i="17" s="1"/>
  <c r="O678" i="17"/>
  <c r="M679" i="17" s="1"/>
  <c r="D720" i="18"/>
  <c r="N719" i="18"/>
  <c r="Q719" i="18" s="1"/>
  <c r="D719" i="17"/>
  <c r="N718" i="17"/>
  <c r="Q718" i="17" s="1"/>
  <c r="D722" i="16"/>
  <c r="N721" i="16"/>
  <c r="Q721" i="16" s="1"/>
  <c r="D717" i="10"/>
  <c r="N717" i="10" s="1"/>
  <c r="Q717" i="10" s="1"/>
  <c r="O657" i="18" l="1"/>
  <c r="M658" i="18" s="1"/>
  <c r="R657" i="18"/>
  <c r="P657" i="18" s="1"/>
  <c r="O648" i="16"/>
  <c r="M649" i="16" s="1"/>
  <c r="R648" i="16"/>
  <c r="P648" i="16" s="1"/>
  <c r="R647" i="16"/>
  <c r="P647" i="16" s="1"/>
  <c r="R678" i="17"/>
  <c r="P678" i="17" s="1"/>
  <c r="O679" i="17"/>
  <c r="M680" i="17" s="1"/>
  <c r="D721" i="18"/>
  <c r="N720" i="18"/>
  <c r="Q720" i="18" s="1"/>
  <c r="D720" i="17"/>
  <c r="N719" i="17"/>
  <c r="Q719" i="17" s="1"/>
  <c r="D723" i="16"/>
  <c r="N722" i="16"/>
  <c r="Q722" i="16" s="1"/>
  <c r="D718" i="10"/>
  <c r="N718" i="10" s="1"/>
  <c r="Q718" i="10" s="1"/>
  <c r="O658" i="18" l="1"/>
  <c r="M659" i="18" s="1"/>
  <c r="R658" i="18"/>
  <c r="P658" i="18" s="1"/>
  <c r="O649" i="16"/>
  <c r="M650" i="16" s="1"/>
  <c r="R679" i="17"/>
  <c r="P679" i="17" s="1"/>
  <c r="O680" i="17"/>
  <c r="M681" i="17" s="1"/>
  <c r="D722" i="18"/>
  <c r="N721" i="18"/>
  <c r="Q721" i="18" s="1"/>
  <c r="D721" i="17"/>
  <c r="N720" i="17"/>
  <c r="Q720" i="17" s="1"/>
  <c r="D724" i="16"/>
  <c r="N723" i="16"/>
  <c r="Q723" i="16" s="1"/>
  <c r="D719" i="10"/>
  <c r="N719" i="10" s="1"/>
  <c r="Q719" i="10" s="1"/>
  <c r="O659" i="18" l="1"/>
  <c r="M660" i="18" s="1"/>
  <c r="R659" i="18"/>
  <c r="P659" i="18" s="1"/>
  <c r="O650" i="16"/>
  <c r="M651" i="16" s="1"/>
  <c r="R650" i="16"/>
  <c r="P650" i="16" s="1"/>
  <c r="R649" i="16"/>
  <c r="P649" i="16" s="1"/>
  <c r="R680" i="17"/>
  <c r="P680" i="17" s="1"/>
  <c r="O681" i="17"/>
  <c r="M682" i="17" s="1"/>
  <c r="D723" i="18"/>
  <c r="N722" i="18"/>
  <c r="Q722" i="18" s="1"/>
  <c r="D722" i="17"/>
  <c r="N721" i="17"/>
  <c r="Q721" i="17" s="1"/>
  <c r="D725" i="16"/>
  <c r="N724" i="16"/>
  <c r="Q724" i="16" s="1"/>
  <c r="D720" i="10"/>
  <c r="N720" i="10" s="1"/>
  <c r="Q720" i="10" s="1"/>
  <c r="O660" i="18" l="1"/>
  <c r="M661" i="18" s="1"/>
  <c r="R660" i="18"/>
  <c r="P660" i="18" s="1"/>
  <c r="O651" i="16"/>
  <c r="M652" i="16" s="1"/>
  <c r="R651" i="16"/>
  <c r="P651" i="16" s="1"/>
  <c r="R681" i="17"/>
  <c r="P681" i="17" s="1"/>
  <c r="O682" i="17"/>
  <c r="M683" i="17" s="1"/>
  <c r="D724" i="18"/>
  <c r="N723" i="18"/>
  <c r="Q723" i="18" s="1"/>
  <c r="D723" i="17"/>
  <c r="N722" i="17"/>
  <c r="Q722" i="17" s="1"/>
  <c r="D726" i="16"/>
  <c r="N725" i="16"/>
  <c r="Q725" i="16" s="1"/>
  <c r="D721" i="10"/>
  <c r="N721" i="10" s="1"/>
  <c r="Q721" i="10" s="1"/>
  <c r="O661" i="18" l="1"/>
  <c r="M662" i="18" s="1"/>
  <c r="R661" i="18"/>
  <c r="P661" i="18" s="1"/>
  <c r="O652" i="16"/>
  <c r="M653" i="16" s="1"/>
  <c r="R682" i="17"/>
  <c r="P682" i="17" s="1"/>
  <c r="O683" i="17"/>
  <c r="M684" i="17" s="1"/>
  <c r="D725" i="18"/>
  <c r="N724" i="18"/>
  <c r="Q724" i="18" s="1"/>
  <c r="D724" i="17"/>
  <c r="N723" i="17"/>
  <c r="Q723" i="17" s="1"/>
  <c r="D727" i="16"/>
  <c r="N726" i="16"/>
  <c r="Q726" i="16" s="1"/>
  <c r="D722" i="10"/>
  <c r="N722" i="10" s="1"/>
  <c r="Q722" i="10" s="1"/>
  <c r="O662" i="18" l="1"/>
  <c r="M663" i="18" s="1"/>
  <c r="O653" i="16"/>
  <c r="M654" i="16" s="1"/>
  <c r="R653" i="16"/>
  <c r="P653" i="16" s="1"/>
  <c r="R652" i="16"/>
  <c r="P652" i="16" s="1"/>
  <c r="R683" i="17"/>
  <c r="P683" i="17" s="1"/>
  <c r="O684" i="17"/>
  <c r="M685" i="17" s="1"/>
  <c r="D726" i="18"/>
  <c r="N725" i="18"/>
  <c r="Q725" i="18" s="1"/>
  <c r="D725" i="17"/>
  <c r="N724" i="17"/>
  <c r="Q724" i="17" s="1"/>
  <c r="D728" i="16"/>
  <c r="N727" i="16"/>
  <c r="Q727" i="16" s="1"/>
  <c r="D723" i="10"/>
  <c r="N723" i="10" s="1"/>
  <c r="Q723" i="10" s="1"/>
  <c r="O663" i="18" l="1"/>
  <c r="M664" i="18" s="1"/>
  <c r="R663" i="18"/>
  <c r="P663" i="18" s="1"/>
  <c r="R662" i="18"/>
  <c r="P662" i="18" s="1"/>
  <c r="O654" i="16"/>
  <c r="M655" i="16" s="1"/>
  <c r="R654" i="16"/>
  <c r="P654" i="16" s="1"/>
  <c r="R684" i="17"/>
  <c r="P684" i="17" s="1"/>
  <c r="O685" i="17"/>
  <c r="M686" i="17" s="1"/>
  <c r="D727" i="18"/>
  <c r="N726" i="18"/>
  <c r="Q726" i="18" s="1"/>
  <c r="D726" i="17"/>
  <c r="N725" i="17"/>
  <c r="Q725" i="17" s="1"/>
  <c r="D729" i="16"/>
  <c r="N728" i="16"/>
  <c r="Q728" i="16" s="1"/>
  <c r="D724" i="10"/>
  <c r="N724" i="10" s="1"/>
  <c r="Q724" i="10" s="1"/>
  <c r="O664" i="18" l="1"/>
  <c r="M665" i="18" s="1"/>
  <c r="R664" i="18"/>
  <c r="P664" i="18" s="1"/>
  <c r="O655" i="16"/>
  <c r="M656" i="16" s="1"/>
  <c r="R685" i="17"/>
  <c r="P685" i="17" s="1"/>
  <c r="O686" i="17"/>
  <c r="M687" i="17" s="1"/>
  <c r="D728" i="18"/>
  <c r="N727" i="18"/>
  <c r="Q727" i="18" s="1"/>
  <c r="D727" i="17"/>
  <c r="N726" i="17"/>
  <c r="Q726" i="17" s="1"/>
  <c r="D730" i="16"/>
  <c r="N729" i="16"/>
  <c r="Q729" i="16" s="1"/>
  <c r="D725" i="10"/>
  <c r="N725" i="10" s="1"/>
  <c r="Q725" i="10" s="1"/>
  <c r="O665" i="18" l="1"/>
  <c r="M666" i="18" s="1"/>
  <c r="O656" i="16"/>
  <c r="M657" i="16" s="1"/>
  <c r="R656" i="16"/>
  <c r="P656" i="16" s="1"/>
  <c r="R655" i="16"/>
  <c r="P655" i="16" s="1"/>
  <c r="R686" i="17"/>
  <c r="P686" i="17" s="1"/>
  <c r="O687" i="17"/>
  <c r="M688" i="17" s="1"/>
  <c r="D729" i="18"/>
  <c r="N728" i="18"/>
  <c r="Q728" i="18" s="1"/>
  <c r="D728" i="17"/>
  <c r="N727" i="17"/>
  <c r="Q727" i="17" s="1"/>
  <c r="D731" i="16"/>
  <c r="N730" i="16"/>
  <c r="Q730" i="16" s="1"/>
  <c r="D726" i="10"/>
  <c r="N726" i="10" s="1"/>
  <c r="Q726" i="10" s="1"/>
  <c r="O666" i="18" l="1"/>
  <c r="M667" i="18" s="1"/>
  <c r="R665" i="18"/>
  <c r="P665" i="18" s="1"/>
  <c r="O657" i="16"/>
  <c r="M658" i="16" s="1"/>
  <c r="R657" i="16"/>
  <c r="P657" i="16" s="1"/>
  <c r="R687" i="17"/>
  <c r="P687" i="17" s="1"/>
  <c r="O688" i="17"/>
  <c r="M689" i="17" s="1"/>
  <c r="D730" i="18"/>
  <c r="N729" i="18"/>
  <c r="Q729" i="18" s="1"/>
  <c r="D729" i="17"/>
  <c r="N728" i="17"/>
  <c r="Q728" i="17" s="1"/>
  <c r="D732" i="16"/>
  <c r="N731" i="16"/>
  <c r="Q731" i="16" s="1"/>
  <c r="D727" i="10"/>
  <c r="N727" i="10" s="1"/>
  <c r="Q727" i="10" s="1"/>
  <c r="R666" i="18" l="1"/>
  <c r="P666" i="18" s="1"/>
  <c r="O667" i="18"/>
  <c r="M668" i="18" s="1"/>
  <c r="R667" i="18"/>
  <c r="P667" i="18" s="1"/>
  <c r="O658" i="16"/>
  <c r="M659" i="16" s="1"/>
  <c r="R688" i="17"/>
  <c r="P688" i="17" s="1"/>
  <c r="O689" i="17"/>
  <c r="M690" i="17" s="1"/>
  <c r="D731" i="18"/>
  <c r="N730" i="18"/>
  <c r="Q730" i="18" s="1"/>
  <c r="D730" i="17"/>
  <c r="N729" i="17"/>
  <c r="Q729" i="17" s="1"/>
  <c r="D733" i="16"/>
  <c r="N732" i="16"/>
  <c r="Q732" i="16" s="1"/>
  <c r="D728" i="10"/>
  <c r="N728" i="10" s="1"/>
  <c r="Q728" i="10" s="1"/>
  <c r="O668" i="18" l="1"/>
  <c r="M669" i="18" s="1"/>
  <c r="R668" i="18"/>
  <c r="P668" i="18" s="1"/>
  <c r="R658" i="16"/>
  <c r="P658" i="16" s="1"/>
  <c r="O659" i="16"/>
  <c r="M660" i="16" s="1"/>
  <c r="R659" i="16"/>
  <c r="P659" i="16" s="1"/>
  <c r="R689" i="17"/>
  <c r="P689" i="17" s="1"/>
  <c r="O690" i="17"/>
  <c r="M691" i="17" s="1"/>
  <c r="D732" i="18"/>
  <c r="N731" i="18"/>
  <c r="Q731" i="18" s="1"/>
  <c r="D731" i="17"/>
  <c r="N730" i="17"/>
  <c r="Q730" i="17" s="1"/>
  <c r="D734" i="16"/>
  <c r="N733" i="16"/>
  <c r="Q733" i="16" s="1"/>
  <c r="D729" i="10"/>
  <c r="N729" i="10" s="1"/>
  <c r="Q729" i="10" s="1"/>
  <c r="O669" i="18" l="1"/>
  <c r="M670" i="18" s="1"/>
  <c r="O660" i="16"/>
  <c r="M661" i="16" s="1"/>
  <c r="R660" i="16"/>
  <c r="P660" i="16" s="1"/>
  <c r="R690" i="17"/>
  <c r="P690" i="17" s="1"/>
  <c r="O691" i="17"/>
  <c r="M692" i="17" s="1"/>
  <c r="D733" i="18"/>
  <c r="N732" i="18"/>
  <c r="Q732" i="18" s="1"/>
  <c r="D732" i="17"/>
  <c r="N731" i="17"/>
  <c r="Q731" i="17" s="1"/>
  <c r="D735" i="16"/>
  <c r="N734" i="16"/>
  <c r="Q734" i="16" s="1"/>
  <c r="D730" i="10"/>
  <c r="N730" i="10" s="1"/>
  <c r="Q730" i="10" s="1"/>
  <c r="O670" i="18" l="1"/>
  <c r="M671" i="18" s="1"/>
  <c r="R670" i="18"/>
  <c r="P670" i="18" s="1"/>
  <c r="R669" i="18"/>
  <c r="P669" i="18" s="1"/>
  <c r="O661" i="16"/>
  <c r="M662" i="16" s="1"/>
  <c r="R661" i="16"/>
  <c r="P661" i="16" s="1"/>
  <c r="R691" i="17"/>
  <c r="P691" i="17"/>
  <c r="O692" i="17"/>
  <c r="M693" i="17" s="1"/>
  <c r="D734" i="18"/>
  <c r="N733" i="18"/>
  <c r="Q733" i="18" s="1"/>
  <c r="D733" i="17"/>
  <c r="N732" i="17"/>
  <c r="Q732" i="17" s="1"/>
  <c r="D736" i="16"/>
  <c r="N735" i="16"/>
  <c r="Q735" i="16" s="1"/>
  <c r="D731" i="10"/>
  <c r="N731" i="10" s="1"/>
  <c r="Q731" i="10" s="1"/>
  <c r="O671" i="18" l="1"/>
  <c r="M672" i="18" s="1"/>
  <c r="O662" i="16"/>
  <c r="M663" i="16" s="1"/>
  <c r="R662" i="16"/>
  <c r="P662" i="16" s="1"/>
  <c r="R692" i="17"/>
  <c r="P692" i="17"/>
  <c r="O693" i="17"/>
  <c r="M694" i="17" s="1"/>
  <c r="D735" i="18"/>
  <c r="N734" i="18"/>
  <c r="Q734" i="18" s="1"/>
  <c r="D734" i="17"/>
  <c r="N733" i="17"/>
  <c r="Q733" i="17" s="1"/>
  <c r="D737" i="16"/>
  <c r="N736" i="16"/>
  <c r="Q736" i="16" s="1"/>
  <c r="D732" i="10"/>
  <c r="N732" i="10" s="1"/>
  <c r="Q732" i="10" s="1"/>
  <c r="R671" i="18" l="1"/>
  <c r="P671" i="18" s="1"/>
  <c r="O672" i="18"/>
  <c r="M673" i="18" s="1"/>
  <c r="R672" i="18"/>
  <c r="P672" i="18" s="1"/>
  <c r="O663" i="16"/>
  <c r="M664" i="16" s="1"/>
  <c r="R693" i="17"/>
  <c r="P693" i="17"/>
  <c r="O694" i="17"/>
  <c r="M695" i="17" s="1"/>
  <c r="D736" i="18"/>
  <c r="N735" i="18"/>
  <c r="Q735" i="18" s="1"/>
  <c r="D735" i="17"/>
  <c r="N734" i="17"/>
  <c r="Q734" i="17" s="1"/>
  <c r="D738" i="16"/>
  <c r="N737" i="16"/>
  <c r="Q737" i="16" s="1"/>
  <c r="D733" i="10"/>
  <c r="N733" i="10" s="1"/>
  <c r="Q733" i="10" s="1"/>
  <c r="O673" i="18" l="1"/>
  <c r="M674" i="18" s="1"/>
  <c r="R673" i="18"/>
  <c r="P673" i="18" s="1"/>
  <c r="R663" i="16"/>
  <c r="P663" i="16" s="1"/>
  <c r="O664" i="16"/>
  <c r="M665" i="16" s="1"/>
  <c r="R664" i="16"/>
  <c r="P664" i="16" s="1"/>
  <c r="R694" i="17"/>
  <c r="P694" i="17" s="1"/>
  <c r="O695" i="17"/>
  <c r="M696" i="17" s="1"/>
  <c r="D737" i="18"/>
  <c r="N736" i="18"/>
  <c r="Q736" i="18" s="1"/>
  <c r="D736" i="17"/>
  <c r="N735" i="17"/>
  <c r="Q735" i="17" s="1"/>
  <c r="D739" i="16"/>
  <c r="N738" i="16"/>
  <c r="Q738" i="16" s="1"/>
  <c r="D734" i="10"/>
  <c r="N734" i="10" s="1"/>
  <c r="Q734" i="10" s="1"/>
  <c r="O674" i="18" l="1"/>
  <c r="M675" i="18" s="1"/>
  <c r="R674" i="18"/>
  <c r="P674" i="18" s="1"/>
  <c r="O665" i="16"/>
  <c r="M666" i="16" s="1"/>
  <c r="R665" i="16"/>
  <c r="P665" i="16" s="1"/>
  <c r="R695" i="17"/>
  <c r="P695" i="17" s="1"/>
  <c r="O696" i="17"/>
  <c r="M697" i="17" s="1"/>
  <c r="D738" i="18"/>
  <c r="N737" i="18"/>
  <c r="Q737" i="18" s="1"/>
  <c r="D737" i="17"/>
  <c r="N736" i="17"/>
  <c r="Q736" i="17" s="1"/>
  <c r="D740" i="16"/>
  <c r="N739" i="16"/>
  <c r="Q739" i="16" s="1"/>
  <c r="D735" i="10"/>
  <c r="N735" i="10" s="1"/>
  <c r="Q735" i="10" s="1"/>
  <c r="O675" i="18" l="1"/>
  <c r="M676" i="18" s="1"/>
  <c r="O666" i="16"/>
  <c r="M667" i="16" s="1"/>
  <c r="R666" i="16"/>
  <c r="P666" i="16" s="1"/>
  <c r="R696" i="17"/>
  <c r="P696" i="17" s="1"/>
  <c r="O697" i="17"/>
  <c r="M698" i="17" s="1"/>
  <c r="D739" i="18"/>
  <c r="N738" i="18"/>
  <c r="Q738" i="18" s="1"/>
  <c r="D738" i="17"/>
  <c r="N737" i="17"/>
  <c r="Q737" i="17" s="1"/>
  <c r="D741" i="16"/>
  <c r="N740" i="16"/>
  <c r="Q740" i="16" s="1"/>
  <c r="D736" i="10"/>
  <c r="N736" i="10" s="1"/>
  <c r="Q736" i="10" s="1"/>
  <c r="R675" i="18" l="1"/>
  <c r="P675" i="18" s="1"/>
  <c r="O676" i="18"/>
  <c r="M677" i="18" s="1"/>
  <c r="R676" i="18"/>
  <c r="P676" i="18" s="1"/>
  <c r="O667" i="16"/>
  <c r="M668" i="16" s="1"/>
  <c r="R667" i="16"/>
  <c r="P667" i="16" s="1"/>
  <c r="R697" i="17"/>
  <c r="P697" i="17" s="1"/>
  <c r="O698" i="17"/>
  <c r="M699" i="17" s="1"/>
  <c r="D740" i="18"/>
  <c r="N739" i="18"/>
  <c r="Q739" i="18" s="1"/>
  <c r="D739" i="17"/>
  <c r="N738" i="17"/>
  <c r="Q738" i="17" s="1"/>
  <c r="D742" i="16"/>
  <c r="N741" i="16"/>
  <c r="Q741" i="16" s="1"/>
  <c r="D737" i="10"/>
  <c r="N737" i="10" s="1"/>
  <c r="Q737" i="10" s="1"/>
  <c r="O677" i="18" l="1"/>
  <c r="M678" i="18" s="1"/>
  <c r="R677" i="18"/>
  <c r="P677" i="18" s="1"/>
  <c r="O668" i="16"/>
  <c r="M669" i="16" s="1"/>
  <c r="R698" i="17"/>
  <c r="P698" i="17" s="1"/>
  <c r="O699" i="17"/>
  <c r="M700" i="17" s="1"/>
  <c r="D741" i="18"/>
  <c r="N740" i="18"/>
  <c r="Q740" i="18" s="1"/>
  <c r="D740" i="17"/>
  <c r="N739" i="17"/>
  <c r="Q739" i="17" s="1"/>
  <c r="D743" i="16"/>
  <c r="N742" i="16"/>
  <c r="Q742" i="16" s="1"/>
  <c r="D738" i="10"/>
  <c r="N738" i="10" s="1"/>
  <c r="Q738" i="10" s="1"/>
  <c r="O678" i="18" l="1"/>
  <c r="M679" i="18" s="1"/>
  <c r="O669" i="16"/>
  <c r="M670" i="16" s="1"/>
  <c r="R669" i="16"/>
  <c r="P669" i="16" s="1"/>
  <c r="R668" i="16"/>
  <c r="P668" i="16" s="1"/>
  <c r="R699" i="17"/>
  <c r="P699" i="17" s="1"/>
  <c r="O700" i="17"/>
  <c r="M701" i="17" s="1"/>
  <c r="D742" i="18"/>
  <c r="N741" i="18"/>
  <c r="Q741" i="18" s="1"/>
  <c r="D741" i="17"/>
  <c r="N740" i="17"/>
  <c r="Q740" i="17" s="1"/>
  <c r="D744" i="16"/>
  <c r="N743" i="16"/>
  <c r="Q743" i="16" s="1"/>
  <c r="D739" i="10"/>
  <c r="N739" i="10" s="1"/>
  <c r="Q739" i="10" s="1"/>
  <c r="R678" i="18" l="1"/>
  <c r="P678" i="18" s="1"/>
  <c r="O679" i="18"/>
  <c r="M680" i="18" s="1"/>
  <c r="R679" i="18"/>
  <c r="P679" i="18" s="1"/>
  <c r="O670" i="16"/>
  <c r="M671" i="16" s="1"/>
  <c r="R700" i="17"/>
  <c r="P700" i="17" s="1"/>
  <c r="O701" i="17"/>
  <c r="M702" i="17" s="1"/>
  <c r="D743" i="18"/>
  <c r="N742" i="18"/>
  <c r="Q742" i="18" s="1"/>
  <c r="D742" i="17"/>
  <c r="N741" i="17"/>
  <c r="Q741" i="17" s="1"/>
  <c r="D745" i="16"/>
  <c r="N744" i="16"/>
  <c r="Q744" i="16" s="1"/>
  <c r="D740" i="10"/>
  <c r="N740" i="10" s="1"/>
  <c r="Q740" i="10" s="1"/>
  <c r="O680" i="18" l="1"/>
  <c r="M681" i="18" s="1"/>
  <c r="R680" i="18"/>
  <c r="P680" i="18" s="1"/>
  <c r="R670" i="16"/>
  <c r="P670" i="16" s="1"/>
  <c r="O671" i="16"/>
  <c r="M672" i="16" s="1"/>
  <c r="R701" i="17"/>
  <c r="P701" i="17" s="1"/>
  <c r="O702" i="17"/>
  <c r="M703" i="17" s="1"/>
  <c r="D744" i="18"/>
  <c r="N743" i="18"/>
  <c r="Q743" i="18" s="1"/>
  <c r="D743" i="17"/>
  <c r="N742" i="17"/>
  <c r="Q742" i="17" s="1"/>
  <c r="D746" i="16"/>
  <c r="N745" i="16"/>
  <c r="Q745" i="16" s="1"/>
  <c r="D741" i="10"/>
  <c r="N741" i="10" s="1"/>
  <c r="Q741" i="10" s="1"/>
  <c r="O681" i="18" l="1"/>
  <c r="M682" i="18" s="1"/>
  <c r="R681" i="18"/>
  <c r="P681" i="18" s="1"/>
  <c r="R671" i="16"/>
  <c r="P671" i="16" s="1"/>
  <c r="O672" i="16"/>
  <c r="M673" i="16" s="1"/>
  <c r="R672" i="16"/>
  <c r="P672" i="16" s="1"/>
  <c r="R702" i="17"/>
  <c r="P702" i="17" s="1"/>
  <c r="O703" i="17"/>
  <c r="M704" i="17" s="1"/>
  <c r="D745" i="18"/>
  <c r="N744" i="18"/>
  <c r="Q744" i="18" s="1"/>
  <c r="D744" i="17"/>
  <c r="N743" i="17"/>
  <c r="Q743" i="17" s="1"/>
  <c r="D747" i="16"/>
  <c r="N746" i="16"/>
  <c r="Q746" i="16" s="1"/>
  <c r="D742" i="10"/>
  <c r="N742" i="10" s="1"/>
  <c r="Q742" i="10" s="1"/>
  <c r="O682" i="18" l="1"/>
  <c r="M683" i="18" s="1"/>
  <c r="O673" i="16"/>
  <c r="M674" i="16" s="1"/>
  <c r="R703" i="17"/>
  <c r="P703" i="17" s="1"/>
  <c r="O704" i="17"/>
  <c r="M705" i="17" s="1"/>
  <c r="D746" i="18"/>
  <c r="N745" i="18"/>
  <c r="Q745" i="18" s="1"/>
  <c r="D745" i="17"/>
  <c r="N744" i="17"/>
  <c r="Q744" i="17" s="1"/>
  <c r="D748" i="16"/>
  <c r="N747" i="16"/>
  <c r="Q747" i="16" s="1"/>
  <c r="D743" i="10"/>
  <c r="N743" i="10" s="1"/>
  <c r="Q743" i="10" s="1"/>
  <c r="R682" i="18" l="1"/>
  <c r="P682" i="18" s="1"/>
  <c r="O683" i="18"/>
  <c r="M684" i="18" s="1"/>
  <c r="R683" i="18"/>
  <c r="P683" i="18" s="1"/>
  <c r="O674" i="16"/>
  <c r="M675" i="16" s="1"/>
  <c r="R673" i="16"/>
  <c r="P673" i="16" s="1"/>
  <c r="R704" i="17"/>
  <c r="P704" i="17" s="1"/>
  <c r="O705" i="17"/>
  <c r="M706" i="17" s="1"/>
  <c r="D747" i="18"/>
  <c r="N746" i="18"/>
  <c r="Q746" i="18" s="1"/>
  <c r="D746" i="17"/>
  <c r="N745" i="17"/>
  <c r="Q745" i="17" s="1"/>
  <c r="D749" i="16"/>
  <c r="N748" i="16"/>
  <c r="Q748" i="16" s="1"/>
  <c r="D744" i="10"/>
  <c r="N744" i="10" s="1"/>
  <c r="Q744" i="10" s="1"/>
  <c r="O684" i="18" l="1"/>
  <c r="M685" i="18" s="1"/>
  <c r="R684" i="18"/>
  <c r="P684" i="18" s="1"/>
  <c r="R674" i="16"/>
  <c r="P674" i="16" s="1"/>
  <c r="O675" i="16"/>
  <c r="M676" i="16" s="1"/>
  <c r="R675" i="16"/>
  <c r="P675" i="16" s="1"/>
  <c r="R705" i="17"/>
  <c r="P705" i="17" s="1"/>
  <c r="O706" i="17"/>
  <c r="M707" i="17" s="1"/>
  <c r="D748" i="18"/>
  <c r="N747" i="18"/>
  <c r="Q747" i="18" s="1"/>
  <c r="D747" i="17"/>
  <c r="N746" i="17"/>
  <c r="Q746" i="17" s="1"/>
  <c r="D750" i="16"/>
  <c r="N749" i="16"/>
  <c r="Q749" i="16" s="1"/>
  <c r="D745" i="10"/>
  <c r="N745" i="10" s="1"/>
  <c r="Q745" i="10" s="1"/>
  <c r="O685" i="18" l="1"/>
  <c r="M686" i="18" s="1"/>
  <c r="O676" i="16"/>
  <c r="M677" i="16" s="1"/>
  <c r="R676" i="16"/>
  <c r="P676" i="16" s="1"/>
  <c r="R706" i="17"/>
  <c r="P706" i="17" s="1"/>
  <c r="O707" i="17"/>
  <c r="M708" i="17" s="1"/>
  <c r="D749" i="18"/>
  <c r="N748" i="18"/>
  <c r="Q748" i="18" s="1"/>
  <c r="D748" i="17"/>
  <c r="N747" i="17"/>
  <c r="Q747" i="17" s="1"/>
  <c r="D751" i="16"/>
  <c r="N750" i="16"/>
  <c r="Q750" i="16" s="1"/>
  <c r="D746" i="10"/>
  <c r="N746" i="10" s="1"/>
  <c r="Q746" i="10" s="1"/>
  <c r="O686" i="18" l="1"/>
  <c r="M687" i="18" s="1"/>
  <c r="R686" i="18"/>
  <c r="P686" i="18" s="1"/>
  <c r="R685" i="18"/>
  <c r="P685" i="18" s="1"/>
  <c r="O677" i="16"/>
  <c r="M678" i="16" s="1"/>
  <c r="R707" i="17"/>
  <c r="P707" i="17" s="1"/>
  <c r="O708" i="17"/>
  <c r="M709" i="17" s="1"/>
  <c r="D750" i="18"/>
  <c r="N749" i="18"/>
  <c r="Q749" i="18" s="1"/>
  <c r="D749" i="17"/>
  <c r="N748" i="17"/>
  <c r="Q748" i="17" s="1"/>
  <c r="D752" i="16"/>
  <c r="N751" i="16"/>
  <c r="Q751" i="16" s="1"/>
  <c r="D747" i="10"/>
  <c r="N747" i="10" s="1"/>
  <c r="Q747" i="10" s="1"/>
  <c r="O687" i="18" l="1"/>
  <c r="M688" i="18" s="1"/>
  <c r="O678" i="16"/>
  <c r="M679" i="16" s="1"/>
  <c r="R677" i="16"/>
  <c r="P677" i="16" s="1"/>
  <c r="R708" i="17"/>
  <c r="P708" i="17" s="1"/>
  <c r="O709" i="17"/>
  <c r="M710" i="17" s="1"/>
  <c r="D751" i="18"/>
  <c r="N750" i="18"/>
  <c r="Q750" i="18" s="1"/>
  <c r="D750" i="17"/>
  <c r="N749" i="17"/>
  <c r="Q749" i="17" s="1"/>
  <c r="D753" i="16"/>
  <c r="N752" i="16"/>
  <c r="Q752" i="16" s="1"/>
  <c r="D748" i="10"/>
  <c r="N748" i="10" s="1"/>
  <c r="Q748" i="10" s="1"/>
  <c r="R687" i="18" l="1"/>
  <c r="P687" i="18" s="1"/>
  <c r="O688" i="18"/>
  <c r="M689" i="18" s="1"/>
  <c r="R688" i="18"/>
  <c r="P688" i="18" s="1"/>
  <c r="R678" i="16"/>
  <c r="P678" i="16" s="1"/>
  <c r="O679" i="16"/>
  <c r="M680" i="16" s="1"/>
  <c r="R709" i="17"/>
  <c r="P709" i="17" s="1"/>
  <c r="O710" i="17"/>
  <c r="M711" i="17" s="1"/>
  <c r="D752" i="18"/>
  <c r="N751" i="18"/>
  <c r="Q751" i="18" s="1"/>
  <c r="D751" i="17"/>
  <c r="N750" i="17"/>
  <c r="Q750" i="17" s="1"/>
  <c r="D754" i="16"/>
  <c r="N753" i="16"/>
  <c r="Q753" i="16" s="1"/>
  <c r="D749" i="10"/>
  <c r="N749" i="10" s="1"/>
  <c r="Q749" i="10" s="1"/>
  <c r="O689" i="18" l="1"/>
  <c r="M690" i="18" s="1"/>
  <c r="O680" i="16"/>
  <c r="M681" i="16" s="1"/>
  <c r="R680" i="16"/>
  <c r="P680" i="16" s="1"/>
  <c r="R679" i="16"/>
  <c r="P679" i="16" s="1"/>
  <c r="R710" i="17"/>
  <c r="P710" i="17" s="1"/>
  <c r="O711" i="17"/>
  <c r="M712" i="17" s="1"/>
  <c r="D753" i="18"/>
  <c r="N752" i="18"/>
  <c r="Q752" i="18" s="1"/>
  <c r="D752" i="17"/>
  <c r="N751" i="17"/>
  <c r="Q751" i="17" s="1"/>
  <c r="D755" i="16"/>
  <c r="N754" i="16"/>
  <c r="Q754" i="16" s="1"/>
  <c r="D750" i="10"/>
  <c r="N750" i="10" s="1"/>
  <c r="Q750" i="10" s="1"/>
  <c r="R689" i="18" l="1"/>
  <c r="P689" i="18" s="1"/>
  <c r="O690" i="18"/>
  <c r="M691" i="18" s="1"/>
  <c r="R690" i="18"/>
  <c r="P690" i="18" s="1"/>
  <c r="O681" i="16"/>
  <c r="M682" i="16" s="1"/>
  <c r="R711" i="17"/>
  <c r="P711" i="17" s="1"/>
  <c r="O712" i="17"/>
  <c r="M713" i="17" s="1"/>
  <c r="D754" i="18"/>
  <c r="N753" i="18"/>
  <c r="Q753" i="18" s="1"/>
  <c r="D753" i="17"/>
  <c r="N752" i="17"/>
  <c r="Q752" i="17" s="1"/>
  <c r="D756" i="16"/>
  <c r="N755" i="16"/>
  <c r="Q755" i="16" s="1"/>
  <c r="D751" i="10"/>
  <c r="N751" i="10" s="1"/>
  <c r="Q751" i="10" s="1"/>
  <c r="O691" i="18" l="1"/>
  <c r="M692" i="18" s="1"/>
  <c r="R681" i="16"/>
  <c r="P681" i="16" s="1"/>
  <c r="O682" i="16"/>
  <c r="M683" i="16" s="1"/>
  <c r="R712" i="17"/>
  <c r="P712" i="17" s="1"/>
  <c r="O713" i="17"/>
  <c r="M714" i="17" s="1"/>
  <c r="D755" i="18"/>
  <c r="N754" i="18"/>
  <c r="Q754" i="18" s="1"/>
  <c r="D754" i="17"/>
  <c r="N753" i="17"/>
  <c r="Q753" i="17" s="1"/>
  <c r="D757" i="16"/>
  <c r="N756" i="16"/>
  <c r="Q756" i="16" s="1"/>
  <c r="D752" i="10"/>
  <c r="N752" i="10" s="1"/>
  <c r="Q752" i="10" s="1"/>
  <c r="R691" i="18" l="1"/>
  <c r="P691" i="18" s="1"/>
  <c r="O692" i="18"/>
  <c r="M693" i="18" s="1"/>
  <c r="R692" i="18"/>
  <c r="P692" i="18" s="1"/>
  <c r="O683" i="16"/>
  <c r="M684" i="16" s="1"/>
  <c r="R682" i="16"/>
  <c r="P682" i="16" s="1"/>
  <c r="R713" i="17"/>
  <c r="P713" i="17" s="1"/>
  <c r="O714" i="17"/>
  <c r="M715" i="17" s="1"/>
  <c r="D756" i="18"/>
  <c r="N755" i="18"/>
  <c r="Q755" i="18" s="1"/>
  <c r="D755" i="17"/>
  <c r="N754" i="17"/>
  <c r="Q754" i="17" s="1"/>
  <c r="D758" i="16"/>
  <c r="N757" i="16"/>
  <c r="Q757" i="16" s="1"/>
  <c r="D753" i="10"/>
  <c r="N753" i="10" s="1"/>
  <c r="Q753" i="10" s="1"/>
  <c r="O693" i="18" l="1"/>
  <c r="M694" i="18" s="1"/>
  <c r="R693" i="18"/>
  <c r="P693" i="18" s="1"/>
  <c r="R683" i="16"/>
  <c r="P683" i="16" s="1"/>
  <c r="O684" i="16"/>
  <c r="M685" i="16" s="1"/>
  <c r="R684" i="16"/>
  <c r="P684" i="16" s="1"/>
  <c r="R714" i="17"/>
  <c r="P714" i="17" s="1"/>
  <c r="O715" i="17"/>
  <c r="M716" i="17" s="1"/>
  <c r="D757" i="18"/>
  <c r="N756" i="18"/>
  <c r="Q756" i="18" s="1"/>
  <c r="D756" i="17"/>
  <c r="N755" i="17"/>
  <c r="Q755" i="17" s="1"/>
  <c r="D759" i="16"/>
  <c r="N758" i="16"/>
  <c r="Q758" i="16" s="1"/>
  <c r="D754" i="10"/>
  <c r="N754" i="10" s="1"/>
  <c r="Q754" i="10" s="1"/>
  <c r="O694" i="18" l="1"/>
  <c r="M695" i="18" s="1"/>
  <c r="O685" i="16"/>
  <c r="M686" i="16" s="1"/>
  <c r="R715" i="17"/>
  <c r="P715" i="17" s="1"/>
  <c r="O716" i="17"/>
  <c r="M717" i="17" s="1"/>
  <c r="D758" i="18"/>
  <c r="N757" i="18"/>
  <c r="Q757" i="18" s="1"/>
  <c r="D757" i="17"/>
  <c r="N756" i="17"/>
  <c r="Q756" i="17" s="1"/>
  <c r="D760" i="16"/>
  <c r="N759" i="16"/>
  <c r="Q759" i="16" s="1"/>
  <c r="D755" i="10"/>
  <c r="N755" i="10" s="1"/>
  <c r="Q755" i="10" s="1"/>
  <c r="R694" i="18" l="1"/>
  <c r="P694" i="18" s="1"/>
  <c r="O695" i="18"/>
  <c r="M696" i="18" s="1"/>
  <c r="O686" i="16"/>
  <c r="M687" i="16" s="1"/>
  <c r="R685" i="16"/>
  <c r="P685" i="16" s="1"/>
  <c r="R716" i="17"/>
  <c r="P716" i="17" s="1"/>
  <c r="O717" i="17"/>
  <c r="M718" i="17" s="1"/>
  <c r="D759" i="18"/>
  <c r="N758" i="18"/>
  <c r="Q758" i="18" s="1"/>
  <c r="D758" i="17"/>
  <c r="N757" i="17"/>
  <c r="Q757" i="17" s="1"/>
  <c r="D761" i="16"/>
  <c r="N760" i="16"/>
  <c r="Q760" i="16" s="1"/>
  <c r="D756" i="10"/>
  <c r="N756" i="10" s="1"/>
  <c r="Q756" i="10" s="1"/>
  <c r="R695" i="18" l="1"/>
  <c r="P695" i="18" s="1"/>
  <c r="O696" i="18"/>
  <c r="M697" i="18" s="1"/>
  <c r="R696" i="18"/>
  <c r="P696" i="18" s="1"/>
  <c r="R686" i="16"/>
  <c r="P686" i="16" s="1"/>
  <c r="O687" i="16"/>
  <c r="M688" i="16" s="1"/>
  <c r="R687" i="16"/>
  <c r="P687" i="16" s="1"/>
  <c r="R717" i="17"/>
  <c r="P717" i="17" s="1"/>
  <c r="O718" i="17"/>
  <c r="M719" i="17" s="1"/>
  <c r="D760" i="18"/>
  <c r="N759" i="18"/>
  <c r="Q759" i="18" s="1"/>
  <c r="D759" i="17"/>
  <c r="N758" i="17"/>
  <c r="Q758" i="17" s="1"/>
  <c r="D762" i="16"/>
  <c r="N761" i="16"/>
  <c r="Q761" i="16" s="1"/>
  <c r="D757" i="10"/>
  <c r="N757" i="10" s="1"/>
  <c r="Q757" i="10" s="1"/>
  <c r="O697" i="18" l="1"/>
  <c r="M698" i="18" s="1"/>
  <c r="R697" i="18"/>
  <c r="P697" i="18" s="1"/>
  <c r="O688" i="16"/>
  <c r="M689" i="16" s="1"/>
  <c r="R718" i="17"/>
  <c r="P718" i="17" s="1"/>
  <c r="O719" i="17"/>
  <c r="M720" i="17" s="1"/>
  <c r="D761" i="18"/>
  <c r="N760" i="18"/>
  <c r="Q760" i="18" s="1"/>
  <c r="D760" i="17"/>
  <c r="N759" i="17"/>
  <c r="Q759" i="17" s="1"/>
  <c r="D763" i="16"/>
  <c r="N762" i="16"/>
  <c r="Q762" i="16" s="1"/>
  <c r="D758" i="10"/>
  <c r="N758" i="10" s="1"/>
  <c r="Q758" i="10" s="1"/>
  <c r="O698" i="18" l="1"/>
  <c r="M699" i="18" s="1"/>
  <c r="R698" i="18"/>
  <c r="P698" i="18" s="1"/>
  <c r="O689" i="16"/>
  <c r="M690" i="16" s="1"/>
  <c r="R689" i="16"/>
  <c r="P689" i="16" s="1"/>
  <c r="R688" i="16"/>
  <c r="P688" i="16" s="1"/>
  <c r="R719" i="17"/>
  <c r="P719" i="17" s="1"/>
  <c r="O720" i="17"/>
  <c r="M721" i="17" s="1"/>
  <c r="D762" i="18"/>
  <c r="N761" i="18"/>
  <c r="Q761" i="18" s="1"/>
  <c r="D761" i="17"/>
  <c r="N760" i="17"/>
  <c r="Q760" i="17" s="1"/>
  <c r="D764" i="16"/>
  <c r="N763" i="16"/>
  <c r="Q763" i="16" s="1"/>
  <c r="D759" i="10"/>
  <c r="N759" i="10" s="1"/>
  <c r="Q759" i="10" s="1"/>
  <c r="O699" i="18" l="1"/>
  <c r="M700" i="18" s="1"/>
  <c r="O690" i="16"/>
  <c r="M691" i="16" s="1"/>
  <c r="R720" i="17"/>
  <c r="P720" i="17" s="1"/>
  <c r="O721" i="17"/>
  <c r="M722" i="17" s="1"/>
  <c r="D763" i="18"/>
  <c r="N762" i="18"/>
  <c r="Q762" i="18" s="1"/>
  <c r="D762" i="17"/>
  <c r="N761" i="17"/>
  <c r="Q761" i="17" s="1"/>
  <c r="D765" i="16"/>
  <c r="N764" i="16"/>
  <c r="Q764" i="16" s="1"/>
  <c r="D760" i="10"/>
  <c r="N760" i="10" s="1"/>
  <c r="Q760" i="10" s="1"/>
  <c r="R699" i="18" l="1"/>
  <c r="P699" i="18" s="1"/>
  <c r="O700" i="18"/>
  <c r="M701" i="18" s="1"/>
  <c r="R700" i="18"/>
  <c r="P700" i="18" s="1"/>
  <c r="O691" i="16"/>
  <c r="M692" i="16" s="1"/>
  <c r="R691" i="16"/>
  <c r="P691" i="16" s="1"/>
  <c r="R690" i="16"/>
  <c r="P690" i="16" s="1"/>
  <c r="R721" i="17"/>
  <c r="P721" i="17" s="1"/>
  <c r="O722" i="17"/>
  <c r="M723" i="17" s="1"/>
  <c r="D764" i="18"/>
  <c r="N763" i="18"/>
  <c r="Q763" i="18" s="1"/>
  <c r="D763" i="17"/>
  <c r="N762" i="17"/>
  <c r="Q762" i="17" s="1"/>
  <c r="D766" i="16"/>
  <c r="N765" i="16"/>
  <c r="Q765" i="16" s="1"/>
  <c r="D761" i="10"/>
  <c r="N761" i="10" s="1"/>
  <c r="Q761" i="10" s="1"/>
  <c r="O701" i="18" l="1"/>
  <c r="M702" i="18" s="1"/>
  <c r="O692" i="16"/>
  <c r="M693" i="16" s="1"/>
  <c r="R722" i="17"/>
  <c r="P722" i="17" s="1"/>
  <c r="O723" i="17"/>
  <c r="M724" i="17" s="1"/>
  <c r="D765" i="18"/>
  <c r="N764" i="18"/>
  <c r="Q764" i="18" s="1"/>
  <c r="D764" i="17"/>
  <c r="N763" i="17"/>
  <c r="Q763" i="17" s="1"/>
  <c r="D767" i="16"/>
  <c r="N766" i="16"/>
  <c r="Q766" i="16" s="1"/>
  <c r="D762" i="10"/>
  <c r="N762" i="10" s="1"/>
  <c r="Q762" i="10" s="1"/>
  <c r="O702" i="18" l="1"/>
  <c r="M703" i="18" s="1"/>
  <c r="R701" i="18"/>
  <c r="P701" i="18" s="1"/>
  <c r="R692" i="16"/>
  <c r="P692" i="16" s="1"/>
  <c r="O693" i="16"/>
  <c r="M694" i="16" s="1"/>
  <c r="R693" i="16"/>
  <c r="P693" i="16" s="1"/>
  <c r="R723" i="17"/>
  <c r="P723" i="17" s="1"/>
  <c r="O724" i="17"/>
  <c r="M725" i="17" s="1"/>
  <c r="D766" i="18"/>
  <c r="N765" i="18"/>
  <c r="Q765" i="18" s="1"/>
  <c r="D765" i="17"/>
  <c r="N764" i="17"/>
  <c r="Q764" i="17" s="1"/>
  <c r="D768" i="16"/>
  <c r="N767" i="16"/>
  <c r="Q767" i="16" s="1"/>
  <c r="D763" i="10"/>
  <c r="N763" i="10" s="1"/>
  <c r="Q763" i="10" s="1"/>
  <c r="R702" i="18" l="1"/>
  <c r="P702" i="18" s="1"/>
  <c r="O703" i="18"/>
  <c r="M704" i="18" s="1"/>
  <c r="R703" i="18"/>
  <c r="P703" i="18" s="1"/>
  <c r="O694" i="16"/>
  <c r="M695" i="16" s="1"/>
  <c r="R724" i="17"/>
  <c r="P724" i="17" s="1"/>
  <c r="O725" i="17"/>
  <c r="M726" i="17" s="1"/>
  <c r="D767" i="18"/>
  <c r="N766" i="18"/>
  <c r="Q766" i="18" s="1"/>
  <c r="D766" i="17"/>
  <c r="N765" i="17"/>
  <c r="Q765" i="17" s="1"/>
  <c r="D769" i="16"/>
  <c r="N768" i="16"/>
  <c r="Q768" i="16" s="1"/>
  <c r="D764" i="10"/>
  <c r="N764" i="10" s="1"/>
  <c r="Q764" i="10" s="1"/>
  <c r="O704" i="18" l="1"/>
  <c r="M705" i="18" s="1"/>
  <c r="O695" i="16"/>
  <c r="M696" i="16" s="1"/>
  <c r="R694" i="16"/>
  <c r="P694" i="16" s="1"/>
  <c r="R725" i="17"/>
  <c r="P725" i="17" s="1"/>
  <c r="O726" i="17"/>
  <c r="M727" i="17" s="1"/>
  <c r="D768" i="18"/>
  <c r="N767" i="18"/>
  <c r="Q767" i="18" s="1"/>
  <c r="D767" i="17"/>
  <c r="N766" i="17"/>
  <c r="Q766" i="17" s="1"/>
  <c r="D770" i="16"/>
  <c r="N769" i="16"/>
  <c r="Q769" i="16" s="1"/>
  <c r="D765" i="10"/>
  <c r="N765" i="10" s="1"/>
  <c r="Q765" i="10" s="1"/>
  <c r="O705" i="18" l="1"/>
  <c r="M706" i="18" s="1"/>
  <c r="R705" i="18"/>
  <c r="P705" i="18" s="1"/>
  <c r="R704" i="18"/>
  <c r="P704" i="18" s="1"/>
  <c r="R695" i="16"/>
  <c r="P695" i="16" s="1"/>
  <c r="O696" i="16"/>
  <c r="M697" i="16" s="1"/>
  <c r="R726" i="17"/>
  <c r="P726" i="17" s="1"/>
  <c r="O727" i="17"/>
  <c r="M728" i="17" s="1"/>
  <c r="D769" i="18"/>
  <c r="N768" i="18"/>
  <c r="Q768" i="18" s="1"/>
  <c r="D768" i="17"/>
  <c r="N767" i="17"/>
  <c r="Q767" i="17" s="1"/>
  <c r="D771" i="16"/>
  <c r="N770" i="16"/>
  <c r="Q770" i="16" s="1"/>
  <c r="D766" i="10"/>
  <c r="N766" i="10" s="1"/>
  <c r="Q766" i="10" s="1"/>
  <c r="O706" i="18" l="1"/>
  <c r="M707" i="18" s="1"/>
  <c r="R696" i="16"/>
  <c r="P696" i="16" s="1"/>
  <c r="O697" i="16"/>
  <c r="M698" i="16" s="1"/>
  <c r="R697" i="16"/>
  <c r="P697" i="16" s="1"/>
  <c r="R727" i="17"/>
  <c r="P727" i="17" s="1"/>
  <c r="O728" i="17"/>
  <c r="M729" i="17" s="1"/>
  <c r="D770" i="18"/>
  <c r="N769" i="18"/>
  <c r="Q769" i="18" s="1"/>
  <c r="D769" i="17"/>
  <c r="N768" i="17"/>
  <c r="Q768" i="17" s="1"/>
  <c r="D772" i="16"/>
  <c r="N771" i="16"/>
  <c r="Q771" i="16" s="1"/>
  <c r="D767" i="10"/>
  <c r="N767" i="10" s="1"/>
  <c r="Q767" i="10" s="1"/>
  <c r="R706" i="18" l="1"/>
  <c r="P706" i="18" s="1"/>
  <c r="O707" i="18"/>
  <c r="M708" i="18" s="1"/>
  <c r="R707" i="18"/>
  <c r="P707" i="18" s="1"/>
  <c r="O698" i="16"/>
  <c r="M699" i="16" s="1"/>
  <c r="R728" i="17"/>
  <c r="P728" i="17" s="1"/>
  <c r="O729" i="17"/>
  <c r="M730" i="17" s="1"/>
  <c r="D771" i="18"/>
  <c r="N770" i="18"/>
  <c r="Q770" i="18" s="1"/>
  <c r="D770" i="17"/>
  <c r="N769" i="17"/>
  <c r="Q769" i="17" s="1"/>
  <c r="D773" i="16"/>
  <c r="N772" i="16"/>
  <c r="Q772" i="16" s="1"/>
  <c r="D768" i="10"/>
  <c r="N768" i="10" s="1"/>
  <c r="Q768" i="10" s="1"/>
  <c r="O708" i="18" l="1"/>
  <c r="M709" i="18" s="1"/>
  <c r="R698" i="16"/>
  <c r="P698" i="16" s="1"/>
  <c r="O699" i="16"/>
  <c r="M700" i="16" s="1"/>
  <c r="R729" i="17"/>
  <c r="P729" i="17" s="1"/>
  <c r="O730" i="17"/>
  <c r="M731" i="17" s="1"/>
  <c r="D772" i="18"/>
  <c r="N771" i="18"/>
  <c r="Q771" i="18" s="1"/>
  <c r="D771" i="17"/>
  <c r="N770" i="17"/>
  <c r="Q770" i="17" s="1"/>
  <c r="D774" i="16"/>
  <c r="N773" i="16"/>
  <c r="Q773" i="16" s="1"/>
  <c r="D769" i="10"/>
  <c r="N769" i="10" s="1"/>
  <c r="Q769" i="10" s="1"/>
  <c r="O709" i="18" l="1"/>
  <c r="M710" i="18" s="1"/>
  <c r="R708" i="18"/>
  <c r="P708" i="18" s="1"/>
  <c r="O700" i="16"/>
  <c r="M701" i="16" s="1"/>
  <c r="R700" i="16"/>
  <c r="P700" i="16" s="1"/>
  <c r="R699" i="16"/>
  <c r="P699" i="16" s="1"/>
  <c r="R730" i="17"/>
  <c r="P730" i="17" s="1"/>
  <c r="O731" i="17"/>
  <c r="M732" i="17" s="1"/>
  <c r="D773" i="18"/>
  <c r="N772" i="18"/>
  <c r="Q772" i="18" s="1"/>
  <c r="D772" i="17"/>
  <c r="N771" i="17"/>
  <c r="Q771" i="17" s="1"/>
  <c r="D775" i="16"/>
  <c r="N774" i="16"/>
  <c r="Q774" i="16" s="1"/>
  <c r="D770" i="10"/>
  <c r="N770" i="10" s="1"/>
  <c r="Q770" i="10" s="1"/>
  <c r="R709" i="18" l="1"/>
  <c r="P709" i="18" s="1"/>
  <c r="O710" i="18"/>
  <c r="M711" i="18" s="1"/>
  <c r="R710" i="18"/>
  <c r="P710" i="18" s="1"/>
  <c r="O701" i="16"/>
  <c r="M702" i="16" s="1"/>
  <c r="R731" i="17"/>
  <c r="P731" i="17" s="1"/>
  <c r="O732" i="17"/>
  <c r="M733" i="17" s="1"/>
  <c r="D774" i="18"/>
  <c r="N773" i="18"/>
  <c r="Q773" i="18" s="1"/>
  <c r="D773" i="17"/>
  <c r="N772" i="17"/>
  <c r="Q772" i="17" s="1"/>
  <c r="D776" i="16"/>
  <c r="N775" i="16"/>
  <c r="Q775" i="16" s="1"/>
  <c r="D771" i="10"/>
  <c r="N771" i="10" s="1"/>
  <c r="Q771" i="10" s="1"/>
  <c r="O711" i="18" l="1"/>
  <c r="M712" i="18" s="1"/>
  <c r="R711" i="18"/>
  <c r="P711" i="18" s="1"/>
  <c r="O702" i="16"/>
  <c r="M703" i="16" s="1"/>
  <c r="R702" i="16"/>
  <c r="P702" i="16" s="1"/>
  <c r="R701" i="16"/>
  <c r="P701" i="16" s="1"/>
  <c r="R732" i="17"/>
  <c r="P732" i="17" s="1"/>
  <c r="O733" i="17"/>
  <c r="M734" i="17" s="1"/>
  <c r="D775" i="18"/>
  <c r="N774" i="18"/>
  <c r="Q774" i="18" s="1"/>
  <c r="D774" i="17"/>
  <c r="N773" i="17"/>
  <c r="Q773" i="17" s="1"/>
  <c r="D777" i="16"/>
  <c r="N776" i="16"/>
  <c r="Q776" i="16" s="1"/>
  <c r="D772" i="10"/>
  <c r="N772" i="10" s="1"/>
  <c r="Q772" i="10" s="1"/>
  <c r="O712" i="18" l="1"/>
  <c r="M713" i="18" s="1"/>
  <c r="R712" i="18"/>
  <c r="P712" i="18" s="1"/>
  <c r="O703" i="16"/>
  <c r="M704" i="16" s="1"/>
  <c r="R733" i="17"/>
  <c r="P733" i="17" s="1"/>
  <c r="O734" i="17"/>
  <c r="M735" i="17" s="1"/>
  <c r="D776" i="18"/>
  <c r="N775" i="18"/>
  <c r="Q775" i="18" s="1"/>
  <c r="D775" i="17"/>
  <c r="N774" i="17"/>
  <c r="Q774" i="17" s="1"/>
  <c r="D778" i="16"/>
  <c r="N777" i="16"/>
  <c r="Q777" i="16" s="1"/>
  <c r="D773" i="10"/>
  <c r="N773" i="10" s="1"/>
  <c r="Q773" i="10" s="1"/>
  <c r="O713" i="18" l="1"/>
  <c r="M714" i="18" s="1"/>
  <c r="R703" i="16"/>
  <c r="P703" i="16" s="1"/>
  <c r="O704" i="16"/>
  <c r="M705" i="16" s="1"/>
  <c r="R734" i="17"/>
  <c r="P734" i="17" s="1"/>
  <c r="O735" i="17"/>
  <c r="M736" i="17" s="1"/>
  <c r="D777" i="18"/>
  <c r="N776" i="18"/>
  <c r="Q776" i="18" s="1"/>
  <c r="D776" i="17"/>
  <c r="N775" i="17"/>
  <c r="Q775" i="17" s="1"/>
  <c r="D779" i="16"/>
  <c r="N778" i="16"/>
  <c r="Q778" i="16" s="1"/>
  <c r="D774" i="10"/>
  <c r="N774" i="10" s="1"/>
  <c r="Q774" i="10" s="1"/>
  <c r="R713" i="18" l="1"/>
  <c r="P713" i="18" s="1"/>
  <c r="O714" i="18"/>
  <c r="M715" i="18" s="1"/>
  <c r="R714" i="18"/>
  <c r="P714" i="18" s="1"/>
  <c r="O705" i="16"/>
  <c r="M706" i="16" s="1"/>
  <c r="R705" i="16"/>
  <c r="P705" i="16" s="1"/>
  <c r="R704" i="16"/>
  <c r="P704" i="16" s="1"/>
  <c r="R735" i="17"/>
  <c r="P735" i="17" s="1"/>
  <c r="O736" i="17"/>
  <c r="M737" i="17" s="1"/>
  <c r="D778" i="18"/>
  <c r="N777" i="18"/>
  <c r="Q777" i="18" s="1"/>
  <c r="D777" i="17"/>
  <c r="N776" i="17"/>
  <c r="Q776" i="17" s="1"/>
  <c r="D780" i="16"/>
  <c r="N779" i="16"/>
  <c r="Q779" i="16" s="1"/>
  <c r="D775" i="10"/>
  <c r="N775" i="10" s="1"/>
  <c r="Q775" i="10" s="1"/>
  <c r="O715" i="18" l="1"/>
  <c r="M716" i="18" s="1"/>
  <c r="R715" i="18"/>
  <c r="P715" i="18" s="1"/>
  <c r="O706" i="16"/>
  <c r="M707" i="16" s="1"/>
  <c r="R736" i="17"/>
  <c r="P736" i="17" s="1"/>
  <c r="O737" i="17"/>
  <c r="M738" i="17" s="1"/>
  <c r="D779" i="18"/>
  <c r="N778" i="18"/>
  <c r="Q778" i="18" s="1"/>
  <c r="D778" i="17"/>
  <c r="N777" i="17"/>
  <c r="Q777" i="17" s="1"/>
  <c r="D781" i="16"/>
  <c r="N780" i="16"/>
  <c r="Q780" i="16" s="1"/>
  <c r="D776" i="10"/>
  <c r="N776" i="10" s="1"/>
  <c r="Q776" i="10" s="1"/>
  <c r="O716" i="18" l="1"/>
  <c r="M717" i="18" s="1"/>
  <c r="O707" i="16"/>
  <c r="M708" i="16" s="1"/>
  <c r="R707" i="16"/>
  <c r="P707" i="16" s="1"/>
  <c r="R706" i="16"/>
  <c r="P706" i="16" s="1"/>
  <c r="R737" i="17"/>
  <c r="P737" i="17" s="1"/>
  <c r="O738" i="17"/>
  <c r="M739" i="17" s="1"/>
  <c r="D780" i="18"/>
  <c r="N779" i="18"/>
  <c r="Q779" i="18" s="1"/>
  <c r="D779" i="17"/>
  <c r="N778" i="17"/>
  <c r="Q778" i="17" s="1"/>
  <c r="D782" i="16"/>
  <c r="N781" i="16"/>
  <c r="Q781" i="16" s="1"/>
  <c r="D777" i="10"/>
  <c r="N777" i="10" s="1"/>
  <c r="Q777" i="10" s="1"/>
  <c r="R716" i="18" l="1"/>
  <c r="P716" i="18" s="1"/>
  <c r="O717" i="18"/>
  <c r="M718" i="18" s="1"/>
  <c r="R717" i="18"/>
  <c r="P717" i="18" s="1"/>
  <c r="O708" i="16"/>
  <c r="M709" i="16" s="1"/>
  <c r="R738" i="17"/>
  <c r="P738" i="17" s="1"/>
  <c r="O739" i="17"/>
  <c r="M740" i="17" s="1"/>
  <c r="D781" i="18"/>
  <c r="N780" i="18"/>
  <c r="Q780" i="18" s="1"/>
  <c r="D780" i="17"/>
  <c r="N779" i="17"/>
  <c r="Q779" i="17" s="1"/>
  <c r="D783" i="16"/>
  <c r="N782" i="16"/>
  <c r="Q782" i="16" s="1"/>
  <c r="D778" i="10"/>
  <c r="N778" i="10" s="1"/>
  <c r="Q778" i="10" s="1"/>
  <c r="O718" i="18" l="1"/>
  <c r="M719" i="18" s="1"/>
  <c r="R718" i="18"/>
  <c r="P718" i="18" s="1"/>
  <c r="O709" i="16"/>
  <c r="M710" i="16" s="1"/>
  <c r="R708" i="16"/>
  <c r="P708" i="16" s="1"/>
  <c r="R739" i="17"/>
  <c r="P739" i="17" s="1"/>
  <c r="O740" i="17"/>
  <c r="M741" i="17" s="1"/>
  <c r="D782" i="18"/>
  <c r="N781" i="18"/>
  <c r="Q781" i="18" s="1"/>
  <c r="D781" i="17"/>
  <c r="N780" i="17"/>
  <c r="Q780" i="17" s="1"/>
  <c r="D784" i="16"/>
  <c r="N783" i="16"/>
  <c r="Q783" i="16" s="1"/>
  <c r="D779" i="10"/>
  <c r="N779" i="10" s="1"/>
  <c r="Q779" i="10" s="1"/>
  <c r="O719" i="18" l="1"/>
  <c r="M720" i="18" s="1"/>
  <c r="R719" i="18"/>
  <c r="P719" i="18" s="1"/>
  <c r="R709" i="16"/>
  <c r="P709" i="16" s="1"/>
  <c r="O710" i="16"/>
  <c r="M711" i="16" s="1"/>
  <c r="R710" i="16"/>
  <c r="P710" i="16" s="1"/>
  <c r="R740" i="17"/>
  <c r="P740" i="17" s="1"/>
  <c r="O741" i="17"/>
  <c r="M742" i="17" s="1"/>
  <c r="D783" i="18"/>
  <c r="N782" i="18"/>
  <c r="Q782" i="18" s="1"/>
  <c r="D782" i="17"/>
  <c r="N781" i="17"/>
  <c r="Q781" i="17" s="1"/>
  <c r="D785" i="16"/>
  <c r="N784" i="16"/>
  <c r="Q784" i="16" s="1"/>
  <c r="D780" i="10"/>
  <c r="N780" i="10" s="1"/>
  <c r="Q780" i="10" s="1"/>
  <c r="O720" i="18" l="1"/>
  <c r="M721" i="18" s="1"/>
  <c r="R720" i="18"/>
  <c r="P720" i="18" s="1"/>
  <c r="O711" i="16"/>
  <c r="M712" i="16" s="1"/>
  <c r="R711" i="16"/>
  <c r="P711" i="16" s="1"/>
  <c r="R741" i="17"/>
  <c r="P741" i="17" s="1"/>
  <c r="O742" i="17"/>
  <c r="M743" i="17" s="1"/>
  <c r="D784" i="18"/>
  <c r="N783" i="18"/>
  <c r="Q783" i="18" s="1"/>
  <c r="D783" i="17"/>
  <c r="N782" i="17"/>
  <c r="Q782" i="17" s="1"/>
  <c r="D786" i="16"/>
  <c r="N785" i="16"/>
  <c r="Q785" i="16" s="1"/>
  <c r="D781" i="10"/>
  <c r="N781" i="10" s="1"/>
  <c r="Q781" i="10" s="1"/>
  <c r="O721" i="18" l="1"/>
  <c r="M722" i="18" s="1"/>
  <c r="O712" i="16"/>
  <c r="M713" i="16" s="1"/>
  <c r="R742" i="17"/>
  <c r="P742" i="17" s="1"/>
  <c r="O743" i="17"/>
  <c r="M744" i="17" s="1"/>
  <c r="D785" i="18"/>
  <c r="N784" i="18"/>
  <c r="Q784" i="18" s="1"/>
  <c r="D784" i="17"/>
  <c r="N783" i="17"/>
  <c r="Q783" i="17" s="1"/>
  <c r="D787" i="16"/>
  <c r="N786" i="16"/>
  <c r="Q786" i="16" s="1"/>
  <c r="D782" i="10"/>
  <c r="N782" i="10" s="1"/>
  <c r="Q782" i="10" s="1"/>
  <c r="R721" i="18" l="1"/>
  <c r="P721" i="18" s="1"/>
  <c r="O722" i="18"/>
  <c r="M723" i="18" s="1"/>
  <c r="R722" i="18"/>
  <c r="P722" i="18" s="1"/>
  <c r="O713" i="16"/>
  <c r="M714" i="16" s="1"/>
  <c r="R713" i="16"/>
  <c r="P713" i="16" s="1"/>
  <c r="R712" i="16"/>
  <c r="P712" i="16" s="1"/>
  <c r="R743" i="17"/>
  <c r="P743" i="17" s="1"/>
  <c r="O744" i="17"/>
  <c r="M745" i="17" s="1"/>
  <c r="D786" i="18"/>
  <c r="N785" i="18"/>
  <c r="Q785" i="18" s="1"/>
  <c r="D785" i="17"/>
  <c r="N784" i="17"/>
  <c r="Q784" i="17" s="1"/>
  <c r="D788" i="16"/>
  <c r="N787" i="16"/>
  <c r="Q787" i="16" s="1"/>
  <c r="D783" i="10"/>
  <c r="N783" i="10" s="1"/>
  <c r="Q783" i="10" s="1"/>
  <c r="O723" i="18" l="1"/>
  <c r="M724" i="18" s="1"/>
  <c r="O714" i="16"/>
  <c r="M715" i="16" s="1"/>
  <c r="R714" i="16"/>
  <c r="P714" i="16" s="1"/>
  <c r="R744" i="17"/>
  <c r="P744" i="17" s="1"/>
  <c r="O745" i="17"/>
  <c r="M746" i="17" s="1"/>
  <c r="D787" i="18"/>
  <c r="N786" i="18"/>
  <c r="Q786" i="18" s="1"/>
  <c r="D786" i="17"/>
  <c r="N785" i="17"/>
  <c r="Q785" i="17" s="1"/>
  <c r="D789" i="16"/>
  <c r="N788" i="16"/>
  <c r="Q788" i="16" s="1"/>
  <c r="D784" i="10"/>
  <c r="N784" i="10" s="1"/>
  <c r="Q784" i="10" s="1"/>
  <c r="O724" i="18" l="1"/>
  <c r="M725" i="18" s="1"/>
  <c r="R723" i="18"/>
  <c r="P723" i="18" s="1"/>
  <c r="O715" i="16"/>
  <c r="M716" i="16" s="1"/>
  <c r="R715" i="16"/>
  <c r="P715" i="16" s="1"/>
  <c r="R745" i="17"/>
  <c r="P745" i="17" s="1"/>
  <c r="O746" i="17"/>
  <c r="M747" i="17" s="1"/>
  <c r="D788" i="18"/>
  <c r="N787" i="18"/>
  <c r="Q787" i="18" s="1"/>
  <c r="D787" i="17"/>
  <c r="N786" i="17"/>
  <c r="Q786" i="17" s="1"/>
  <c r="D790" i="16"/>
  <c r="N789" i="16"/>
  <c r="Q789" i="16" s="1"/>
  <c r="D785" i="10"/>
  <c r="N785" i="10" s="1"/>
  <c r="Q785" i="10" s="1"/>
  <c r="R724" i="18" l="1"/>
  <c r="P724" i="18" s="1"/>
  <c r="O725" i="18"/>
  <c r="M726" i="18" s="1"/>
  <c r="R725" i="18"/>
  <c r="P725" i="18" s="1"/>
  <c r="O716" i="16"/>
  <c r="M717" i="16" s="1"/>
  <c r="R746" i="17"/>
  <c r="P746" i="17" s="1"/>
  <c r="O747" i="17"/>
  <c r="M748" i="17" s="1"/>
  <c r="D789" i="18"/>
  <c r="N788" i="18"/>
  <c r="Q788" i="18" s="1"/>
  <c r="D788" i="17"/>
  <c r="N787" i="17"/>
  <c r="Q787" i="17" s="1"/>
  <c r="D791" i="16"/>
  <c r="N790" i="16"/>
  <c r="Q790" i="16" s="1"/>
  <c r="D786" i="10"/>
  <c r="N786" i="10" s="1"/>
  <c r="Q786" i="10" s="1"/>
  <c r="O726" i="18" l="1"/>
  <c r="M727" i="18" s="1"/>
  <c r="O717" i="16"/>
  <c r="M718" i="16" s="1"/>
  <c r="R717" i="16"/>
  <c r="P717" i="16" s="1"/>
  <c r="R716" i="16"/>
  <c r="P716" i="16" s="1"/>
  <c r="R747" i="17"/>
  <c r="P747" i="17" s="1"/>
  <c r="O748" i="17"/>
  <c r="M749" i="17" s="1"/>
  <c r="D790" i="18"/>
  <c r="N789" i="18"/>
  <c r="Q789" i="18" s="1"/>
  <c r="D789" i="17"/>
  <c r="N788" i="17"/>
  <c r="Q788" i="17" s="1"/>
  <c r="D792" i="16"/>
  <c r="N791" i="16"/>
  <c r="Q791" i="16" s="1"/>
  <c r="D787" i="10"/>
  <c r="N787" i="10" s="1"/>
  <c r="Q787" i="10" s="1"/>
  <c r="O727" i="18" l="1"/>
  <c r="M728" i="18" s="1"/>
  <c r="R727" i="18"/>
  <c r="P727" i="18" s="1"/>
  <c r="R726" i="18"/>
  <c r="P726" i="18" s="1"/>
  <c r="O718" i="16"/>
  <c r="M719" i="16" s="1"/>
  <c r="R748" i="17"/>
  <c r="P748" i="17" s="1"/>
  <c r="O749" i="17"/>
  <c r="M750" i="17" s="1"/>
  <c r="D791" i="18"/>
  <c r="N790" i="18"/>
  <c r="Q790" i="18" s="1"/>
  <c r="D790" i="17"/>
  <c r="N789" i="17"/>
  <c r="Q789" i="17" s="1"/>
  <c r="D793" i="16"/>
  <c r="N792" i="16"/>
  <c r="Q792" i="16" s="1"/>
  <c r="D788" i="10"/>
  <c r="N788" i="10" s="1"/>
  <c r="Q788" i="10" s="1"/>
  <c r="O728" i="18" l="1"/>
  <c r="M729" i="18" s="1"/>
  <c r="O719" i="16"/>
  <c r="M720" i="16" s="1"/>
  <c r="R719" i="16"/>
  <c r="P719" i="16" s="1"/>
  <c r="R718" i="16"/>
  <c r="P718" i="16" s="1"/>
  <c r="R749" i="17"/>
  <c r="P749" i="17" s="1"/>
  <c r="O750" i="17"/>
  <c r="M751" i="17" s="1"/>
  <c r="D792" i="18"/>
  <c r="N791" i="18"/>
  <c r="Q791" i="18" s="1"/>
  <c r="D791" i="17"/>
  <c r="N790" i="17"/>
  <c r="Q790" i="17" s="1"/>
  <c r="D794" i="16"/>
  <c r="N793" i="16"/>
  <c r="Q793" i="16" s="1"/>
  <c r="D789" i="10"/>
  <c r="N789" i="10" s="1"/>
  <c r="Q789" i="10" s="1"/>
  <c r="R728" i="18" l="1"/>
  <c r="P728" i="18" s="1"/>
  <c r="O729" i="18"/>
  <c r="M730" i="18" s="1"/>
  <c r="R729" i="18"/>
  <c r="P729" i="18" s="1"/>
  <c r="O720" i="16"/>
  <c r="M721" i="16" s="1"/>
  <c r="R750" i="17"/>
  <c r="P750" i="17"/>
  <c r="O751" i="17"/>
  <c r="M752" i="17" s="1"/>
  <c r="D793" i="18"/>
  <c r="N792" i="18"/>
  <c r="Q792" i="18" s="1"/>
  <c r="D792" i="17"/>
  <c r="N791" i="17"/>
  <c r="Q791" i="17" s="1"/>
  <c r="D795" i="16"/>
  <c r="N794" i="16"/>
  <c r="Q794" i="16" s="1"/>
  <c r="D790" i="10"/>
  <c r="N790" i="10" s="1"/>
  <c r="Q790" i="10" s="1"/>
  <c r="O730" i="18" l="1"/>
  <c r="M731" i="18" s="1"/>
  <c r="R730" i="18"/>
  <c r="P730" i="18" s="1"/>
  <c r="R720" i="16"/>
  <c r="P720" i="16" s="1"/>
  <c r="O721" i="16"/>
  <c r="M722" i="16" s="1"/>
  <c r="R721" i="16"/>
  <c r="P721" i="16" s="1"/>
  <c r="R751" i="17"/>
  <c r="P751" i="17" s="1"/>
  <c r="O752" i="17"/>
  <c r="M753" i="17" s="1"/>
  <c r="D794" i="18"/>
  <c r="N793" i="18"/>
  <c r="Q793" i="18" s="1"/>
  <c r="D793" i="17"/>
  <c r="N792" i="17"/>
  <c r="Q792" i="17" s="1"/>
  <c r="D796" i="16"/>
  <c r="N795" i="16"/>
  <c r="Q795" i="16" s="1"/>
  <c r="D791" i="10"/>
  <c r="N791" i="10" s="1"/>
  <c r="Q791" i="10" s="1"/>
  <c r="O731" i="18" l="1"/>
  <c r="M732" i="18" s="1"/>
  <c r="R731" i="18"/>
  <c r="P731" i="18" s="1"/>
  <c r="O722" i="16"/>
  <c r="M723" i="16" s="1"/>
  <c r="R752" i="17"/>
  <c r="P752" i="17" s="1"/>
  <c r="O753" i="17"/>
  <c r="M754" i="17" s="1"/>
  <c r="D795" i="18"/>
  <c r="N794" i="18"/>
  <c r="Q794" i="18" s="1"/>
  <c r="D794" i="17"/>
  <c r="N793" i="17"/>
  <c r="Q793" i="17" s="1"/>
  <c r="D797" i="16"/>
  <c r="N796" i="16"/>
  <c r="Q796" i="16" s="1"/>
  <c r="D792" i="10"/>
  <c r="N792" i="10" s="1"/>
  <c r="Q792" i="10" s="1"/>
  <c r="O732" i="18" l="1"/>
  <c r="M733" i="18" s="1"/>
  <c r="R722" i="16"/>
  <c r="P722" i="16" s="1"/>
  <c r="O723" i="16"/>
  <c r="M724" i="16" s="1"/>
  <c r="R754" i="17"/>
  <c r="R753" i="17"/>
  <c r="P753" i="17"/>
  <c r="O754" i="17"/>
  <c r="M755" i="17" s="1"/>
  <c r="D796" i="18"/>
  <c r="N795" i="18"/>
  <c r="Q795" i="18" s="1"/>
  <c r="D795" i="17"/>
  <c r="N794" i="17"/>
  <c r="Q794" i="17" s="1"/>
  <c r="D798" i="16"/>
  <c r="N797" i="16"/>
  <c r="Q797" i="16" s="1"/>
  <c r="D793" i="10"/>
  <c r="N793" i="10" s="1"/>
  <c r="Q793" i="10" s="1"/>
  <c r="R732" i="18" l="1"/>
  <c r="P732" i="18" s="1"/>
  <c r="O733" i="18"/>
  <c r="M734" i="18" s="1"/>
  <c r="R733" i="18"/>
  <c r="P733" i="18" s="1"/>
  <c r="O724" i="16"/>
  <c r="M725" i="16" s="1"/>
  <c r="R723" i="16"/>
  <c r="P723" i="16" s="1"/>
  <c r="R755" i="17"/>
  <c r="P754" i="17"/>
  <c r="O755" i="17"/>
  <c r="M756" i="17" s="1"/>
  <c r="D797" i="18"/>
  <c r="N796" i="18"/>
  <c r="Q796" i="18" s="1"/>
  <c r="D796" i="17"/>
  <c r="N795" i="17"/>
  <c r="Q795" i="17" s="1"/>
  <c r="D799" i="16"/>
  <c r="N798" i="16"/>
  <c r="Q798" i="16" s="1"/>
  <c r="D794" i="10"/>
  <c r="N794" i="10" s="1"/>
  <c r="Q794" i="10" s="1"/>
  <c r="O734" i="18" l="1"/>
  <c r="M735" i="18" s="1"/>
  <c r="R734" i="18"/>
  <c r="P734" i="18" s="1"/>
  <c r="R724" i="16"/>
  <c r="P724" i="16" s="1"/>
  <c r="O725" i="16"/>
  <c r="M726" i="16" s="1"/>
  <c r="R725" i="16"/>
  <c r="P725" i="16" s="1"/>
  <c r="P755" i="17"/>
  <c r="O756" i="17"/>
  <c r="M757" i="17" s="1"/>
  <c r="D798" i="18"/>
  <c r="N797" i="18"/>
  <c r="Q797" i="18" s="1"/>
  <c r="D797" i="17"/>
  <c r="N796" i="17"/>
  <c r="Q796" i="17" s="1"/>
  <c r="D800" i="16"/>
  <c r="N799" i="16"/>
  <c r="Q799" i="16" s="1"/>
  <c r="D795" i="10"/>
  <c r="N795" i="10" s="1"/>
  <c r="Q795" i="10" s="1"/>
  <c r="O735" i="18" l="1"/>
  <c r="M736" i="18" s="1"/>
  <c r="R735" i="18"/>
  <c r="P735" i="18" s="1"/>
  <c r="O726" i="16"/>
  <c r="M727" i="16" s="1"/>
  <c r="R757" i="17"/>
  <c r="R756" i="17"/>
  <c r="P756" i="17"/>
  <c r="O757" i="17"/>
  <c r="M758" i="17" s="1"/>
  <c r="D799" i="18"/>
  <c r="N798" i="18"/>
  <c r="Q798" i="18" s="1"/>
  <c r="D798" i="17"/>
  <c r="N797" i="17"/>
  <c r="Q797" i="17" s="1"/>
  <c r="D801" i="16"/>
  <c r="N800" i="16"/>
  <c r="Q800" i="16" s="1"/>
  <c r="D796" i="10"/>
  <c r="N796" i="10" s="1"/>
  <c r="Q796" i="10" s="1"/>
  <c r="O736" i="18" l="1"/>
  <c r="M737" i="18" s="1"/>
  <c r="O727" i="16"/>
  <c r="M728" i="16" s="1"/>
  <c r="R726" i="16"/>
  <c r="P726" i="16" s="1"/>
  <c r="P757" i="17"/>
  <c r="O758" i="17"/>
  <c r="M759" i="17" s="1"/>
  <c r="D800" i="18"/>
  <c r="N799" i="18"/>
  <c r="Q799" i="18" s="1"/>
  <c r="D799" i="17"/>
  <c r="N798" i="17"/>
  <c r="Q798" i="17" s="1"/>
  <c r="D802" i="16"/>
  <c r="N801" i="16"/>
  <c r="Q801" i="16" s="1"/>
  <c r="D797" i="10"/>
  <c r="N797" i="10" s="1"/>
  <c r="Q797" i="10" s="1"/>
  <c r="R736" i="18" l="1"/>
  <c r="P736" i="18" s="1"/>
  <c r="O737" i="18"/>
  <c r="M738" i="18" s="1"/>
  <c r="R737" i="18"/>
  <c r="P737" i="18" s="1"/>
  <c r="R727" i="16"/>
  <c r="P727" i="16" s="1"/>
  <c r="O728" i="16"/>
  <c r="M729" i="16" s="1"/>
  <c r="R728" i="16"/>
  <c r="P728" i="16" s="1"/>
  <c r="R758" i="17"/>
  <c r="P758" i="17" s="1"/>
  <c r="R759" i="17"/>
  <c r="O759" i="17"/>
  <c r="M760" i="17" s="1"/>
  <c r="D801" i="18"/>
  <c r="N800" i="18"/>
  <c r="Q800" i="18" s="1"/>
  <c r="D800" i="17"/>
  <c r="N799" i="17"/>
  <c r="Q799" i="17" s="1"/>
  <c r="D803" i="16"/>
  <c r="N802" i="16"/>
  <c r="Q802" i="16" s="1"/>
  <c r="D798" i="10"/>
  <c r="N798" i="10" s="1"/>
  <c r="Q798" i="10" s="1"/>
  <c r="O738" i="18" l="1"/>
  <c r="M739" i="18" s="1"/>
  <c r="O729" i="16"/>
  <c r="M730" i="16" s="1"/>
  <c r="R760" i="17"/>
  <c r="P759" i="17"/>
  <c r="O760" i="17"/>
  <c r="M761" i="17" s="1"/>
  <c r="D802" i="18"/>
  <c r="N801" i="18"/>
  <c r="Q801" i="18" s="1"/>
  <c r="D801" i="17"/>
  <c r="N800" i="17"/>
  <c r="Q800" i="17" s="1"/>
  <c r="D804" i="16"/>
  <c r="N803" i="16"/>
  <c r="Q803" i="16" s="1"/>
  <c r="D799" i="10"/>
  <c r="N799" i="10" s="1"/>
  <c r="Q799" i="10" s="1"/>
  <c r="R738" i="18" l="1"/>
  <c r="P738" i="18" s="1"/>
  <c r="O739" i="18"/>
  <c r="M740" i="18" s="1"/>
  <c r="R739" i="18"/>
  <c r="P739" i="18" s="1"/>
  <c r="R729" i="16"/>
  <c r="P729" i="16" s="1"/>
  <c r="O730" i="16"/>
  <c r="M731" i="16" s="1"/>
  <c r="R730" i="16"/>
  <c r="P730" i="16" s="1"/>
  <c r="R761" i="17"/>
  <c r="P760" i="17"/>
  <c r="O761" i="17"/>
  <c r="M762" i="17" s="1"/>
  <c r="D803" i="18"/>
  <c r="N802" i="18"/>
  <c r="Q802" i="18" s="1"/>
  <c r="D802" i="17"/>
  <c r="N801" i="17"/>
  <c r="Q801" i="17" s="1"/>
  <c r="D805" i="16"/>
  <c r="N804" i="16"/>
  <c r="Q804" i="16" s="1"/>
  <c r="D800" i="10"/>
  <c r="N800" i="10" s="1"/>
  <c r="Q800" i="10" s="1"/>
  <c r="O740" i="18" l="1"/>
  <c r="M741" i="18" s="1"/>
  <c r="O731" i="16"/>
  <c r="M732" i="16" s="1"/>
  <c r="P761" i="17"/>
  <c r="O762" i="17"/>
  <c r="M763" i="17" s="1"/>
  <c r="D804" i="18"/>
  <c r="N803" i="18"/>
  <c r="Q803" i="18" s="1"/>
  <c r="D803" i="17"/>
  <c r="N802" i="17"/>
  <c r="Q802" i="17" s="1"/>
  <c r="D806" i="16"/>
  <c r="N805" i="16"/>
  <c r="Q805" i="16" s="1"/>
  <c r="D801" i="10"/>
  <c r="N801" i="10" s="1"/>
  <c r="Q801" i="10" s="1"/>
  <c r="R740" i="18" l="1"/>
  <c r="P740" i="18" s="1"/>
  <c r="O741" i="18"/>
  <c r="M742" i="18" s="1"/>
  <c r="R741" i="18"/>
  <c r="P741" i="18" s="1"/>
  <c r="O732" i="16"/>
  <c r="M733" i="16" s="1"/>
  <c r="R732" i="16"/>
  <c r="P732" i="16" s="1"/>
  <c r="R731" i="16"/>
  <c r="P731" i="16" s="1"/>
  <c r="R763" i="17"/>
  <c r="R762" i="17"/>
  <c r="P762" i="17"/>
  <c r="O763" i="17"/>
  <c r="M764" i="17" s="1"/>
  <c r="D805" i="18"/>
  <c r="N804" i="18"/>
  <c r="Q804" i="18" s="1"/>
  <c r="D804" i="17"/>
  <c r="N803" i="17"/>
  <c r="Q803" i="17" s="1"/>
  <c r="D807" i="16"/>
  <c r="N806" i="16"/>
  <c r="Q806" i="16" s="1"/>
  <c r="D802" i="10"/>
  <c r="N802" i="10" s="1"/>
  <c r="Q802" i="10" s="1"/>
  <c r="O742" i="18" l="1"/>
  <c r="M743" i="18" s="1"/>
  <c r="R742" i="18"/>
  <c r="P742" i="18" s="1"/>
  <c r="O733" i="16"/>
  <c r="M734" i="16" s="1"/>
  <c r="R733" i="16"/>
  <c r="P733" i="16" s="1"/>
  <c r="P763" i="17"/>
  <c r="O764" i="17"/>
  <c r="M765" i="17" s="1"/>
  <c r="D806" i="18"/>
  <c r="N805" i="18"/>
  <c r="Q805" i="18" s="1"/>
  <c r="D805" i="17"/>
  <c r="N804" i="17"/>
  <c r="Q804" i="17" s="1"/>
  <c r="D808" i="16"/>
  <c r="N807" i="16"/>
  <c r="Q807" i="16" s="1"/>
  <c r="D803" i="10"/>
  <c r="N803" i="10" s="1"/>
  <c r="Q803" i="10" s="1"/>
  <c r="O743" i="18" l="1"/>
  <c r="M744" i="18" s="1"/>
  <c r="R743" i="18"/>
  <c r="P743" i="18" s="1"/>
  <c r="O734" i="16"/>
  <c r="M735" i="16" s="1"/>
  <c r="R764" i="17"/>
  <c r="P764" i="17" s="1"/>
  <c r="R765" i="17"/>
  <c r="O765" i="17"/>
  <c r="M766" i="17" s="1"/>
  <c r="D807" i="18"/>
  <c r="N806" i="18"/>
  <c r="Q806" i="18" s="1"/>
  <c r="D806" i="17"/>
  <c r="N805" i="17"/>
  <c r="Q805" i="17" s="1"/>
  <c r="D809" i="16"/>
  <c r="N808" i="16"/>
  <c r="Q808" i="16" s="1"/>
  <c r="D804" i="10"/>
  <c r="N804" i="10" s="1"/>
  <c r="Q804" i="10" s="1"/>
  <c r="O744" i="18" l="1"/>
  <c r="M745" i="18" s="1"/>
  <c r="R734" i="16"/>
  <c r="P734" i="16" s="1"/>
  <c r="O735" i="16"/>
  <c r="M736" i="16" s="1"/>
  <c r="R735" i="16"/>
  <c r="P735" i="16" s="1"/>
  <c r="R766" i="17"/>
  <c r="P765" i="17"/>
  <c r="O766" i="17"/>
  <c r="M767" i="17" s="1"/>
  <c r="D808" i="18"/>
  <c r="N807" i="18"/>
  <c r="Q807" i="18" s="1"/>
  <c r="D807" i="17"/>
  <c r="N806" i="17"/>
  <c r="Q806" i="17" s="1"/>
  <c r="D810" i="16"/>
  <c r="N809" i="16"/>
  <c r="Q809" i="16" s="1"/>
  <c r="D805" i="10"/>
  <c r="N805" i="10" s="1"/>
  <c r="Q805" i="10" s="1"/>
  <c r="R744" i="18" l="1"/>
  <c r="P744" i="18" s="1"/>
  <c r="O745" i="18"/>
  <c r="M746" i="18" s="1"/>
  <c r="R745" i="18"/>
  <c r="P745" i="18" s="1"/>
  <c r="O736" i="16"/>
  <c r="M737" i="16" s="1"/>
  <c r="R767" i="17"/>
  <c r="P766" i="17"/>
  <c r="O767" i="17"/>
  <c r="M768" i="17" s="1"/>
  <c r="D809" i="18"/>
  <c r="N808" i="18"/>
  <c r="Q808" i="18" s="1"/>
  <c r="D808" i="17"/>
  <c r="N807" i="17"/>
  <c r="Q807" i="17" s="1"/>
  <c r="D811" i="16"/>
  <c r="N810" i="16"/>
  <c r="Q810" i="16" s="1"/>
  <c r="D806" i="10"/>
  <c r="N806" i="10" s="1"/>
  <c r="Q806" i="10" s="1"/>
  <c r="O746" i="18" l="1"/>
  <c r="M747" i="18" s="1"/>
  <c r="O737" i="16"/>
  <c r="M738" i="16" s="1"/>
  <c r="R737" i="16"/>
  <c r="P737" i="16" s="1"/>
  <c r="R736" i="16"/>
  <c r="P736" i="16" s="1"/>
  <c r="P767" i="17"/>
  <c r="O768" i="17"/>
  <c r="M769" i="17" s="1"/>
  <c r="D810" i="18"/>
  <c r="N809" i="18"/>
  <c r="Q809" i="18" s="1"/>
  <c r="D809" i="17"/>
  <c r="N808" i="17"/>
  <c r="Q808" i="17" s="1"/>
  <c r="D812" i="16"/>
  <c r="N811" i="16"/>
  <c r="Q811" i="16" s="1"/>
  <c r="D807" i="10"/>
  <c r="N807" i="10" s="1"/>
  <c r="Q807" i="10" s="1"/>
  <c r="O747" i="18" l="1"/>
  <c r="M748" i="18" s="1"/>
  <c r="R747" i="18"/>
  <c r="P747" i="18" s="1"/>
  <c r="R746" i="18"/>
  <c r="P746" i="18" s="1"/>
  <c r="O738" i="16"/>
  <c r="M739" i="16" s="1"/>
  <c r="R769" i="17"/>
  <c r="R768" i="17"/>
  <c r="P768" i="17" s="1"/>
  <c r="O769" i="17"/>
  <c r="M770" i="17" s="1"/>
  <c r="D811" i="18"/>
  <c r="N810" i="18"/>
  <c r="Q810" i="18" s="1"/>
  <c r="D810" i="17"/>
  <c r="N809" i="17"/>
  <c r="Q809" i="17" s="1"/>
  <c r="D813" i="16"/>
  <c r="N812" i="16"/>
  <c r="Q812" i="16" s="1"/>
  <c r="D808" i="10"/>
  <c r="N808" i="10" s="1"/>
  <c r="Q808" i="10" s="1"/>
  <c r="O748" i="18" l="1"/>
  <c r="M749" i="18" s="1"/>
  <c r="R738" i="16"/>
  <c r="P738" i="16" s="1"/>
  <c r="O739" i="16"/>
  <c r="M740" i="16" s="1"/>
  <c r="R739" i="16"/>
  <c r="P739" i="16" s="1"/>
  <c r="P769" i="17"/>
  <c r="O770" i="17"/>
  <c r="M771" i="17" s="1"/>
  <c r="D812" i="18"/>
  <c r="N811" i="18"/>
  <c r="Q811" i="18" s="1"/>
  <c r="D811" i="17"/>
  <c r="N810" i="17"/>
  <c r="Q810" i="17" s="1"/>
  <c r="D814" i="16"/>
  <c r="N813" i="16"/>
  <c r="Q813" i="16" s="1"/>
  <c r="D809" i="10"/>
  <c r="N809" i="10" s="1"/>
  <c r="Q809" i="10" s="1"/>
  <c r="R748" i="18" l="1"/>
  <c r="P748" i="18" s="1"/>
  <c r="O749" i="18"/>
  <c r="M750" i="18" s="1"/>
  <c r="O740" i="16"/>
  <c r="M741" i="16" s="1"/>
  <c r="R770" i="17"/>
  <c r="P770" i="17" s="1"/>
  <c r="O771" i="17"/>
  <c r="M772" i="17" s="1"/>
  <c r="D813" i="18"/>
  <c r="N812" i="18"/>
  <c r="Q812" i="18" s="1"/>
  <c r="D812" i="17"/>
  <c r="N811" i="17"/>
  <c r="Q811" i="17" s="1"/>
  <c r="D815" i="16"/>
  <c r="N814" i="16"/>
  <c r="Q814" i="16" s="1"/>
  <c r="D810" i="10"/>
  <c r="N810" i="10" s="1"/>
  <c r="Q810" i="10" s="1"/>
  <c r="R749" i="18" l="1"/>
  <c r="P749" i="18" s="1"/>
  <c r="O750" i="18"/>
  <c r="M751" i="18" s="1"/>
  <c r="O741" i="16"/>
  <c r="M742" i="16" s="1"/>
  <c r="R740" i="16"/>
  <c r="P740" i="16" s="1"/>
  <c r="R771" i="17"/>
  <c r="P771" i="17" s="1"/>
  <c r="O772" i="17"/>
  <c r="M773" i="17" s="1"/>
  <c r="D814" i="18"/>
  <c r="N813" i="18"/>
  <c r="Q813" i="18" s="1"/>
  <c r="D813" i="17"/>
  <c r="N812" i="17"/>
  <c r="Q812" i="17" s="1"/>
  <c r="D816" i="16"/>
  <c r="N815" i="16"/>
  <c r="Q815" i="16" s="1"/>
  <c r="D811" i="10"/>
  <c r="N811" i="10" s="1"/>
  <c r="Q811" i="10" s="1"/>
  <c r="O751" i="18" l="1"/>
  <c r="M752" i="18" s="1"/>
  <c r="R750" i="18"/>
  <c r="P750" i="18" s="1"/>
  <c r="R741" i="16"/>
  <c r="P741" i="16" s="1"/>
  <c r="O742" i="16"/>
  <c r="M743" i="16" s="1"/>
  <c r="R742" i="16"/>
  <c r="P742" i="16" s="1"/>
  <c r="R772" i="17"/>
  <c r="P772" i="17" s="1"/>
  <c r="O773" i="17"/>
  <c r="M774" i="17" s="1"/>
  <c r="D815" i="18"/>
  <c r="N814" i="18"/>
  <c r="Q814" i="18" s="1"/>
  <c r="D814" i="17"/>
  <c r="N813" i="17"/>
  <c r="Q813" i="17" s="1"/>
  <c r="D817" i="16"/>
  <c r="N816" i="16"/>
  <c r="Q816" i="16" s="1"/>
  <c r="D812" i="10"/>
  <c r="N812" i="10" s="1"/>
  <c r="Q812" i="10" s="1"/>
  <c r="R751" i="18" l="1"/>
  <c r="P751" i="18" s="1"/>
  <c r="O752" i="18"/>
  <c r="M753" i="18" s="1"/>
  <c r="R752" i="18"/>
  <c r="P752" i="18" s="1"/>
  <c r="O743" i="16"/>
  <c r="M744" i="16" s="1"/>
  <c r="R773" i="17"/>
  <c r="P773" i="17" s="1"/>
  <c r="O774" i="17"/>
  <c r="M775" i="17" s="1"/>
  <c r="D816" i="18"/>
  <c r="N815" i="18"/>
  <c r="Q815" i="18" s="1"/>
  <c r="D815" i="17"/>
  <c r="N814" i="17"/>
  <c r="Q814" i="17" s="1"/>
  <c r="D818" i="16"/>
  <c r="N817" i="16"/>
  <c r="Q817" i="16" s="1"/>
  <c r="D813" i="10"/>
  <c r="N813" i="10" s="1"/>
  <c r="Q813" i="10" s="1"/>
  <c r="O753" i="18" l="1"/>
  <c r="M754" i="18" s="1"/>
  <c r="O744" i="16"/>
  <c r="M745" i="16" s="1"/>
  <c r="R743" i="16"/>
  <c r="P743" i="16" s="1"/>
  <c r="R775" i="17"/>
  <c r="R774" i="17"/>
  <c r="P774" i="17" s="1"/>
  <c r="O775" i="17"/>
  <c r="M776" i="17" s="1"/>
  <c r="D817" i="18"/>
  <c r="N816" i="18"/>
  <c r="Q816" i="18" s="1"/>
  <c r="D816" i="17"/>
  <c r="N815" i="17"/>
  <c r="Q815" i="17" s="1"/>
  <c r="D819" i="16"/>
  <c r="N818" i="16"/>
  <c r="Q818" i="16" s="1"/>
  <c r="D814" i="10"/>
  <c r="N814" i="10" s="1"/>
  <c r="Q814" i="10" s="1"/>
  <c r="O754" i="18" l="1"/>
  <c r="M755" i="18" s="1"/>
  <c r="R753" i="18"/>
  <c r="P753" i="18" s="1"/>
  <c r="R744" i="16"/>
  <c r="P744" i="16" s="1"/>
  <c r="O745" i="16"/>
  <c r="M746" i="16" s="1"/>
  <c r="R745" i="16"/>
  <c r="P745" i="16" s="1"/>
  <c r="P775" i="17"/>
  <c r="O776" i="17"/>
  <c r="M777" i="17" s="1"/>
  <c r="D818" i="18"/>
  <c r="N817" i="18"/>
  <c r="Q817" i="18" s="1"/>
  <c r="D817" i="17"/>
  <c r="N816" i="17"/>
  <c r="Q816" i="17" s="1"/>
  <c r="D820" i="16"/>
  <c r="N819" i="16"/>
  <c r="Q819" i="16" s="1"/>
  <c r="D815" i="10"/>
  <c r="N815" i="10" s="1"/>
  <c r="Q815" i="10" s="1"/>
  <c r="R754" i="18" l="1"/>
  <c r="P754" i="18" s="1"/>
  <c r="O755" i="18"/>
  <c r="M756" i="18" s="1"/>
  <c r="R755" i="18"/>
  <c r="P755" i="18" s="1"/>
  <c r="O746" i="16"/>
  <c r="M747" i="16" s="1"/>
  <c r="R776" i="17"/>
  <c r="P776" i="17" s="1"/>
  <c r="O777" i="17"/>
  <c r="M778" i="17" s="1"/>
  <c r="D819" i="18"/>
  <c r="N818" i="18"/>
  <c r="Q818" i="18" s="1"/>
  <c r="D818" i="17"/>
  <c r="N817" i="17"/>
  <c r="Q817" i="17" s="1"/>
  <c r="D821" i="16"/>
  <c r="N820" i="16"/>
  <c r="Q820" i="16" s="1"/>
  <c r="D816" i="10"/>
  <c r="N816" i="10" s="1"/>
  <c r="Q816" i="10" s="1"/>
  <c r="O756" i="18" l="1"/>
  <c r="M757" i="18" s="1"/>
  <c r="R756" i="18"/>
  <c r="P756" i="18" s="1"/>
  <c r="O747" i="16"/>
  <c r="M748" i="16" s="1"/>
  <c r="R747" i="16"/>
  <c r="P747" i="16" s="1"/>
  <c r="R746" i="16"/>
  <c r="P746" i="16" s="1"/>
  <c r="R777" i="17"/>
  <c r="P777" i="17" s="1"/>
  <c r="O778" i="17"/>
  <c r="M779" i="17" s="1"/>
  <c r="D820" i="18"/>
  <c r="N819" i="18"/>
  <c r="Q819" i="18" s="1"/>
  <c r="D819" i="17"/>
  <c r="N818" i="17"/>
  <c r="Q818" i="17" s="1"/>
  <c r="D822" i="16"/>
  <c r="N821" i="16"/>
  <c r="Q821" i="16" s="1"/>
  <c r="D817" i="10"/>
  <c r="N817" i="10" s="1"/>
  <c r="Q817" i="10" s="1"/>
  <c r="O757" i="18" l="1"/>
  <c r="M758" i="18" s="1"/>
  <c r="R757" i="18"/>
  <c r="P757" i="18" s="1"/>
  <c r="O748" i="16"/>
  <c r="M749" i="16" s="1"/>
  <c r="R778" i="17"/>
  <c r="P778" i="17"/>
  <c r="O779" i="17"/>
  <c r="M780" i="17" s="1"/>
  <c r="D821" i="18"/>
  <c r="N820" i="18"/>
  <c r="Q820" i="18" s="1"/>
  <c r="D820" i="17"/>
  <c r="N819" i="17"/>
  <c r="Q819" i="17" s="1"/>
  <c r="D823" i="16"/>
  <c r="N822" i="16"/>
  <c r="Q822" i="16" s="1"/>
  <c r="D818" i="10"/>
  <c r="N818" i="10" s="1"/>
  <c r="Q818" i="10" s="1"/>
  <c r="O758" i="18" l="1"/>
  <c r="M759" i="18" s="1"/>
  <c r="R758" i="18"/>
  <c r="P758" i="18" s="1"/>
  <c r="O749" i="16"/>
  <c r="M750" i="16" s="1"/>
  <c r="R748" i="16"/>
  <c r="P748" i="16" s="1"/>
  <c r="R779" i="17"/>
  <c r="P779" i="17"/>
  <c r="O780" i="17"/>
  <c r="M781" i="17" s="1"/>
  <c r="D822" i="18"/>
  <c r="N821" i="18"/>
  <c r="Q821" i="18" s="1"/>
  <c r="D821" i="17"/>
  <c r="N820" i="17"/>
  <c r="Q820" i="17" s="1"/>
  <c r="D824" i="16"/>
  <c r="N823" i="16"/>
  <c r="Q823" i="16" s="1"/>
  <c r="D819" i="10"/>
  <c r="N819" i="10" s="1"/>
  <c r="Q819" i="10" s="1"/>
  <c r="O759" i="18" l="1"/>
  <c r="M760" i="18" s="1"/>
  <c r="R759" i="18"/>
  <c r="P759" i="18" s="1"/>
  <c r="R749" i="16"/>
  <c r="P749" i="16" s="1"/>
  <c r="O750" i="16"/>
  <c r="M751" i="16" s="1"/>
  <c r="R750" i="16"/>
  <c r="P750" i="16" s="1"/>
  <c r="R781" i="17"/>
  <c r="R780" i="17"/>
  <c r="P780" i="17"/>
  <c r="O781" i="17"/>
  <c r="M782" i="17" s="1"/>
  <c r="D823" i="18"/>
  <c r="N822" i="18"/>
  <c r="Q822" i="18" s="1"/>
  <c r="D822" i="17"/>
  <c r="N821" i="17"/>
  <c r="Q821" i="17" s="1"/>
  <c r="D825" i="16"/>
  <c r="N824" i="16"/>
  <c r="Q824" i="16" s="1"/>
  <c r="D820" i="10"/>
  <c r="N820" i="10" s="1"/>
  <c r="Q820" i="10" s="1"/>
  <c r="O760" i="18" l="1"/>
  <c r="M761" i="18" s="1"/>
  <c r="R760" i="18"/>
  <c r="P760" i="18" s="1"/>
  <c r="O751" i="16"/>
  <c r="M752" i="16" s="1"/>
  <c r="P781" i="17"/>
  <c r="O782" i="17"/>
  <c r="M783" i="17" s="1"/>
  <c r="D824" i="18"/>
  <c r="N823" i="18"/>
  <c r="Q823" i="18" s="1"/>
  <c r="D823" i="17"/>
  <c r="N822" i="17"/>
  <c r="Q822" i="17" s="1"/>
  <c r="D826" i="16"/>
  <c r="N825" i="16"/>
  <c r="Q825" i="16" s="1"/>
  <c r="D821" i="10"/>
  <c r="N821" i="10" s="1"/>
  <c r="Q821" i="10" s="1"/>
  <c r="O761" i="18" l="1"/>
  <c r="M762" i="18" s="1"/>
  <c r="R761" i="18"/>
  <c r="P761" i="18" s="1"/>
  <c r="R751" i="16"/>
  <c r="P751" i="16" s="1"/>
  <c r="O752" i="16"/>
  <c r="M753" i="16" s="1"/>
  <c r="R782" i="17"/>
  <c r="P782" i="17" s="1"/>
  <c r="O783" i="17"/>
  <c r="M784" i="17" s="1"/>
  <c r="D825" i="18"/>
  <c r="N824" i="18"/>
  <c r="Q824" i="18" s="1"/>
  <c r="D824" i="17"/>
  <c r="N823" i="17"/>
  <c r="Q823" i="17" s="1"/>
  <c r="D827" i="16"/>
  <c r="N826" i="16"/>
  <c r="Q826" i="16" s="1"/>
  <c r="D822" i="10"/>
  <c r="N822" i="10" s="1"/>
  <c r="Q822" i="10" s="1"/>
  <c r="O762" i="18" l="1"/>
  <c r="M763" i="18" s="1"/>
  <c r="O753" i="16"/>
  <c r="M754" i="16" s="1"/>
  <c r="R753" i="16"/>
  <c r="P753" i="16" s="1"/>
  <c r="R752" i="16"/>
  <c r="P752" i="16" s="1"/>
  <c r="R783" i="17"/>
  <c r="P783" i="17" s="1"/>
  <c r="O784" i="17"/>
  <c r="M785" i="17" s="1"/>
  <c r="D826" i="18"/>
  <c r="N825" i="18"/>
  <c r="Q825" i="18" s="1"/>
  <c r="D825" i="17"/>
  <c r="N824" i="17"/>
  <c r="Q824" i="17" s="1"/>
  <c r="D828" i="16"/>
  <c r="N827" i="16"/>
  <c r="Q827" i="16" s="1"/>
  <c r="D823" i="10"/>
  <c r="N823" i="10" s="1"/>
  <c r="Q823" i="10" s="1"/>
  <c r="R762" i="18" l="1"/>
  <c r="P762" i="18" s="1"/>
  <c r="O763" i="18"/>
  <c r="M764" i="18" s="1"/>
  <c r="R763" i="18"/>
  <c r="P763" i="18" s="1"/>
  <c r="O754" i="16"/>
  <c r="M755" i="16" s="1"/>
  <c r="R784" i="17"/>
  <c r="P784" i="17" s="1"/>
  <c r="O785" i="17"/>
  <c r="M786" i="17" s="1"/>
  <c r="D827" i="18"/>
  <c r="N826" i="18"/>
  <c r="Q826" i="18" s="1"/>
  <c r="D826" i="17"/>
  <c r="N825" i="17"/>
  <c r="Q825" i="17" s="1"/>
  <c r="D829" i="16"/>
  <c r="N828" i="16"/>
  <c r="Q828" i="16" s="1"/>
  <c r="D824" i="10"/>
  <c r="N824" i="10" s="1"/>
  <c r="Q824" i="10" s="1"/>
  <c r="O764" i="18" l="1"/>
  <c r="M765" i="18" s="1"/>
  <c r="R754" i="16"/>
  <c r="P754" i="16" s="1"/>
  <c r="O755" i="16"/>
  <c r="M756" i="16" s="1"/>
  <c r="R755" i="16"/>
  <c r="P755" i="16" s="1"/>
  <c r="R785" i="17"/>
  <c r="P785" i="17" s="1"/>
  <c r="O786" i="17"/>
  <c r="M787" i="17" s="1"/>
  <c r="D828" i="18"/>
  <c r="N827" i="18"/>
  <c r="Q827" i="18" s="1"/>
  <c r="D827" i="17"/>
  <c r="N826" i="17"/>
  <c r="Q826" i="17" s="1"/>
  <c r="D830" i="16"/>
  <c r="N829" i="16"/>
  <c r="Q829" i="16" s="1"/>
  <c r="D825" i="10"/>
  <c r="N825" i="10" s="1"/>
  <c r="Q825" i="10" s="1"/>
  <c r="O765" i="18" l="1"/>
  <c r="M766" i="18" s="1"/>
  <c r="R764" i="18"/>
  <c r="P764" i="18" s="1"/>
  <c r="O756" i="16"/>
  <c r="M757" i="16" s="1"/>
  <c r="R786" i="17"/>
  <c r="P786" i="17"/>
  <c r="O787" i="17"/>
  <c r="M788" i="17" s="1"/>
  <c r="D829" i="18"/>
  <c r="N828" i="18"/>
  <c r="Q828" i="18" s="1"/>
  <c r="D828" i="17"/>
  <c r="N827" i="17"/>
  <c r="Q827" i="17" s="1"/>
  <c r="D831" i="16"/>
  <c r="N830" i="16"/>
  <c r="Q830" i="16" s="1"/>
  <c r="D826" i="10"/>
  <c r="N826" i="10" s="1"/>
  <c r="Q826" i="10" s="1"/>
  <c r="R765" i="18" l="1"/>
  <c r="P765" i="18" s="1"/>
  <c r="O766" i="18"/>
  <c r="M767" i="18" s="1"/>
  <c r="R766" i="18"/>
  <c r="P766" i="18" s="1"/>
  <c r="O757" i="16"/>
  <c r="M758" i="16" s="1"/>
  <c r="R756" i="16"/>
  <c r="P756" i="16" s="1"/>
  <c r="R787" i="17"/>
  <c r="P787" i="17"/>
  <c r="O788" i="17"/>
  <c r="M789" i="17" s="1"/>
  <c r="D830" i="18"/>
  <c r="N829" i="18"/>
  <c r="Q829" i="18" s="1"/>
  <c r="D829" i="17"/>
  <c r="N828" i="17"/>
  <c r="Q828" i="17" s="1"/>
  <c r="D832" i="16"/>
  <c r="N831" i="16"/>
  <c r="Q831" i="16" s="1"/>
  <c r="D827" i="10"/>
  <c r="N827" i="10" s="1"/>
  <c r="Q827" i="10" s="1"/>
  <c r="O767" i="18" l="1"/>
  <c r="M768" i="18" s="1"/>
  <c r="R757" i="16"/>
  <c r="P757" i="16" s="1"/>
  <c r="O758" i="16"/>
  <c r="M759" i="16" s="1"/>
  <c r="R758" i="16"/>
  <c r="P758" i="16" s="1"/>
  <c r="R788" i="17"/>
  <c r="P788" i="17"/>
  <c r="O789" i="17"/>
  <c r="M790" i="17" s="1"/>
  <c r="D831" i="18"/>
  <c r="N830" i="18"/>
  <c r="Q830" i="18" s="1"/>
  <c r="D830" i="17"/>
  <c r="N829" i="17"/>
  <c r="Q829" i="17" s="1"/>
  <c r="D833" i="16"/>
  <c r="N832" i="16"/>
  <c r="Q832" i="16" s="1"/>
  <c r="D828" i="10"/>
  <c r="N828" i="10" s="1"/>
  <c r="Q828" i="10" s="1"/>
  <c r="R767" i="18" l="1"/>
  <c r="P767" i="18" s="1"/>
  <c r="O768" i="18"/>
  <c r="M769" i="18" s="1"/>
  <c r="R768" i="18"/>
  <c r="P768" i="18" s="1"/>
  <c r="O759" i="16"/>
  <c r="M760" i="16" s="1"/>
  <c r="R789" i="17"/>
  <c r="P789" i="17"/>
  <c r="O790" i="17"/>
  <c r="M791" i="17" s="1"/>
  <c r="D832" i="18"/>
  <c r="N831" i="18"/>
  <c r="Q831" i="18" s="1"/>
  <c r="D831" i="17"/>
  <c r="N830" i="17"/>
  <c r="Q830" i="17" s="1"/>
  <c r="D834" i="16"/>
  <c r="N833" i="16"/>
  <c r="Q833" i="16" s="1"/>
  <c r="D829" i="10"/>
  <c r="N829" i="10" s="1"/>
  <c r="Q829" i="10" s="1"/>
  <c r="O769" i="18" l="1"/>
  <c r="M770" i="18" s="1"/>
  <c r="O760" i="16"/>
  <c r="M761" i="16" s="1"/>
  <c r="R760" i="16"/>
  <c r="P760" i="16" s="1"/>
  <c r="R759" i="16"/>
  <c r="P759" i="16" s="1"/>
  <c r="R790" i="17"/>
  <c r="P790" i="17"/>
  <c r="O791" i="17"/>
  <c r="M792" i="17" s="1"/>
  <c r="D833" i="18"/>
  <c r="N832" i="18"/>
  <c r="Q832" i="18" s="1"/>
  <c r="D832" i="17"/>
  <c r="N831" i="17"/>
  <c r="Q831" i="17" s="1"/>
  <c r="D835" i="16"/>
  <c r="N834" i="16"/>
  <c r="Q834" i="16" s="1"/>
  <c r="D830" i="10"/>
  <c r="N830" i="10" s="1"/>
  <c r="Q830" i="10" s="1"/>
  <c r="R769" i="18" l="1"/>
  <c r="P769" i="18" s="1"/>
  <c r="O770" i="18"/>
  <c r="M771" i="18" s="1"/>
  <c r="R770" i="18"/>
  <c r="P770" i="18" s="1"/>
  <c r="O761" i="16"/>
  <c r="M762" i="16" s="1"/>
  <c r="R792" i="17"/>
  <c r="R791" i="17"/>
  <c r="P791" i="17"/>
  <c r="O792" i="17"/>
  <c r="M793" i="17" s="1"/>
  <c r="D834" i="18"/>
  <c r="N833" i="18"/>
  <c r="Q833" i="18" s="1"/>
  <c r="D833" i="17"/>
  <c r="N832" i="17"/>
  <c r="Q832" i="17" s="1"/>
  <c r="D836" i="16"/>
  <c r="N835" i="16"/>
  <c r="Q835" i="16" s="1"/>
  <c r="D831" i="10"/>
  <c r="N831" i="10" s="1"/>
  <c r="Q831" i="10" s="1"/>
  <c r="O771" i="18" l="1"/>
  <c r="M772" i="18" s="1"/>
  <c r="R761" i="16"/>
  <c r="P761" i="16" s="1"/>
  <c r="O762" i="16"/>
  <c r="M763" i="16" s="1"/>
  <c r="R762" i="16"/>
  <c r="P762" i="16" s="1"/>
  <c r="P792" i="17"/>
  <c r="O793" i="17"/>
  <c r="M794" i="17" s="1"/>
  <c r="D835" i="18"/>
  <c r="N834" i="18"/>
  <c r="Q834" i="18" s="1"/>
  <c r="D834" i="17"/>
  <c r="N833" i="17"/>
  <c r="Q833" i="17" s="1"/>
  <c r="D837" i="16"/>
  <c r="N836" i="16"/>
  <c r="Q836" i="16" s="1"/>
  <c r="D832" i="10"/>
  <c r="N832" i="10" s="1"/>
  <c r="Q832" i="10" s="1"/>
  <c r="R771" i="18" l="1"/>
  <c r="P771" i="18" s="1"/>
  <c r="O772" i="18"/>
  <c r="M773" i="18" s="1"/>
  <c r="R772" i="18"/>
  <c r="P772" i="18" s="1"/>
  <c r="O763" i="16"/>
  <c r="M764" i="16" s="1"/>
  <c r="R794" i="17"/>
  <c r="R793" i="17"/>
  <c r="P793" i="17"/>
  <c r="O794" i="17"/>
  <c r="M795" i="17" s="1"/>
  <c r="D836" i="18"/>
  <c r="N835" i="18"/>
  <c r="Q835" i="18" s="1"/>
  <c r="D835" i="17"/>
  <c r="N834" i="17"/>
  <c r="Q834" i="17" s="1"/>
  <c r="D838" i="16"/>
  <c r="N837" i="16"/>
  <c r="Q837" i="16" s="1"/>
  <c r="D833" i="10"/>
  <c r="N833" i="10" s="1"/>
  <c r="Q833" i="10" s="1"/>
  <c r="O773" i="18" l="1"/>
  <c r="M774" i="18" s="1"/>
  <c r="R763" i="16"/>
  <c r="P763" i="16" s="1"/>
  <c r="O764" i="16"/>
  <c r="M765" i="16" s="1"/>
  <c r="P794" i="17"/>
  <c r="O795" i="17"/>
  <c r="M796" i="17" s="1"/>
  <c r="D837" i="18"/>
  <c r="N836" i="18"/>
  <c r="Q836" i="18" s="1"/>
  <c r="D836" i="17"/>
  <c r="N835" i="17"/>
  <c r="Q835" i="17" s="1"/>
  <c r="D839" i="16"/>
  <c r="N838" i="16"/>
  <c r="Q838" i="16" s="1"/>
  <c r="D834" i="10"/>
  <c r="N834" i="10" s="1"/>
  <c r="Q834" i="10" s="1"/>
  <c r="R773" i="18" l="1"/>
  <c r="P773" i="18" s="1"/>
  <c r="O774" i="18"/>
  <c r="M775" i="18" s="1"/>
  <c r="R774" i="18"/>
  <c r="P774" i="18" s="1"/>
  <c r="R764" i="16"/>
  <c r="P764" i="16" s="1"/>
  <c r="O765" i="16"/>
  <c r="M766" i="16" s="1"/>
  <c r="R796" i="17"/>
  <c r="R795" i="17"/>
  <c r="P795" i="17" s="1"/>
  <c r="O796" i="17"/>
  <c r="M797" i="17" s="1"/>
  <c r="D838" i="18"/>
  <c r="N837" i="18"/>
  <c r="Q837" i="18" s="1"/>
  <c r="D837" i="17"/>
  <c r="N836" i="17"/>
  <c r="Q836" i="17" s="1"/>
  <c r="D840" i="16"/>
  <c r="N839" i="16"/>
  <c r="Q839" i="16" s="1"/>
  <c r="D835" i="10"/>
  <c r="N835" i="10" s="1"/>
  <c r="Q835" i="10" s="1"/>
  <c r="O775" i="18" l="1"/>
  <c r="M776" i="18" s="1"/>
  <c r="R775" i="18"/>
  <c r="P775" i="18" s="1"/>
  <c r="O766" i="16"/>
  <c r="M767" i="16" s="1"/>
  <c r="R766" i="16"/>
  <c r="P766" i="16" s="1"/>
  <c r="R765" i="16"/>
  <c r="P765" i="16" s="1"/>
  <c r="R797" i="17"/>
  <c r="P796" i="17"/>
  <c r="O797" i="17"/>
  <c r="M798" i="17" s="1"/>
  <c r="D839" i="18"/>
  <c r="N838" i="18"/>
  <c r="Q838" i="18" s="1"/>
  <c r="D838" i="17"/>
  <c r="N837" i="17"/>
  <c r="Q837" i="17" s="1"/>
  <c r="D841" i="16"/>
  <c r="N840" i="16"/>
  <c r="Q840" i="16" s="1"/>
  <c r="D836" i="10"/>
  <c r="N836" i="10" s="1"/>
  <c r="Q836" i="10" s="1"/>
  <c r="O776" i="18" l="1"/>
  <c r="M777" i="18" s="1"/>
  <c r="O767" i="16"/>
  <c r="M768" i="16" s="1"/>
  <c r="R798" i="17"/>
  <c r="P797" i="17"/>
  <c r="O798" i="17"/>
  <c r="M799" i="17" s="1"/>
  <c r="D840" i="18"/>
  <c r="N839" i="18"/>
  <c r="Q839" i="18" s="1"/>
  <c r="D839" i="17"/>
  <c r="N838" i="17"/>
  <c r="Q838" i="17" s="1"/>
  <c r="D842" i="16"/>
  <c r="N841" i="16"/>
  <c r="Q841" i="16" s="1"/>
  <c r="D837" i="10"/>
  <c r="N837" i="10" s="1"/>
  <c r="Q837" i="10" s="1"/>
  <c r="R776" i="18" l="1"/>
  <c r="P776" i="18" s="1"/>
  <c r="O777" i="18"/>
  <c r="M778" i="18" s="1"/>
  <c r="R767" i="16"/>
  <c r="P767" i="16" s="1"/>
  <c r="O768" i="16"/>
  <c r="M769" i="16" s="1"/>
  <c r="R768" i="16"/>
  <c r="P768" i="16" s="1"/>
  <c r="R799" i="17"/>
  <c r="P798" i="17"/>
  <c r="O799" i="17"/>
  <c r="M800" i="17" s="1"/>
  <c r="D841" i="18"/>
  <c r="N840" i="18"/>
  <c r="Q840" i="18" s="1"/>
  <c r="D840" i="17"/>
  <c r="N839" i="17"/>
  <c r="Q839" i="17" s="1"/>
  <c r="D843" i="16"/>
  <c r="N842" i="16"/>
  <c r="Q842" i="16" s="1"/>
  <c r="D838" i="10"/>
  <c r="N838" i="10" s="1"/>
  <c r="Q838" i="10" s="1"/>
  <c r="R777" i="18" l="1"/>
  <c r="P777" i="18" s="1"/>
  <c r="O778" i="18"/>
  <c r="M779" i="18" s="1"/>
  <c r="R778" i="18"/>
  <c r="P778" i="18" s="1"/>
  <c r="O769" i="16"/>
  <c r="M770" i="16" s="1"/>
  <c r="R800" i="17"/>
  <c r="P799" i="17"/>
  <c r="O800" i="17"/>
  <c r="M801" i="17" s="1"/>
  <c r="D842" i="18"/>
  <c r="N841" i="18"/>
  <c r="Q841" i="18" s="1"/>
  <c r="D841" i="17"/>
  <c r="N840" i="17"/>
  <c r="Q840" i="17" s="1"/>
  <c r="D844" i="16"/>
  <c r="N843" i="16"/>
  <c r="Q843" i="16" s="1"/>
  <c r="D839" i="10"/>
  <c r="N839" i="10" s="1"/>
  <c r="Q839" i="10" s="1"/>
  <c r="O779" i="18" l="1"/>
  <c r="M780" i="18" s="1"/>
  <c r="O770" i="16"/>
  <c r="M771" i="16" s="1"/>
  <c r="R770" i="16"/>
  <c r="P770" i="16" s="1"/>
  <c r="R769" i="16"/>
  <c r="P769" i="16" s="1"/>
  <c r="R801" i="17"/>
  <c r="P800" i="17"/>
  <c r="O801" i="17"/>
  <c r="M802" i="17" s="1"/>
  <c r="D843" i="18"/>
  <c r="N842" i="18"/>
  <c r="Q842" i="18" s="1"/>
  <c r="D842" i="17"/>
  <c r="N841" i="17"/>
  <c r="Q841" i="17" s="1"/>
  <c r="D845" i="16"/>
  <c r="N844" i="16"/>
  <c r="Q844" i="16" s="1"/>
  <c r="D840" i="10"/>
  <c r="N840" i="10" s="1"/>
  <c r="Q840" i="10" s="1"/>
  <c r="O780" i="18" l="1"/>
  <c r="M781" i="18" s="1"/>
  <c r="R779" i="18"/>
  <c r="P779" i="18" s="1"/>
  <c r="O771" i="16"/>
  <c r="M772" i="16" s="1"/>
  <c r="P801" i="17"/>
  <c r="O802" i="17"/>
  <c r="M803" i="17" s="1"/>
  <c r="D844" i="18"/>
  <c r="N843" i="18"/>
  <c r="Q843" i="18" s="1"/>
  <c r="D843" i="17"/>
  <c r="N842" i="17"/>
  <c r="Q842" i="17" s="1"/>
  <c r="D846" i="16"/>
  <c r="N845" i="16"/>
  <c r="Q845" i="16" s="1"/>
  <c r="D841" i="10"/>
  <c r="N841" i="10" s="1"/>
  <c r="Q841" i="10" s="1"/>
  <c r="R780" i="18" l="1"/>
  <c r="P780" i="18" s="1"/>
  <c r="O781" i="18"/>
  <c r="M782" i="18" s="1"/>
  <c r="R781" i="18"/>
  <c r="P781" i="18" s="1"/>
  <c r="R771" i="16"/>
  <c r="P771" i="16" s="1"/>
  <c r="O772" i="16"/>
  <c r="M773" i="16" s="1"/>
  <c r="R772" i="16"/>
  <c r="P772" i="16" s="1"/>
  <c r="R802" i="17"/>
  <c r="P802" i="17" s="1"/>
  <c r="O803" i="17"/>
  <c r="M804" i="17" s="1"/>
  <c r="D845" i="18"/>
  <c r="N844" i="18"/>
  <c r="Q844" i="18" s="1"/>
  <c r="D844" i="17"/>
  <c r="N843" i="17"/>
  <c r="Q843" i="17" s="1"/>
  <c r="D847" i="16"/>
  <c r="N846" i="16"/>
  <c r="Q846" i="16" s="1"/>
  <c r="D842" i="10"/>
  <c r="N842" i="10" s="1"/>
  <c r="Q842" i="10" s="1"/>
  <c r="O782" i="18" l="1"/>
  <c r="M783" i="18" s="1"/>
  <c r="O773" i="16"/>
  <c r="M774" i="16" s="1"/>
  <c r="R773" i="16"/>
  <c r="P773" i="16" s="1"/>
  <c r="R804" i="17"/>
  <c r="R803" i="17"/>
  <c r="P803" i="17"/>
  <c r="O804" i="17"/>
  <c r="M805" i="17" s="1"/>
  <c r="D846" i="18"/>
  <c r="N845" i="18"/>
  <c r="Q845" i="18" s="1"/>
  <c r="D845" i="17"/>
  <c r="N844" i="17"/>
  <c r="Q844" i="17" s="1"/>
  <c r="D848" i="16"/>
  <c r="N847" i="16"/>
  <c r="Q847" i="16" s="1"/>
  <c r="D843" i="10"/>
  <c r="N843" i="10" s="1"/>
  <c r="Q843" i="10" s="1"/>
  <c r="R782" i="18" l="1"/>
  <c r="P782" i="18" s="1"/>
  <c r="O783" i="18"/>
  <c r="M784" i="18" s="1"/>
  <c r="R783" i="18"/>
  <c r="P783" i="18" s="1"/>
  <c r="O774" i="16"/>
  <c r="M775" i="16" s="1"/>
  <c r="R805" i="17"/>
  <c r="P804" i="17"/>
  <c r="O805" i="17"/>
  <c r="M806" i="17" s="1"/>
  <c r="D847" i="18"/>
  <c r="N846" i="18"/>
  <c r="Q846" i="18" s="1"/>
  <c r="D846" i="17"/>
  <c r="N845" i="17"/>
  <c r="Q845" i="17" s="1"/>
  <c r="D849" i="16"/>
  <c r="N848" i="16"/>
  <c r="Q848" i="16" s="1"/>
  <c r="D844" i="10"/>
  <c r="N844" i="10" s="1"/>
  <c r="Q844" i="10" s="1"/>
  <c r="O784" i="18" l="1"/>
  <c r="M785" i="18" s="1"/>
  <c r="R784" i="18"/>
  <c r="P784" i="18" s="1"/>
  <c r="R774" i="16"/>
  <c r="P774" i="16" s="1"/>
  <c r="O775" i="16"/>
  <c r="M776" i="16" s="1"/>
  <c r="R806" i="17"/>
  <c r="P805" i="17"/>
  <c r="O806" i="17"/>
  <c r="M807" i="17" s="1"/>
  <c r="D848" i="18"/>
  <c r="N847" i="18"/>
  <c r="Q847" i="18" s="1"/>
  <c r="D847" i="17"/>
  <c r="N846" i="17"/>
  <c r="Q846" i="17" s="1"/>
  <c r="D850" i="16"/>
  <c r="N849" i="16"/>
  <c r="Q849" i="16" s="1"/>
  <c r="D845" i="10"/>
  <c r="N845" i="10" s="1"/>
  <c r="Q845" i="10" s="1"/>
  <c r="O785" i="18" l="1"/>
  <c r="M786" i="18" s="1"/>
  <c r="R775" i="16"/>
  <c r="P775" i="16" s="1"/>
  <c r="O776" i="16"/>
  <c r="M777" i="16" s="1"/>
  <c r="R776" i="16"/>
  <c r="P776" i="16" s="1"/>
  <c r="R807" i="17"/>
  <c r="P806" i="17"/>
  <c r="O807" i="17"/>
  <c r="M808" i="17" s="1"/>
  <c r="D849" i="18"/>
  <c r="N848" i="18"/>
  <c r="Q848" i="18" s="1"/>
  <c r="D848" i="17"/>
  <c r="N847" i="17"/>
  <c r="Q847" i="17" s="1"/>
  <c r="D851" i="16"/>
  <c r="N850" i="16"/>
  <c r="Q850" i="16" s="1"/>
  <c r="D846" i="10"/>
  <c r="N846" i="10" s="1"/>
  <c r="Q846" i="10" s="1"/>
  <c r="R785" i="18" l="1"/>
  <c r="P785" i="18" s="1"/>
  <c r="O786" i="18"/>
  <c r="M787" i="18" s="1"/>
  <c r="R786" i="18"/>
  <c r="P786" i="18" s="1"/>
  <c r="O777" i="16"/>
  <c r="M778" i="16" s="1"/>
  <c r="R808" i="17"/>
  <c r="P807" i="17"/>
  <c r="O808" i="17"/>
  <c r="M809" i="17" s="1"/>
  <c r="D850" i="18"/>
  <c r="N849" i="18"/>
  <c r="Q849" i="18" s="1"/>
  <c r="D849" i="17"/>
  <c r="N848" i="17"/>
  <c r="Q848" i="17" s="1"/>
  <c r="D852" i="16"/>
  <c r="N851" i="16"/>
  <c r="Q851" i="16" s="1"/>
  <c r="D847" i="10"/>
  <c r="N847" i="10" s="1"/>
  <c r="Q847" i="10" s="1"/>
  <c r="O787" i="18" l="1"/>
  <c r="M788" i="18" s="1"/>
  <c r="R777" i="16"/>
  <c r="P777" i="16" s="1"/>
  <c r="O778" i="16"/>
  <c r="M779" i="16" s="1"/>
  <c r="R778" i="16"/>
  <c r="P778" i="16" s="1"/>
  <c r="R809" i="17"/>
  <c r="P808" i="17"/>
  <c r="O809" i="17"/>
  <c r="M810" i="17" s="1"/>
  <c r="D851" i="18"/>
  <c r="N850" i="18"/>
  <c r="Q850" i="18" s="1"/>
  <c r="D850" i="17"/>
  <c r="N849" i="17"/>
  <c r="Q849" i="17" s="1"/>
  <c r="D853" i="16"/>
  <c r="N852" i="16"/>
  <c r="Q852" i="16" s="1"/>
  <c r="D848" i="10"/>
  <c r="N848" i="10" s="1"/>
  <c r="Q848" i="10" s="1"/>
  <c r="R787" i="18" l="1"/>
  <c r="P787" i="18" s="1"/>
  <c r="O788" i="18"/>
  <c r="M789" i="18" s="1"/>
  <c r="R788" i="18"/>
  <c r="P788" i="18" s="1"/>
  <c r="O779" i="16"/>
  <c r="M780" i="16" s="1"/>
  <c r="R810" i="17"/>
  <c r="P809" i="17"/>
  <c r="O810" i="17"/>
  <c r="M811" i="17" s="1"/>
  <c r="D852" i="18"/>
  <c r="N851" i="18"/>
  <c r="Q851" i="18" s="1"/>
  <c r="D851" i="17"/>
  <c r="N850" i="17"/>
  <c r="Q850" i="17" s="1"/>
  <c r="D854" i="16"/>
  <c r="N853" i="16"/>
  <c r="Q853" i="16" s="1"/>
  <c r="D849" i="10"/>
  <c r="N849" i="10" s="1"/>
  <c r="Q849" i="10" s="1"/>
  <c r="O789" i="18" l="1"/>
  <c r="M790" i="18" s="1"/>
  <c r="R789" i="18"/>
  <c r="P789" i="18" s="1"/>
  <c r="R779" i="16"/>
  <c r="P779" i="16" s="1"/>
  <c r="O780" i="16"/>
  <c r="M781" i="16" s="1"/>
  <c r="R780" i="16"/>
  <c r="P780" i="16" s="1"/>
  <c r="R811" i="17"/>
  <c r="P810" i="17"/>
  <c r="O811" i="17"/>
  <c r="M812" i="17" s="1"/>
  <c r="D853" i="18"/>
  <c r="N852" i="18"/>
  <c r="Q852" i="18" s="1"/>
  <c r="D852" i="17"/>
  <c r="N851" i="17"/>
  <c r="Q851" i="17" s="1"/>
  <c r="D855" i="16"/>
  <c r="N854" i="16"/>
  <c r="Q854" i="16" s="1"/>
  <c r="D850" i="10"/>
  <c r="N850" i="10" s="1"/>
  <c r="Q850" i="10" s="1"/>
  <c r="O790" i="18" l="1"/>
  <c r="M791" i="18" s="1"/>
  <c r="O781" i="16"/>
  <c r="M782" i="16" s="1"/>
  <c r="P811" i="17"/>
  <c r="O812" i="17"/>
  <c r="M813" i="17" s="1"/>
  <c r="D854" i="18"/>
  <c r="N853" i="18"/>
  <c r="Q853" i="18" s="1"/>
  <c r="D853" i="17"/>
  <c r="N852" i="17"/>
  <c r="Q852" i="17" s="1"/>
  <c r="D856" i="16"/>
  <c r="N855" i="16"/>
  <c r="Q855" i="16" s="1"/>
  <c r="D851" i="10"/>
  <c r="N851" i="10" s="1"/>
  <c r="Q851" i="10" s="1"/>
  <c r="R790" i="18" l="1"/>
  <c r="P790" i="18" s="1"/>
  <c r="O791" i="18"/>
  <c r="M792" i="18" s="1"/>
  <c r="R791" i="18"/>
  <c r="P791" i="18" s="1"/>
  <c r="R781" i="16"/>
  <c r="P781" i="16" s="1"/>
  <c r="O782" i="16"/>
  <c r="M783" i="16" s="1"/>
  <c r="R782" i="16"/>
  <c r="P782" i="16" s="1"/>
  <c r="R812" i="17"/>
  <c r="P812" i="17" s="1"/>
  <c r="R813" i="17"/>
  <c r="O813" i="17"/>
  <c r="M814" i="17" s="1"/>
  <c r="D855" i="18"/>
  <c r="N854" i="18"/>
  <c r="Q854" i="18" s="1"/>
  <c r="D854" i="17"/>
  <c r="N853" i="17"/>
  <c r="Q853" i="17" s="1"/>
  <c r="D857" i="16"/>
  <c r="N856" i="16"/>
  <c r="Q856" i="16" s="1"/>
  <c r="D852" i="10"/>
  <c r="N852" i="10" s="1"/>
  <c r="Q852" i="10" s="1"/>
  <c r="O792" i="18" l="1"/>
  <c r="M793" i="18" s="1"/>
  <c r="O783" i="16"/>
  <c r="M784" i="16" s="1"/>
  <c r="R814" i="17"/>
  <c r="P813" i="17"/>
  <c r="O814" i="17"/>
  <c r="M815" i="17" s="1"/>
  <c r="D856" i="18"/>
  <c r="N855" i="18"/>
  <c r="Q855" i="18" s="1"/>
  <c r="D855" i="17"/>
  <c r="N854" i="17"/>
  <c r="Q854" i="17" s="1"/>
  <c r="D858" i="16"/>
  <c r="N857" i="16"/>
  <c r="Q857" i="16" s="1"/>
  <c r="D853" i="10"/>
  <c r="N853" i="10" s="1"/>
  <c r="Q853" i="10" s="1"/>
  <c r="O793" i="18" l="1"/>
  <c r="M794" i="18" s="1"/>
  <c r="R792" i="18"/>
  <c r="P792" i="18" s="1"/>
  <c r="R783" i="16"/>
  <c r="P783" i="16" s="1"/>
  <c r="O784" i="16"/>
  <c r="M785" i="16" s="1"/>
  <c r="R784" i="16"/>
  <c r="P784" i="16" s="1"/>
  <c r="P814" i="17"/>
  <c r="O815" i="17"/>
  <c r="M816" i="17" s="1"/>
  <c r="D857" i="18"/>
  <c r="N856" i="18"/>
  <c r="Q856" i="18" s="1"/>
  <c r="D856" i="17"/>
  <c r="N855" i="17"/>
  <c r="Q855" i="17" s="1"/>
  <c r="D859" i="16"/>
  <c r="N858" i="16"/>
  <c r="Q858" i="16" s="1"/>
  <c r="D854" i="10"/>
  <c r="N854" i="10" s="1"/>
  <c r="Q854" i="10" s="1"/>
  <c r="R793" i="18" l="1"/>
  <c r="P793" i="18" s="1"/>
  <c r="O794" i="18"/>
  <c r="M795" i="18" s="1"/>
  <c r="O785" i="16"/>
  <c r="M786" i="16" s="1"/>
  <c r="R816" i="17"/>
  <c r="R815" i="17"/>
  <c r="P815" i="17"/>
  <c r="O816" i="17"/>
  <c r="M817" i="17" s="1"/>
  <c r="D858" i="18"/>
  <c r="N857" i="18"/>
  <c r="Q857" i="18" s="1"/>
  <c r="D857" i="17"/>
  <c r="N856" i="17"/>
  <c r="Q856" i="17" s="1"/>
  <c r="D860" i="16"/>
  <c r="N859" i="16"/>
  <c r="Q859" i="16" s="1"/>
  <c r="D855" i="10"/>
  <c r="N855" i="10" s="1"/>
  <c r="Q855" i="10" s="1"/>
  <c r="R794" i="18" l="1"/>
  <c r="P794" i="18" s="1"/>
  <c r="O795" i="18"/>
  <c r="M796" i="18" s="1"/>
  <c r="R795" i="18"/>
  <c r="P795" i="18" s="1"/>
  <c r="O786" i="16"/>
  <c r="M787" i="16" s="1"/>
  <c r="R785" i="16"/>
  <c r="P785" i="16" s="1"/>
  <c r="R817" i="17"/>
  <c r="P816" i="17"/>
  <c r="O817" i="17"/>
  <c r="M818" i="17" s="1"/>
  <c r="D859" i="18"/>
  <c r="N858" i="18"/>
  <c r="Q858" i="18" s="1"/>
  <c r="D858" i="17"/>
  <c r="N857" i="17"/>
  <c r="Q857" i="17" s="1"/>
  <c r="D861" i="16"/>
  <c r="N860" i="16"/>
  <c r="Q860" i="16" s="1"/>
  <c r="D856" i="10"/>
  <c r="N856" i="10" s="1"/>
  <c r="Q856" i="10" s="1"/>
  <c r="O796" i="18" l="1"/>
  <c r="M797" i="18" s="1"/>
  <c r="R786" i="16"/>
  <c r="P786" i="16" s="1"/>
  <c r="O787" i="16"/>
  <c r="M788" i="16" s="1"/>
  <c r="R787" i="16"/>
  <c r="P787" i="16" s="1"/>
  <c r="R818" i="17"/>
  <c r="P817" i="17"/>
  <c r="O818" i="17"/>
  <c r="M819" i="17" s="1"/>
  <c r="D860" i="18"/>
  <c r="N859" i="18"/>
  <c r="Q859" i="18" s="1"/>
  <c r="D859" i="17"/>
  <c r="N858" i="17"/>
  <c r="Q858" i="17" s="1"/>
  <c r="D862" i="16"/>
  <c r="N861" i="16"/>
  <c r="Q861" i="16" s="1"/>
  <c r="D857" i="10"/>
  <c r="N857" i="10" s="1"/>
  <c r="Q857" i="10" s="1"/>
  <c r="R796" i="18" l="1"/>
  <c r="P796" i="18" s="1"/>
  <c r="O797" i="18"/>
  <c r="M798" i="18" s="1"/>
  <c r="R797" i="18"/>
  <c r="P797" i="18" s="1"/>
  <c r="O788" i="16"/>
  <c r="M789" i="16" s="1"/>
  <c r="P818" i="17"/>
  <c r="O819" i="17"/>
  <c r="M820" i="17" s="1"/>
  <c r="D861" i="18"/>
  <c r="N860" i="18"/>
  <c r="Q860" i="18" s="1"/>
  <c r="D860" i="17"/>
  <c r="N859" i="17"/>
  <c r="Q859" i="17" s="1"/>
  <c r="D863" i="16"/>
  <c r="N862" i="16"/>
  <c r="Q862" i="16" s="1"/>
  <c r="D858" i="10"/>
  <c r="N858" i="10" s="1"/>
  <c r="Q858" i="10" s="1"/>
  <c r="O798" i="18" l="1"/>
  <c r="M799" i="18" s="1"/>
  <c r="R798" i="18"/>
  <c r="P798" i="18" s="1"/>
  <c r="O789" i="16"/>
  <c r="M790" i="16" s="1"/>
  <c r="R788" i="16"/>
  <c r="P788" i="16" s="1"/>
  <c r="R820" i="17"/>
  <c r="R819" i="17"/>
  <c r="P819" i="17"/>
  <c r="O820" i="17"/>
  <c r="M821" i="17" s="1"/>
  <c r="D862" i="18"/>
  <c r="N861" i="18"/>
  <c r="Q861" i="18" s="1"/>
  <c r="D861" i="17"/>
  <c r="N860" i="17"/>
  <c r="Q860" i="17" s="1"/>
  <c r="D864" i="16"/>
  <c r="N863" i="16"/>
  <c r="Q863" i="16" s="1"/>
  <c r="D859" i="10"/>
  <c r="N859" i="10" s="1"/>
  <c r="Q859" i="10" s="1"/>
  <c r="O799" i="18" l="1"/>
  <c r="M800" i="18" s="1"/>
  <c r="R789" i="16"/>
  <c r="P789" i="16" s="1"/>
  <c r="O790" i="16"/>
  <c r="M791" i="16" s="1"/>
  <c r="R790" i="16"/>
  <c r="P790" i="16" s="1"/>
  <c r="R821" i="17"/>
  <c r="P820" i="17"/>
  <c r="O821" i="17"/>
  <c r="M822" i="17" s="1"/>
  <c r="D863" i="18"/>
  <c r="N862" i="18"/>
  <c r="Q862" i="18" s="1"/>
  <c r="D862" i="17"/>
  <c r="N861" i="17"/>
  <c r="Q861" i="17" s="1"/>
  <c r="D865" i="16"/>
  <c r="N864" i="16"/>
  <c r="Q864" i="16" s="1"/>
  <c r="D860" i="10"/>
  <c r="N860" i="10" s="1"/>
  <c r="Q860" i="10" s="1"/>
  <c r="R799" i="18" l="1"/>
  <c r="P799" i="18" s="1"/>
  <c r="O800" i="18"/>
  <c r="M801" i="18" s="1"/>
  <c r="R800" i="18"/>
  <c r="P800" i="18" s="1"/>
  <c r="O791" i="16"/>
  <c r="M792" i="16" s="1"/>
  <c r="R822" i="17"/>
  <c r="P821" i="17"/>
  <c r="O822" i="17"/>
  <c r="M823" i="17" s="1"/>
  <c r="D864" i="18"/>
  <c r="N863" i="18"/>
  <c r="Q863" i="18" s="1"/>
  <c r="D863" i="17"/>
  <c r="N862" i="17"/>
  <c r="Q862" i="17" s="1"/>
  <c r="D866" i="16"/>
  <c r="N865" i="16"/>
  <c r="Q865" i="16" s="1"/>
  <c r="D861" i="10"/>
  <c r="N861" i="10" s="1"/>
  <c r="Q861" i="10" s="1"/>
  <c r="O801" i="18" l="1"/>
  <c r="M802" i="18" s="1"/>
  <c r="R801" i="18"/>
  <c r="P801" i="18" s="1"/>
  <c r="R791" i="16"/>
  <c r="P791" i="16" s="1"/>
  <c r="O792" i="16"/>
  <c r="M793" i="16" s="1"/>
  <c r="R792" i="16"/>
  <c r="P792" i="16" s="1"/>
  <c r="R823" i="17"/>
  <c r="P822" i="17"/>
  <c r="O823" i="17"/>
  <c r="M824" i="17" s="1"/>
  <c r="D865" i="18"/>
  <c r="N864" i="18"/>
  <c r="Q864" i="18" s="1"/>
  <c r="D864" i="17"/>
  <c r="N863" i="17"/>
  <c r="Q863" i="17" s="1"/>
  <c r="D867" i="16"/>
  <c r="N866" i="16"/>
  <c r="Q866" i="16" s="1"/>
  <c r="D862" i="10"/>
  <c r="N862" i="10" s="1"/>
  <c r="Q862" i="10" s="1"/>
  <c r="O802" i="18" l="1"/>
  <c r="M803" i="18" s="1"/>
  <c r="R802" i="18"/>
  <c r="P802" i="18" s="1"/>
  <c r="O793" i="16"/>
  <c r="M794" i="16" s="1"/>
  <c r="R824" i="17"/>
  <c r="P823" i="17"/>
  <c r="O824" i="17"/>
  <c r="M825" i="17" s="1"/>
  <c r="D866" i="18"/>
  <c r="N865" i="18"/>
  <c r="Q865" i="18" s="1"/>
  <c r="D865" i="17"/>
  <c r="N864" i="17"/>
  <c r="Q864" i="17" s="1"/>
  <c r="D868" i="16"/>
  <c r="N867" i="16"/>
  <c r="Q867" i="16" s="1"/>
  <c r="D863" i="10"/>
  <c r="N863" i="10" s="1"/>
  <c r="Q863" i="10" s="1"/>
  <c r="O803" i="18" l="1"/>
  <c r="M804" i="18" s="1"/>
  <c r="R793" i="16"/>
  <c r="P793" i="16" s="1"/>
  <c r="O794" i="16"/>
  <c r="M795" i="16" s="1"/>
  <c r="R794" i="16"/>
  <c r="P794" i="16" s="1"/>
  <c r="R825" i="17"/>
  <c r="P824" i="17"/>
  <c r="O825" i="17"/>
  <c r="M826" i="17" s="1"/>
  <c r="D867" i="18"/>
  <c r="N866" i="18"/>
  <c r="Q866" i="18" s="1"/>
  <c r="D866" i="17"/>
  <c r="N865" i="17"/>
  <c r="Q865" i="17" s="1"/>
  <c r="D869" i="16"/>
  <c r="N868" i="16"/>
  <c r="Q868" i="16" s="1"/>
  <c r="D864" i="10"/>
  <c r="N864" i="10" s="1"/>
  <c r="Q864" i="10" s="1"/>
  <c r="R803" i="18" l="1"/>
  <c r="P803" i="18" s="1"/>
  <c r="O804" i="18"/>
  <c r="M805" i="18" s="1"/>
  <c r="R804" i="18"/>
  <c r="P804" i="18" s="1"/>
  <c r="O795" i="16"/>
  <c r="M796" i="16" s="1"/>
  <c r="R826" i="17"/>
  <c r="P825" i="17"/>
  <c r="O826" i="17"/>
  <c r="M827" i="17" s="1"/>
  <c r="D868" i="18"/>
  <c r="N867" i="18"/>
  <c r="Q867" i="18" s="1"/>
  <c r="D867" i="17"/>
  <c r="N866" i="17"/>
  <c r="Q866" i="17" s="1"/>
  <c r="D870" i="16"/>
  <c r="N869" i="16"/>
  <c r="Q869" i="16" s="1"/>
  <c r="D865" i="10"/>
  <c r="N865" i="10" s="1"/>
  <c r="Q865" i="10" s="1"/>
  <c r="O805" i="18" l="1"/>
  <c r="M806" i="18" s="1"/>
  <c r="R805" i="18"/>
  <c r="P805" i="18" s="1"/>
  <c r="O796" i="16"/>
  <c r="M797" i="16" s="1"/>
  <c r="R795" i="16"/>
  <c r="P795" i="16" s="1"/>
  <c r="R827" i="17"/>
  <c r="P826" i="17"/>
  <c r="O827" i="17"/>
  <c r="M828" i="17" s="1"/>
  <c r="D869" i="18"/>
  <c r="N868" i="18"/>
  <c r="Q868" i="18" s="1"/>
  <c r="D868" i="17"/>
  <c r="N867" i="17"/>
  <c r="Q867" i="17" s="1"/>
  <c r="D871" i="16"/>
  <c r="N870" i="16"/>
  <c r="Q870" i="16" s="1"/>
  <c r="D866" i="10"/>
  <c r="N866" i="10" s="1"/>
  <c r="Q866" i="10" s="1"/>
  <c r="O806" i="18" l="1"/>
  <c r="M807" i="18" s="1"/>
  <c r="R806" i="18"/>
  <c r="P806" i="18" s="1"/>
  <c r="R796" i="16"/>
  <c r="P796" i="16" s="1"/>
  <c r="O797" i="16"/>
  <c r="M798" i="16" s="1"/>
  <c r="R797" i="16"/>
  <c r="P797" i="16" s="1"/>
  <c r="R828" i="17"/>
  <c r="P827" i="17"/>
  <c r="O828" i="17"/>
  <c r="M829" i="17" s="1"/>
  <c r="D870" i="18"/>
  <c r="N869" i="18"/>
  <c r="Q869" i="18" s="1"/>
  <c r="D869" i="17"/>
  <c r="N868" i="17"/>
  <c r="Q868" i="17" s="1"/>
  <c r="D872" i="16"/>
  <c r="N871" i="16"/>
  <c r="Q871" i="16" s="1"/>
  <c r="D867" i="10"/>
  <c r="N867" i="10" s="1"/>
  <c r="Q867" i="10" s="1"/>
  <c r="O807" i="18" l="1"/>
  <c r="M808" i="18" s="1"/>
  <c r="O798" i="16"/>
  <c r="M799" i="16" s="1"/>
  <c r="R829" i="17"/>
  <c r="P828" i="17"/>
  <c r="O829" i="17"/>
  <c r="M830" i="17" s="1"/>
  <c r="D871" i="18"/>
  <c r="N870" i="18"/>
  <c r="Q870" i="18" s="1"/>
  <c r="D870" i="17"/>
  <c r="N869" i="17"/>
  <c r="Q869" i="17" s="1"/>
  <c r="D873" i="16"/>
  <c r="N872" i="16"/>
  <c r="Q872" i="16" s="1"/>
  <c r="D868" i="10"/>
  <c r="N868" i="10" s="1"/>
  <c r="Q868" i="10" s="1"/>
  <c r="R807" i="18" l="1"/>
  <c r="P807" i="18" s="1"/>
  <c r="O808" i="18"/>
  <c r="M809" i="18" s="1"/>
  <c r="R808" i="18"/>
  <c r="P808" i="18" s="1"/>
  <c r="R798" i="16"/>
  <c r="P798" i="16" s="1"/>
  <c r="O799" i="16"/>
  <c r="M800" i="16" s="1"/>
  <c r="R799" i="16"/>
  <c r="P799" i="16" s="1"/>
  <c r="P829" i="17"/>
  <c r="O830" i="17"/>
  <c r="M831" i="17" s="1"/>
  <c r="D872" i="18"/>
  <c r="N871" i="18"/>
  <c r="Q871" i="18" s="1"/>
  <c r="D871" i="17"/>
  <c r="N870" i="17"/>
  <c r="Q870" i="17" s="1"/>
  <c r="D874" i="16"/>
  <c r="N873" i="16"/>
  <c r="Q873" i="16" s="1"/>
  <c r="D869" i="10"/>
  <c r="N869" i="10" s="1"/>
  <c r="Q869" i="10" s="1"/>
  <c r="O809" i="18" l="1"/>
  <c r="M810" i="18" s="1"/>
  <c r="O800" i="16"/>
  <c r="M801" i="16" s="1"/>
  <c r="R831" i="17"/>
  <c r="R830" i="17"/>
  <c r="P830" i="17"/>
  <c r="O831" i="17"/>
  <c r="M832" i="17" s="1"/>
  <c r="D873" i="18"/>
  <c r="N872" i="18"/>
  <c r="Q872" i="18" s="1"/>
  <c r="D872" i="17"/>
  <c r="N871" i="17"/>
  <c r="Q871" i="17" s="1"/>
  <c r="D875" i="16"/>
  <c r="N874" i="16"/>
  <c r="Q874" i="16" s="1"/>
  <c r="D870" i="10"/>
  <c r="N870" i="10" s="1"/>
  <c r="Q870" i="10" s="1"/>
  <c r="R809" i="18" l="1"/>
  <c r="P809" i="18" s="1"/>
  <c r="O810" i="18"/>
  <c r="M811" i="18" s="1"/>
  <c r="R810" i="18"/>
  <c r="P810" i="18" s="1"/>
  <c r="O801" i="16"/>
  <c r="M802" i="16" s="1"/>
  <c r="R800" i="16"/>
  <c r="P800" i="16" s="1"/>
  <c r="R832" i="17"/>
  <c r="P831" i="17"/>
  <c r="O832" i="17"/>
  <c r="M833" i="17" s="1"/>
  <c r="D874" i="18"/>
  <c r="N873" i="18"/>
  <c r="Q873" i="18" s="1"/>
  <c r="D873" i="17"/>
  <c r="N872" i="17"/>
  <c r="Q872" i="17" s="1"/>
  <c r="D876" i="16"/>
  <c r="N875" i="16"/>
  <c r="Q875" i="16" s="1"/>
  <c r="D871" i="10"/>
  <c r="N871" i="10" s="1"/>
  <c r="Q871" i="10" s="1"/>
  <c r="O811" i="18" l="1"/>
  <c r="M812" i="18" s="1"/>
  <c r="R811" i="18"/>
  <c r="P811" i="18" s="1"/>
  <c r="R801" i="16"/>
  <c r="P801" i="16" s="1"/>
  <c r="O802" i="16"/>
  <c r="M803" i="16" s="1"/>
  <c r="R802" i="16"/>
  <c r="P802" i="16" s="1"/>
  <c r="R833" i="17"/>
  <c r="P832" i="17"/>
  <c r="O833" i="17"/>
  <c r="M834" i="17" s="1"/>
  <c r="D875" i="18"/>
  <c r="N874" i="18"/>
  <c r="Q874" i="18" s="1"/>
  <c r="D874" i="17"/>
  <c r="N873" i="17"/>
  <c r="Q873" i="17" s="1"/>
  <c r="D877" i="16"/>
  <c r="N876" i="16"/>
  <c r="Q876" i="16" s="1"/>
  <c r="D872" i="10"/>
  <c r="N872" i="10" s="1"/>
  <c r="Q872" i="10" s="1"/>
  <c r="O812" i="18" l="1"/>
  <c r="M813" i="18" s="1"/>
  <c r="R812" i="18"/>
  <c r="P812" i="18" s="1"/>
  <c r="O803" i="16"/>
  <c r="M804" i="16" s="1"/>
  <c r="R834" i="17"/>
  <c r="P833" i="17"/>
  <c r="O834" i="17"/>
  <c r="M835" i="17" s="1"/>
  <c r="D876" i="18"/>
  <c r="N875" i="18"/>
  <c r="Q875" i="18" s="1"/>
  <c r="D875" i="17"/>
  <c r="N874" i="17"/>
  <c r="Q874" i="17" s="1"/>
  <c r="D878" i="16"/>
  <c r="N877" i="16"/>
  <c r="Q877" i="16" s="1"/>
  <c r="D873" i="10"/>
  <c r="N873" i="10" s="1"/>
  <c r="Q873" i="10" s="1"/>
  <c r="O813" i="18" l="1"/>
  <c r="M814" i="18" s="1"/>
  <c r="O804" i="16"/>
  <c r="M805" i="16" s="1"/>
  <c r="R804" i="16"/>
  <c r="P804" i="16" s="1"/>
  <c r="R803" i="16"/>
  <c r="P803" i="16" s="1"/>
  <c r="R835" i="17"/>
  <c r="P834" i="17"/>
  <c r="O835" i="17"/>
  <c r="M836" i="17" s="1"/>
  <c r="D877" i="18"/>
  <c r="N876" i="18"/>
  <c r="Q876" i="18" s="1"/>
  <c r="D876" i="17"/>
  <c r="N875" i="17"/>
  <c r="Q875" i="17" s="1"/>
  <c r="D879" i="16"/>
  <c r="N878" i="16"/>
  <c r="Q878" i="16" s="1"/>
  <c r="D874" i="10"/>
  <c r="N874" i="10" s="1"/>
  <c r="Q874" i="10" s="1"/>
  <c r="R813" i="18" l="1"/>
  <c r="P813" i="18" s="1"/>
  <c r="O814" i="18"/>
  <c r="M815" i="18" s="1"/>
  <c r="R814" i="18"/>
  <c r="P814" i="18" s="1"/>
  <c r="O805" i="16"/>
  <c r="M806" i="16" s="1"/>
  <c r="R805" i="16"/>
  <c r="P805" i="16" s="1"/>
  <c r="R836" i="17"/>
  <c r="P835" i="17"/>
  <c r="O836" i="17"/>
  <c r="M837" i="17" s="1"/>
  <c r="D878" i="18"/>
  <c r="N877" i="18"/>
  <c r="Q877" i="18" s="1"/>
  <c r="D877" i="17"/>
  <c r="N876" i="17"/>
  <c r="Q876" i="17" s="1"/>
  <c r="D880" i="16"/>
  <c r="N879" i="16"/>
  <c r="Q879" i="16" s="1"/>
  <c r="D875" i="10"/>
  <c r="N875" i="10" s="1"/>
  <c r="Q875" i="10" s="1"/>
  <c r="O815" i="18" l="1"/>
  <c r="M816" i="18" s="1"/>
  <c r="R815" i="18"/>
  <c r="P815" i="18" s="1"/>
  <c r="O806" i="16"/>
  <c r="M807" i="16" s="1"/>
  <c r="R837" i="17"/>
  <c r="P836" i="17"/>
  <c r="O837" i="17"/>
  <c r="M838" i="17" s="1"/>
  <c r="D879" i="18"/>
  <c r="N878" i="18"/>
  <c r="Q878" i="18" s="1"/>
  <c r="D878" i="17"/>
  <c r="N877" i="17"/>
  <c r="Q877" i="17" s="1"/>
  <c r="D881" i="16"/>
  <c r="N880" i="16"/>
  <c r="Q880" i="16" s="1"/>
  <c r="D876" i="10"/>
  <c r="N876" i="10" s="1"/>
  <c r="Q876" i="10" s="1"/>
  <c r="O816" i="18" l="1"/>
  <c r="M817" i="18" s="1"/>
  <c r="R816" i="18"/>
  <c r="P816" i="18" s="1"/>
  <c r="R806" i="16"/>
  <c r="P806" i="16" s="1"/>
  <c r="O807" i="16"/>
  <c r="M808" i="16" s="1"/>
  <c r="R807" i="16"/>
  <c r="P807" i="16" s="1"/>
  <c r="R838" i="17"/>
  <c r="P837" i="17"/>
  <c r="O838" i="17"/>
  <c r="M839" i="17" s="1"/>
  <c r="D880" i="18"/>
  <c r="N879" i="18"/>
  <c r="Q879" i="18" s="1"/>
  <c r="D879" i="17"/>
  <c r="N878" i="17"/>
  <c r="Q878" i="17" s="1"/>
  <c r="D882" i="16"/>
  <c r="N881" i="16"/>
  <c r="Q881" i="16" s="1"/>
  <c r="D877" i="10"/>
  <c r="N877" i="10" s="1"/>
  <c r="Q877" i="10" s="1"/>
  <c r="O817" i="18" l="1"/>
  <c r="M818" i="18" s="1"/>
  <c r="O808" i="16"/>
  <c r="M809" i="16" s="1"/>
  <c r="P838" i="17"/>
  <c r="O839" i="17"/>
  <c r="M840" i="17" s="1"/>
  <c r="D881" i="18"/>
  <c r="N880" i="18"/>
  <c r="Q880" i="18" s="1"/>
  <c r="D880" i="17"/>
  <c r="N879" i="17"/>
  <c r="Q879" i="17" s="1"/>
  <c r="D883" i="16"/>
  <c r="N882" i="16"/>
  <c r="Q882" i="16" s="1"/>
  <c r="D878" i="10"/>
  <c r="N878" i="10" s="1"/>
  <c r="Q878" i="10" s="1"/>
  <c r="R817" i="18" l="1"/>
  <c r="P817" i="18" s="1"/>
  <c r="O818" i="18"/>
  <c r="M819" i="18" s="1"/>
  <c r="R818" i="18"/>
  <c r="P818" i="18" s="1"/>
  <c r="R808" i="16"/>
  <c r="P808" i="16" s="1"/>
  <c r="O809" i="16"/>
  <c r="M810" i="16" s="1"/>
  <c r="R840" i="17"/>
  <c r="R839" i="17"/>
  <c r="P839" i="17"/>
  <c r="O840" i="17"/>
  <c r="M841" i="17" s="1"/>
  <c r="D882" i="18"/>
  <c r="N881" i="18"/>
  <c r="Q881" i="18" s="1"/>
  <c r="D881" i="17"/>
  <c r="N880" i="17"/>
  <c r="Q880" i="17" s="1"/>
  <c r="D884" i="16"/>
  <c r="N883" i="16"/>
  <c r="Q883" i="16" s="1"/>
  <c r="D879" i="10"/>
  <c r="N879" i="10" s="1"/>
  <c r="Q879" i="10" s="1"/>
  <c r="O819" i="18" l="1"/>
  <c r="M820" i="18" s="1"/>
  <c r="R809" i="16"/>
  <c r="P809" i="16" s="1"/>
  <c r="O810" i="16"/>
  <c r="M811" i="16" s="1"/>
  <c r="R810" i="16"/>
  <c r="P810" i="16" s="1"/>
  <c r="R841" i="17"/>
  <c r="P840" i="17"/>
  <c r="O841" i="17"/>
  <c r="M842" i="17" s="1"/>
  <c r="D883" i="18"/>
  <c r="N882" i="18"/>
  <c r="Q882" i="18" s="1"/>
  <c r="D882" i="17"/>
  <c r="N881" i="17"/>
  <c r="Q881" i="17" s="1"/>
  <c r="D885" i="16"/>
  <c r="N884" i="16"/>
  <c r="Q884" i="16" s="1"/>
  <c r="D880" i="10"/>
  <c r="N880" i="10" s="1"/>
  <c r="Q880" i="10" s="1"/>
  <c r="O820" i="18" l="1"/>
  <c r="M821" i="18" s="1"/>
  <c r="R820" i="18"/>
  <c r="P820" i="18" s="1"/>
  <c r="R819" i="18"/>
  <c r="P819" i="18" s="1"/>
  <c r="O811" i="16"/>
  <c r="M812" i="16" s="1"/>
  <c r="R842" i="17"/>
  <c r="P841" i="17"/>
  <c r="O842" i="17"/>
  <c r="M843" i="17" s="1"/>
  <c r="D884" i="18"/>
  <c r="N883" i="18"/>
  <c r="Q883" i="18" s="1"/>
  <c r="D883" i="17"/>
  <c r="N882" i="17"/>
  <c r="Q882" i="17" s="1"/>
  <c r="D886" i="16"/>
  <c r="N885" i="16"/>
  <c r="Q885" i="16" s="1"/>
  <c r="D881" i="10"/>
  <c r="N881" i="10" s="1"/>
  <c r="Q881" i="10" s="1"/>
  <c r="O821" i="18" l="1"/>
  <c r="M822" i="18" s="1"/>
  <c r="R821" i="18"/>
  <c r="P821" i="18" s="1"/>
  <c r="R811" i="16"/>
  <c r="P811" i="16" s="1"/>
  <c r="O812" i="16"/>
  <c r="M813" i="16" s="1"/>
  <c r="P842" i="17"/>
  <c r="O843" i="17"/>
  <c r="M844" i="17" s="1"/>
  <c r="D885" i="18"/>
  <c r="N884" i="18"/>
  <c r="Q884" i="18" s="1"/>
  <c r="D884" i="17"/>
  <c r="N883" i="17"/>
  <c r="Q883" i="17" s="1"/>
  <c r="D887" i="16"/>
  <c r="N886" i="16"/>
  <c r="Q886" i="16" s="1"/>
  <c r="D882" i="10"/>
  <c r="N882" i="10" s="1"/>
  <c r="Q882" i="10" s="1"/>
  <c r="O822" i="18" l="1"/>
  <c r="M823" i="18" s="1"/>
  <c r="O813" i="16"/>
  <c r="M814" i="16" s="1"/>
  <c r="R812" i="16"/>
  <c r="P812" i="16" s="1"/>
  <c r="R844" i="17"/>
  <c r="R843" i="17"/>
  <c r="P843" i="17" s="1"/>
  <c r="O844" i="17"/>
  <c r="M845" i="17" s="1"/>
  <c r="D886" i="18"/>
  <c r="N885" i="18"/>
  <c r="Q885" i="18" s="1"/>
  <c r="D885" i="17"/>
  <c r="N884" i="17"/>
  <c r="Q884" i="17" s="1"/>
  <c r="D888" i="16"/>
  <c r="N887" i="16"/>
  <c r="Q887" i="16" s="1"/>
  <c r="D883" i="10"/>
  <c r="N883" i="10" s="1"/>
  <c r="Q883" i="10" s="1"/>
  <c r="R822" i="18" l="1"/>
  <c r="P822" i="18" s="1"/>
  <c r="O823" i="18"/>
  <c r="M824" i="18" s="1"/>
  <c r="R813" i="16"/>
  <c r="P813" i="16" s="1"/>
  <c r="O814" i="16"/>
  <c r="M815" i="16" s="1"/>
  <c r="R814" i="16"/>
  <c r="P814" i="16" s="1"/>
  <c r="R845" i="17"/>
  <c r="P844" i="17"/>
  <c r="O845" i="17"/>
  <c r="M846" i="17" s="1"/>
  <c r="D887" i="18"/>
  <c r="N886" i="18"/>
  <c r="Q886" i="18" s="1"/>
  <c r="D886" i="17"/>
  <c r="N885" i="17"/>
  <c r="Q885" i="17" s="1"/>
  <c r="D889" i="16"/>
  <c r="N888" i="16"/>
  <c r="Q888" i="16" s="1"/>
  <c r="D884" i="10"/>
  <c r="N884" i="10" s="1"/>
  <c r="Q884" i="10" s="1"/>
  <c r="R823" i="18" l="1"/>
  <c r="P823" i="18" s="1"/>
  <c r="O824" i="18"/>
  <c r="M825" i="18" s="1"/>
  <c r="O815" i="16"/>
  <c r="M816" i="16" s="1"/>
  <c r="R846" i="17"/>
  <c r="P845" i="17"/>
  <c r="O846" i="17"/>
  <c r="M847" i="17" s="1"/>
  <c r="D888" i="18"/>
  <c r="N887" i="18"/>
  <c r="Q887" i="18" s="1"/>
  <c r="D887" i="17"/>
  <c r="N886" i="17"/>
  <c r="Q886" i="17" s="1"/>
  <c r="D890" i="16"/>
  <c r="N889" i="16"/>
  <c r="Q889" i="16" s="1"/>
  <c r="D885" i="10"/>
  <c r="N885" i="10" s="1"/>
  <c r="Q885" i="10" s="1"/>
  <c r="R824" i="18" l="1"/>
  <c r="P824" i="18" s="1"/>
  <c r="O825" i="18"/>
  <c r="M826" i="18" s="1"/>
  <c r="R825" i="18"/>
  <c r="P825" i="18" s="1"/>
  <c r="R815" i="16"/>
  <c r="P815" i="16" s="1"/>
  <c r="O816" i="16"/>
  <c r="M817" i="16" s="1"/>
  <c r="R816" i="16"/>
  <c r="P816" i="16" s="1"/>
  <c r="P846" i="17"/>
  <c r="O847" i="17"/>
  <c r="M848" i="17" s="1"/>
  <c r="D889" i="18"/>
  <c r="N888" i="18"/>
  <c r="Q888" i="18" s="1"/>
  <c r="D888" i="17"/>
  <c r="N887" i="17"/>
  <c r="Q887" i="17" s="1"/>
  <c r="D891" i="16"/>
  <c r="N890" i="16"/>
  <c r="Q890" i="16" s="1"/>
  <c r="D886" i="10"/>
  <c r="N886" i="10" s="1"/>
  <c r="Q886" i="10" s="1"/>
  <c r="O826" i="18" l="1"/>
  <c r="M827" i="18" s="1"/>
  <c r="O817" i="16"/>
  <c r="M818" i="16" s="1"/>
  <c r="R848" i="17"/>
  <c r="R847" i="17"/>
  <c r="P847" i="17"/>
  <c r="O848" i="17"/>
  <c r="M849" i="17" s="1"/>
  <c r="D890" i="18"/>
  <c r="N889" i="18"/>
  <c r="Q889" i="18" s="1"/>
  <c r="D889" i="17"/>
  <c r="N888" i="17"/>
  <c r="Q888" i="17" s="1"/>
  <c r="D892" i="16"/>
  <c r="N891" i="16"/>
  <c r="Q891" i="16" s="1"/>
  <c r="D887" i="10"/>
  <c r="N887" i="10" s="1"/>
  <c r="Q887" i="10" s="1"/>
  <c r="R826" i="18" l="1"/>
  <c r="P826" i="18" s="1"/>
  <c r="O827" i="18"/>
  <c r="M828" i="18" s="1"/>
  <c r="R827" i="18"/>
  <c r="P827" i="18" s="1"/>
  <c r="O818" i="16"/>
  <c r="M819" i="16" s="1"/>
  <c r="R817" i="16"/>
  <c r="P817" i="16" s="1"/>
  <c r="R849" i="17"/>
  <c r="P848" i="17"/>
  <c r="O849" i="17"/>
  <c r="M850" i="17" s="1"/>
  <c r="D891" i="18"/>
  <c r="N890" i="18"/>
  <c r="Q890" i="18" s="1"/>
  <c r="D890" i="17"/>
  <c r="N889" i="17"/>
  <c r="Q889" i="17" s="1"/>
  <c r="D893" i="16"/>
  <c r="N892" i="16"/>
  <c r="Q892" i="16" s="1"/>
  <c r="D888" i="10"/>
  <c r="N888" i="10" s="1"/>
  <c r="Q888" i="10" s="1"/>
  <c r="O828" i="18" l="1"/>
  <c r="M829" i="18" s="1"/>
  <c r="O819" i="16"/>
  <c r="M820" i="16" s="1"/>
  <c r="R818" i="16"/>
  <c r="P818" i="16" s="1"/>
  <c r="R850" i="17"/>
  <c r="P849" i="17"/>
  <c r="O850" i="17"/>
  <c r="M851" i="17" s="1"/>
  <c r="D892" i="18"/>
  <c r="N891" i="18"/>
  <c r="Q891" i="18" s="1"/>
  <c r="D891" i="17"/>
  <c r="N890" i="17"/>
  <c r="Q890" i="17" s="1"/>
  <c r="D894" i="16"/>
  <c r="N893" i="16"/>
  <c r="Q893" i="16" s="1"/>
  <c r="D889" i="10"/>
  <c r="N889" i="10" s="1"/>
  <c r="Q889" i="10" s="1"/>
  <c r="R828" i="18" l="1"/>
  <c r="P828" i="18" s="1"/>
  <c r="O829" i="18"/>
  <c r="M830" i="18" s="1"/>
  <c r="R829" i="18"/>
  <c r="P829" i="18" s="1"/>
  <c r="R819" i="16"/>
  <c r="P819" i="16" s="1"/>
  <c r="O820" i="16"/>
  <c r="M821" i="16" s="1"/>
  <c r="R820" i="16"/>
  <c r="P820" i="16" s="1"/>
  <c r="R851" i="17"/>
  <c r="P850" i="17"/>
  <c r="O851" i="17"/>
  <c r="M852" i="17" s="1"/>
  <c r="D893" i="18"/>
  <c r="N892" i="18"/>
  <c r="Q892" i="18" s="1"/>
  <c r="D892" i="17"/>
  <c r="N891" i="17"/>
  <c r="Q891" i="17" s="1"/>
  <c r="D895" i="16"/>
  <c r="N894" i="16"/>
  <c r="Q894" i="16" s="1"/>
  <c r="D890" i="10"/>
  <c r="N890" i="10" s="1"/>
  <c r="Q890" i="10" s="1"/>
  <c r="O830" i="18" l="1"/>
  <c r="M831" i="18" s="1"/>
  <c r="R830" i="18"/>
  <c r="P830" i="18" s="1"/>
  <c r="O821" i="16"/>
  <c r="M822" i="16" s="1"/>
  <c r="R852" i="17"/>
  <c r="P851" i="17"/>
  <c r="O852" i="17"/>
  <c r="M853" i="17" s="1"/>
  <c r="D894" i="18"/>
  <c r="N893" i="18"/>
  <c r="Q893" i="18" s="1"/>
  <c r="D893" i="17"/>
  <c r="N892" i="17"/>
  <c r="Q892" i="17" s="1"/>
  <c r="D896" i="16"/>
  <c r="N895" i="16"/>
  <c r="Q895" i="16" s="1"/>
  <c r="D891" i="10"/>
  <c r="N891" i="10" s="1"/>
  <c r="Q891" i="10" s="1"/>
  <c r="O831" i="18" l="1"/>
  <c r="M832" i="18" s="1"/>
  <c r="R831" i="18"/>
  <c r="P831" i="18" s="1"/>
  <c r="R821" i="16"/>
  <c r="P821" i="16" s="1"/>
  <c r="O822" i="16"/>
  <c r="M823" i="16" s="1"/>
  <c r="R822" i="16"/>
  <c r="P822" i="16" s="1"/>
  <c r="R853" i="17"/>
  <c r="P852" i="17"/>
  <c r="O853" i="17"/>
  <c r="M854" i="17" s="1"/>
  <c r="D895" i="18"/>
  <c r="N894" i="18"/>
  <c r="Q894" i="18" s="1"/>
  <c r="D894" i="17"/>
  <c r="N893" i="17"/>
  <c r="Q893" i="17" s="1"/>
  <c r="D897" i="16"/>
  <c r="N896" i="16"/>
  <c r="Q896" i="16" s="1"/>
  <c r="D892" i="10"/>
  <c r="N892" i="10" s="1"/>
  <c r="Q892" i="10" s="1"/>
  <c r="O832" i="18" l="1"/>
  <c r="M833" i="18" s="1"/>
  <c r="R832" i="18"/>
  <c r="P832" i="18" s="1"/>
  <c r="O823" i="16"/>
  <c r="M824" i="16" s="1"/>
  <c r="P853" i="17"/>
  <c r="O854" i="17"/>
  <c r="M855" i="17" s="1"/>
  <c r="D896" i="18"/>
  <c r="N895" i="18"/>
  <c r="Q895" i="18" s="1"/>
  <c r="D895" i="17"/>
  <c r="N894" i="17"/>
  <c r="Q894" i="17" s="1"/>
  <c r="D898" i="16"/>
  <c r="N897" i="16"/>
  <c r="Q897" i="16" s="1"/>
  <c r="D893" i="10"/>
  <c r="N893" i="10" s="1"/>
  <c r="Q893" i="10" s="1"/>
  <c r="O833" i="18" l="1"/>
  <c r="M834" i="18" s="1"/>
  <c r="O824" i="16"/>
  <c r="M825" i="16" s="1"/>
  <c r="R824" i="16"/>
  <c r="P824" i="16" s="1"/>
  <c r="R823" i="16"/>
  <c r="P823" i="16" s="1"/>
  <c r="R855" i="17"/>
  <c r="R854" i="17"/>
  <c r="P854" i="17"/>
  <c r="O855" i="17"/>
  <c r="M856" i="17" s="1"/>
  <c r="D897" i="18"/>
  <c r="N896" i="18"/>
  <c r="Q896" i="18" s="1"/>
  <c r="D896" i="17"/>
  <c r="N895" i="17"/>
  <c r="Q895" i="17" s="1"/>
  <c r="D899" i="16"/>
  <c r="N898" i="16"/>
  <c r="Q898" i="16" s="1"/>
  <c r="D894" i="10"/>
  <c r="N894" i="10" s="1"/>
  <c r="Q894" i="10" s="1"/>
  <c r="R833" i="18" l="1"/>
  <c r="P833" i="18" s="1"/>
  <c r="O834" i="18"/>
  <c r="M835" i="18" s="1"/>
  <c r="R834" i="18"/>
  <c r="P834" i="18" s="1"/>
  <c r="O825" i="16"/>
  <c r="M826" i="16" s="1"/>
  <c r="P855" i="17"/>
  <c r="O856" i="17"/>
  <c r="M857" i="17" s="1"/>
  <c r="D898" i="18"/>
  <c r="N897" i="18"/>
  <c r="Q897" i="18" s="1"/>
  <c r="D897" i="17"/>
  <c r="N896" i="17"/>
  <c r="Q896" i="17" s="1"/>
  <c r="D900" i="16"/>
  <c r="N899" i="16"/>
  <c r="Q899" i="16" s="1"/>
  <c r="D895" i="10"/>
  <c r="N895" i="10" s="1"/>
  <c r="Q895" i="10" s="1"/>
  <c r="O835" i="18" l="1"/>
  <c r="M836" i="18" s="1"/>
  <c r="R835" i="18"/>
  <c r="P835" i="18" s="1"/>
  <c r="R825" i="16"/>
  <c r="P825" i="16" s="1"/>
  <c r="O826" i="16"/>
  <c r="M827" i="16" s="1"/>
  <c r="R826" i="16"/>
  <c r="P826" i="16" s="1"/>
  <c r="R857" i="17"/>
  <c r="R856" i="17"/>
  <c r="P856" i="17"/>
  <c r="O857" i="17"/>
  <c r="M858" i="17" s="1"/>
  <c r="D899" i="18"/>
  <c r="N898" i="18"/>
  <c r="Q898" i="18" s="1"/>
  <c r="D898" i="17"/>
  <c r="N897" i="17"/>
  <c r="Q897" i="17" s="1"/>
  <c r="D901" i="16"/>
  <c r="N900" i="16"/>
  <c r="Q900" i="16" s="1"/>
  <c r="D896" i="10"/>
  <c r="N896" i="10" s="1"/>
  <c r="Q896" i="10" s="1"/>
  <c r="O836" i="18" l="1"/>
  <c r="M837" i="18" s="1"/>
  <c r="O827" i="16"/>
  <c r="M828" i="16" s="1"/>
  <c r="R858" i="17"/>
  <c r="P857" i="17"/>
  <c r="O858" i="17"/>
  <c r="M859" i="17" s="1"/>
  <c r="D900" i="18"/>
  <c r="N899" i="18"/>
  <c r="Q899" i="18" s="1"/>
  <c r="D899" i="17"/>
  <c r="N898" i="17"/>
  <c r="Q898" i="17" s="1"/>
  <c r="D902" i="16"/>
  <c r="N901" i="16"/>
  <c r="Q901" i="16" s="1"/>
  <c r="D897" i="10"/>
  <c r="N897" i="10" s="1"/>
  <c r="Q897" i="10" s="1"/>
  <c r="R836" i="18" l="1"/>
  <c r="P836" i="18" s="1"/>
  <c r="O837" i="18"/>
  <c r="M838" i="18" s="1"/>
  <c r="R827" i="16"/>
  <c r="P827" i="16" s="1"/>
  <c r="O828" i="16"/>
  <c r="M829" i="16" s="1"/>
  <c r="R828" i="16"/>
  <c r="P828" i="16" s="1"/>
  <c r="R859" i="17"/>
  <c r="P858" i="17"/>
  <c r="O859" i="17"/>
  <c r="M860" i="17" s="1"/>
  <c r="D901" i="18"/>
  <c r="N900" i="18"/>
  <c r="Q900" i="18" s="1"/>
  <c r="D900" i="17"/>
  <c r="N899" i="17"/>
  <c r="Q899" i="17" s="1"/>
  <c r="D903" i="16"/>
  <c r="N902" i="16"/>
  <c r="Q902" i="16" s="1"/>
  <c r="D898" i="10"/>
  <c r="N898" i="10" s="1"/>
  <c r="Q898" i="10" s="1"/>
  <c r="R837" i="18" l="1"/>
  <c r="P837" i="18" s="1"/>
  <c r="O838" i="18"/>
  <c r="M839" i="18" s="1"/>
  <c r="O829" i="16"/>
  <c r="M830" i="16" s="1"/>
  <c r="R860" i="17"/>
  <c r="P859" i="17"/>
  <c r="O860" i="17"/>
  <c r="M861" i="17" s="1"/>
  <c r="D902" i="18"/>
  <c r="N901" i="18"/>
  <c r="Q901" i="18" s="1"/>
  <c r="D901" i="17"/>
  <c r="N900" i="17"/>
  <c r="Q900" i="17" s="1"/>
  <c r="D904" i="16"/>
  <c r="N903" i="16"/>
  <c r="Q903" i="16" s="1"/>
  <c r="D899" i="10"/>
  <c r="N899" i="10" s="1"/>
  <c r="Q899" i="10" s="1"/>
  <c r="R838" i="18" l="1"/>
  <c r="P838" i="18" s="1"/>
  <c r="O839" i="18"/>
  <c r="M840" i="18" s="1"/>
  <c r="R829" i="16"/>
  <c r="P829" i="16" s="1"/>
  <c r="O830" i="16"/>
  <c r="M831" i="16" s="1"/>
  <c r="R830" i="16"/>
  <c r="P830" i="16" s="1"/>
  <c r="R861" i="17"/>
  <c r="P860" i="17"/>
  <c r="O861" i="17"/>
  <c r="M862" i="17" s="1"/>
  <c r="D903" i="18"/>
  <c r="N902" i="18"/>
  <c r="Q902" i="18" s="1"/>
  <c r="D902" i="17"/>
  <c r="N901" i="17"/>
  <c r="Q901" i="17" s="1"/>
  <c r="D905" i="16"/>
  <c r="N904" i="16"/>
  <c r="Q904" i="16" s="1"/>
  <c r="D900" i="10"/>
  <c r="N900" i="10" s="1"/>
  <c r="Q900" i="10" s="1"/>
  <c r="R839" i="18" l="1"/>
  <c r="P839" i="18" s="1"/>
  <c r="O840" i="18"/>
  <c r="M841" i="18" s="1"/>
  <c r="O831" i="16"/>
  <c r="M832" i="16" s="1"/>
  <c r="P861" i="17"/>
  <c r="O862" i="17"/>
  <c r="M863" i="17" s="1"/>
  <c r="D904" i="18"/>
  <c r="N903" i="18"/>
  <c r="Q903" i="18" s="1"/>
  <c r="D903" i="17"/>
  <c r="N902" i="17"/>
  <c r="Q902" i="17" s="1"/>
  <c r="D906" i="16"/>
  <c r="N905" i="16"/>
  <c r="Q905" i="16" s="1"/>
  <c r="D901" i="10"/>
  <c r="N901" i="10" s="1"/>
  <c r="Q901" i="10" s="1"/>
  <c r="R840" i="18" l="1"/>
  <c r="P840" i="18" s="1"/>
  <c r="O841" i="18"/>
  <c r="M842" i="18" s="1"/>
  <c r="R841" i="18"/>
  <c r="P841" i="18" s="1"/>
  <c r="R831" i="16"/>
  <c r="P831" i="16" s="1"/>
  <c r="O832" i="16"/>
  <c r="M833" i="16" s="1"/>
  <c r="R832" i="16"/>
  <c r="P832" i="16" s="1"/>
  <c r="R863" i="17"/>
  <c r="R862" i="17"/>
  <c r="P862" i="17" s="1"/>
  <c r="O863" i="17"/>
  <c r="M864" i="17" s="1"/>
  <c r="D905" i="18"/>
  <c r="N904" i="18"/>
  <c r="Q904" i="18" s="1"/>
  <c r="D904" i="17"/>
  <c r="N903" i="17"/>
  <c r="Q903" i="17" s="1"/>
  <c r="D907" i="16"/>
  <c r="N906" i="16"/>
  <c r="Q906" i="16" s="1"/>
  <c r="D902" i="10"/>
  <c r="N902" i="10" s="1"/>
  <c r="Q902" i="10" s="1"/>
  <c r="O842" i="18" l="1"/>
  <c r="M843" i="18" s="1"/>
  <c r="O833" i="16"/>
  <c r="M834" i="16" s="1"/>
  <c r="R864" i="17"/>
  <c r="P863" i="17"/>
  <c r="O864" i="17"/>
  <c r="M865" i="17" s="1"/>
  <c r="D906" i="18"/>
  <c r="N905" i="18"/>
  <c r="Q905" i="18" s="1"/>
  <c r="D905" i="17"/>
  <c r="N904" i="17"/>
  <c r="Q904" i="17" s="1"/>
  <c r="D908" i="16"/>
  <c r="N907" i="16"/>
  <c r="Q907" i="16" s="1"/>
  <c r="D903" i="10"/>
  <c r="N903" i="10" s="1"/>
  <c r="Q903" i="10" s="1"/>
  <c r="R842" i="18" l="1"/>
  <c r="P842" i="18" s="1"/>
  <c r="O843" i="18"/>
  <c r="M844" i="18" s="1"/>
  <c r="R833" i="16"/>
  <c r="P833" i="16" s="1"/>
  <c r="O834" i="16"/>
  <c r="M835" i="16" s="1"/>
  <c r="P864" i="17"/>
  <c r="O865" i="17"/>
  <c r="M866" i="17" s="1"/>
  <c r="D907" i="18"/>
  <c r="N906" i="18"/>
  <c r="Q906" i="18" s="1"/>
  <c r="D906" i="17"/>
  <c r="N905" i="17"/>
  <c r="Q905" i="17" s="1"/>
  <c r="D909" i="16"/>
  <c r="N908" i="16"/>
  <c r="Q908" i="16" s="1"/>
  <c r="D904" i="10"/>
  <c r="N904" i="10" s="1"/>
  <c r="Q904" i="10" s="1"/>
  <c r="R843" i="18" l="1"/>
  <c r="P843" i="18" s="1"/>
  <c r="O844" i="18"/>
  <c r="M845" i="18" s="1"/>
  <c r="R844" i="18"/>
  <c r="P844" i="18" s="1"/>
  <c r="R834" i="16"/>
  <c r="P834" i="16" s="1"/>
  <c r="O835" i="16"/>
  <c r="M836" i="16" s="1"/>
  <c r="R835" i="16"/>
  <c r="P835" i="16" s="1"/>
  <c r="R866" i="17"/>
  <c r="R865" i="17"/>
  <c r="P865" i="17"/>
  <c r="O866" i="17"/>
  <c r="M867" i="17" s="1"/>
  <c r="D908" i="18"/>
  <c r="N907" i="18"/>
  <c r="Q907" i="18" s="1"/>
  <c r="D907" i="17"/>
  <c r="N906" i="17"/>
  <c r="Q906" i="17" s="1"/>
  <c r="D910" i="16"/>
  <c r="N909" i="16"/>
  <c r="Q909" i="16" s="1"/>
  <c r="D905" i="10"/>
  <c r="N905" i="10" s="1"/>
  <c r="Q905" i="10" s="1"/>
  <c r="O845" i="18" l="1"/>
  <c r="M846" i="18" s="1"/>
  <c r="R845" i="18"/>
  <c r="P845" i="18" s="1"/>
  <c r="O836" i="16"/>
  <c r="M837" i="16" s="1"/>
  <c r="R867" i="17"/>
  <c r="P866" i="17"/>
  <c r="O867" i="17"/>
  <c r="M868" i="17" s="1"/>
  <c r="D909" i="18"/>
  <c r="N908" i="18"/>
  <c r="Q908" i="18" s="1"/>
  <c r="D908" i="17"/>
  <c r="N907" i="17"/>
  <c r="Q907" i="17" s="1"/>
  <c r="D911" i="16"/>
  <c r="N910" i="16"/>
  <c r="Q910" i="16" s="1"/>
  <c r="D906" i="10"/>
  <c r="N906" i="10" s="1"/>
  <c r="Q906" i="10" s="1"/>
  <c r="O846" i="18" l="1"/>
  <c r="M847" i="18" s="1"/>
  <c r="R836" i="16"/>
  <c r="P836" i="16" s="1"/>
  <c r="O837" i="16"/>
  <c r="M838" i="16" s="1"/>
  <c r="P867" i="17"/>
  <c r="O868" i="17"/>
  <c r="M869" i="17" s="1"/>
  <c r="D910" i="18"/>
  <c r="N909" i="18"/>
  <c r="Q909" i="18" s="1"/>
  <c r="D909" i="17"/>
  <c r="N908" i="17"/>
  <c r="Q908" i="17" s="1"/>
  <c r="D912" i="16"/>
  <c r="N911" i="16"/>
  <c r="Q911" i="16" s="1"/>
  <c r="D907" i="10"/>
  <c r="N907" i="10" s="1"/>
  <c r="Q907" i="10" s="1"/>
  <c r="R846" i="18" l="1"/>
  <c r="P846" i="18" s="1"/>
  <c r="O847" i="18"/>
  <c r="M848" i="18" s="1"/>
  <c r="R847" i="18"/>
  <c r="P847" i="18" s="1"/>
  <c r="O838" i="16"/>
  <c r="M839" i="16" s="1"/>
  <c r="R837" i="16"/>
  <c r="P837" i="16" s="1"/>
  <c r="R869" i="17"/>
  <c r="R868" i="17"/>
  <c r="P868" i="17"/>
  <c r="O869" i="17"/>
  <c r="M870" i="17" s="1"/>
  <c r="D911" i="18"/>
  <c r="N910" i="18"/>
  <c r="Q910" i="18" s="1"/>
  <c r="D910" i="17"/>
  <c r="N909" i="17"/>
  <c r="Q909" i="17" s="1"/>
  <c r="D913" i="16"/>
  <c r="N912" i="16"/>
  <c r="Q912" i="16" s="1"/>
  <c r="D908" i="10"/>
  <c r="N908" i="10" s="1"/>
  <c r="Q908" i="10" s="1"/>
  <c r="O848" i="18" l="1"/>
  <c r="M849" i="18" s="1"/>
  <c r="R838" i="16"/>
  <c r="P838" i="16" s="1"/>
  <c r="O839" i="16"/>
  <c r="M840" i="16" s="1"/>
  <c r="R870" i="17"/>
  <c r="P869" i="17"/>
  <c r="O870" i="17"/>
  <c r="M871" i="17" s="1"/>
  <c r="D912" i="18"/>
  <c r="N911" i="18"/>
  <c r="Q911" i="18" s="1"/>
  <c r="D911" i="17"/>
  <c r="N910" i="17"/>
  <c r="Q910" i="17" s="1"/>
  <c r="D914" i="16"/>
  <c r="N913" i="16"/>
  <c r="Q913" i="16" s="1"/>
  <c r="D909" i="10"/>
  <c r="N909" i="10" s="1"/>
  <c r="Q909" i="10" s="1"/>
  <c r="R848" i="18" l="1"/>
  <c r="P848" i="18" s="1"/>
  <c r="O849" i="18"/>
  <c r="M850" i="18" s="1"/>
  <c r="R849" i="18"/>
  <c r="P849" i="18" s="1"/>
  <c r="R839" i="16"/>
  <c r="P839" i="16" s="1"/>
  <c r="O840" i="16"/>
  <c r="M841" i="16" s="1"/>
  <c r="R840" i="16"/>
  <c r="P840" i="16" s="1"/>
  <c r="R871" i="17"/>
  <c r="P870" i="17"/>
  <c r="O871" i="17"/>
  <c r="M872" i="17" s="1"/>
  <c r="D913" i="18"/>
  <c r="N912" i="18"/>
  <c r="Q912" i="18" s="1"/>
  <c r="D912" i="17"/>
  <c r="N911" i="17"/>
  <c r="Q911" i="17" s="1"/>
  <c r="D915" i="16"/>
  <c r="N914" i="16"/>
  <c r="Q914" i="16" s="1"/>
  <c r="D910" i="10"/>
  <c r="N910" i="10" s="1"/>
  <c r="Q910" i="10" s="1"/>
  <c r="O850" i="18" l="1"/>
  <c r="M851" i="18" s="1"/>
  <c r="O841" i="16"/>
  <c r="M842" i="16" s="1"/>
  <c r="P871" i="17"/>
  <c r="O872" i="17"/>
  <c r="M873" i="17" s="1"/>
  <c r="D914" i="18"/>
  <c r="N913" i="18"/>
  <c r="Q913" i="18" s="1"/>
  <c r="D913" i="17"/>
  <c r="N912" i="17"/>
  <c r="Q912" i="17" s="1"/>
  <c r="D916" i="16"/>
  <c r="N915" i="16"/>
  <c r="Q915" i="16" s="1"/>
  <c r="D911" i="10"/>
  <c r="N911" i="10" s="1"/>
  <c r="Q911" i="10" s="1"/>
  <c r="R850" i="18" l="1"/>
  <c r="P850" i="18" s="1"/>
  <c r="O851" i="18"/>
  <c r="M852" i="18" s="1"/>
  <c r="R851" i="18"/>
  <c r="P851" i="18" s="1"/>
  <c r="O842" i="16"/>
  <c r="M843" i="16" s="1"/>
  <c r="R841" i="16"/>
  <c r="P841" i="16" s="1"/>
  <c r="R873" i="17"/>
  <c r="R872" i="17"/>
  <c r="P872" i="17" s="1"/>
  <c r="O873" i="17"/>
  <c r="M874" i="17" s="1"/>
  <c r="D915" i="18"/>
  <c r="N914" i="18"/>
  <c r="Q914" i="18" s="1"/>
  <c r="D914" i="17"/>
  <c r="N913" i="17"/>
  <c r="Q913" i="17" s="1"/>
  <c r="D917" i="16"/>
  <c r="N916" i="16"/>
  <c r="Q916" i="16" s="1"/>
  <c r="D912" i="10"/>
  <c r="N912" i="10" s="1"/>
  <c r="Q912" i="10" s="1"/>
  <c r="O852" i="18" l="1"/>
  <c r="M853" i="18" s="1"/>
  <c r="R842" i="16"/>
  <c r="P842" i="16" s="1"/>
  <c r="O843" i="16"/>
  <c r="M844" i="16" s="1"/>
  <c r="R843" i="16"/>
  <c r="P843" i="16" s="1"/>
  <c r="R874" i="17"/>
  <c r="P873" i="17"/>
  <c r="O874" i="17"/>
  <c r="M875" i="17" s="1"/>
  <c r="D916" i="18"/>
  <c r="N915" i="18"/>
  <c r="Q915" i="18" s="1"/>
  <c r="D915" i="17"/>
  <c r="N914" i="17"/>
  <c r="Q914" i="17" s="1"/>
  <c r="D918" i="16"/>
  <c r="N917" i="16"/>
  <c r="Q917" i="16" s="1"/>
  <c r="D913" i="10"/>
  <c r="N913" i="10" s="1"/>
  <c r="Q913" i="10" s="1"/>
  <c r="R852" i="18" l="1"/>
  <c r="P852" i="18" s="1"/>
  <c r="O853" i="18"/>
  <c r="M854" i="18" s="1"/>
  <c r="R853" i="18"/>
  <c r="P853" i="18" s="1"/>
  <c r="O844" i="16"/>
  <c r="M845" i="16" s="1"/>
  <c r="R875" i="17"/>
  <c r="P874" i="17"/>
  <c r="O875" i="17"/>
  <c r="M876" i="17" s="1"/>
  <c r="D917" i="18"/>
  <c r="N916" i="18"/>
  <c r="Q916" i="18" s="1"/>
  <c r="D916" i="17"/>
  <c r="N915" i="17"/>
  <c r="Q915" i="17" s="1"/>
  <c r="D919" i="16"/>
  <c r="N918" i="16"/>
  <c r="Q918" i="16" s="1"/>
  <c r="D914" i="10"/>
  <c r="N914" i="10" s="1"/>
  <c r="Q914" i="10" s="1"/>
  <c r="O854" i="18" l="1"/>
  <c r="M855" i="18" s="1"/>
  <c r="R844" i="16"/>
  <c r="P844" i="16" s="1"/>
  <c r="O845" i="16"/>
  <c r="M846" i="16" s="1"/>
  <c r="R845" i="16"/>
  <c r="P845" i="16" s="1"/>
  <c r="R876" i="17"/>
  <c r="P875" i="17"/>
  <c r="O876" i="17"/>
  <c r="M877" i="17" s="1"/>
  <c r="D918" i="18"/>
  <c r="N917" i="18"/>
  <c r="Q917" i="18" s="1"/>
  <c r="D917" i="17"/>
  <c r="N916" i="17"/>
  <c r="Q916" i="17" s="1"/>
  <c r="D920" i="16"/>
  <c r="N919" i="16"/>
  <c r="Q919" i="16" s="1"/>
  <c r="D915" i="10"/>
  <c r="N915" i="10" s="1"/>
  <c r="Q915" i="10" s="1"/>
  <c r="R854" i="18" l="1"/>
  <c r="P854" i="18" s="1"/>
  <c r="O855" i="18"/>
  <c r="M856" i="18" s="1"/>
  <c r="O846" i="16"/>
  <c r="M847" i="16" s="1"/>
  <c r="R877" i="17"/>
  <c r="P876" i="17"/>
  <c r="O877" i="17"/>
  <c r="M878" i="17" s="1"/>
  <c r="D919" i="18"/>
  <c r="N918" i="18"/>
  <c r="Q918" i="18" s="1"/>
  <c r="D918" i="17"/>
  <c r="N917" i="17"/>
  <c r="Q917" i="17" s="1"/>
  <c r="D921" i="16"/>
  <c r="N920" i="16"/>
  <c r="Q920" i="16" s="1"/>
  <c r="D916" i="10"/>
  <c r="N916" i="10" s="1"/>
  <c r="Q916" i="10" s="1"/>
  <c r="R855" i="18" l="1"/>
  <c r="P855" i="18" s="1"/>
  <c r="O856" i="18"/>
  <c r="M857" i="18" s="1"/>
  <c r="R856" i="18"/>
  <c r="P856" i="18" s="1"/>
  <c r="O847" i="16"/>
  <c r="M848" i="16" s="1"/>
  <c r="R846" i="16"/>
  <c r="P846" i="16" s="1"/>
  <c r="R878" i="17"/>
  <c r="P877" i="17"/>
  <c r="O878" i="17"/>
  <c r="M879" i="17" s="1"/>
  <c r="D920" i="18"/>
  <c r="N919" i="18"/>
  <c r="Q919" i="18" s="1"/>
  <c r="D919" i="17"/>
  <c r="N918" i="17"/>
  <c r="Q918" i="17" s="1"/>
  <c r="D922" i="16"/>
  <c r="N921" i="16"/>
  <c r="Q921" i="16" s="1"/>
  <c r="D917" i="10"/>
  <c r="N917" i="10" s="1"/>
  <c r="Q917" i="10" s="1"/>
  <c r="O857" i="18" l="1"/>
  <c r="M858" i="18" s="1"/>
  <c r="R847" i="16"/>
  <c r="P847" i="16" s="1"/>
  <c r="O848" i="16"/>
  <c r="M849" i="16" s="1"/>
  <c r="R848" i="16"/>
  <c r="P848" i="16" s="1"/>
  <c r="P878" i="17"/>
  <c r="O879" i="17"/>
  <c r="M880" i="17" s="1"/>
  <c r="D921" i="18"/>
  <c r="N920" i="18"/>
  <c r="Q920" i="18" s="1"/>
  <c r="D920" i="17"/>
  <c r="N919" i="17"/>
  <c r="Q919" i="17" s="1"/>
  <c r="D923" i="16"/>
  <c r="N922" i="16"/>
  <c r="Q922" i="16" s="1"/>
  <c r="D918" i="10"/>
  <c r="N918" i="10" s="1"/>
  <c r="Q918" i="10" s="1"/>
  <c r="R857" i="18" l="1"/>
  <c r="P857" i="18" s="1"/>
  <c r="O858" i="18"/>
  <c r="M859" i="18" s="1"/>
  <c r="O849" i="16"/>
  <c r="M850" i="16" s="1"/>
  <c r="R880" i="17"/>
  <c r="R879" i="17"/>
  <c r="P879" i="17"/>
  <c r="O880" i="17"/>
  <c r="M881" i="17" s="1"/>
  <c r="D922" i="18"/>
  <c r="N921" i="18"/>
  <c r="Q921" i="18" s="1"/>
  <c r="D921" i="17"/>
  <c r="N920" i="17"/>
  <c r="Q920" i="17" s="1"/>
  <c r="D924" i="16"/>
  <c r="N923" i="16"/>
  <c r="Q923" i="16" s="1"/>
  <c r="D919" i="10"/>
  <c r="N919" i="10" s="1"/>
  <c r="Q919" i="10" s="1"/>
  <c r="R858" i="18" l="1"/>
  <c r="P858" i="18" s="1"/>
  <c r="O859" i="18"/>
  <c r="M860" i="18" s="1"/>
  <c r="R859" i="18"/>
  <c r="P859" i="18" s="1"/>
  <c r="R849" i="16"/>
  <c r="P849" i="16" s="1"/>
  <c r="O850" i="16"/>
  <c r="M851" i="16" s="1"/>
  <c r="R850" i="16"/>
  <c r="P850" i="16" s="1"/>
  <c r="R881" i="17"/>
  <c r="P880" i="17"/>
  <c r="O881" i="17"/>
  <c r="M882" i="17" s="1"/>
  <c r="D923" i="18"/>
  <c r="N922" i="18"/>
  <c r="Q922" i="18" s="1"/>
  <c r="D922" i="17"/>
  <c r="N921" i="17"/>
  <c r="Q921" i="17" s="1"/>
  <c r="D925" i="16"/>
  <c r="N924" i="16"/>
  <c r="Q924" i="16" s="1"/>
  <c r="D920" i="10"/>
  <c r="N920" i="10" s="1"/>
  <c r="Q920" i="10" s="1"/>
  <c r="O860" i="18" l="1"/>
  <c r="M861" i="18" s="1"/>
  <c r="O851" i="16"/>
  <c r="M852" i="16" s="1"/>
  <c r="R882" i="17"/>
  <c r="P881" i="17"/>
  <c r="O882" i="17"/>
  <c r="M883" i="17" s="1"/>
  <c r="D924" i="18"/>
  <c r="N923" i="18"/>
  <c r="Q923" i="18" s="1"/>
  <c r="D923" i="17"/>
  <c r="N922" i="17"/>
  <c r="Q922" i="17" s="1"/>
  <c r="D926" i="16"/>
  <c r="N925" i="16"/>
  <c r="Q925" i="16" s="1"/>
  <c r="D921" i="10"/>
  <c r="N921" i="10" s="1"/>
  <c r="Q921" i="10" s="1"/>
  <c r="R860" i="18" l="1"/>
  <c r="P860" i="18" s="1"/>
  <c r="O861" i="18"/>
  <c r="M862" i="18" s="1"/>
  <c r="R861" i="18"/>
  <c r="P861" i="18" s="1"/>
  <c r="R851" i="16"/>
  <c r="P851" i="16" s="1"/>
  <c r="O852" i="16"/>
  <c r="M853" i="16" s="1"/>
  <c r="R852" i="16"/>
  <c r="P852" i="16" s="1"/>
  <c r="P882" i="17"/>
  <c r="O883" i="17"/>
  <c r="M884" i="17" s="1"/>
  <c r="D925" i="18"/>
  <c r="N924" i="18"/>
  <c r="Q924" i="18" s="1"/>
  <c r="D924" i="17"/>
  <c r="N923" i="17"/>
  <c r="Q923" i="17" s="1"/>
  <c r="D927" i="16"/>
  <c r="N926" i="16"/>
  <c r="Q926" i="16" s="1"/>
  <c r="D922" i="10"/>
  <c r="N922" i="10" s="1"/>
  <c r="Q922" i="10" s="1"/>
  <c r="O862" i="18" l="1"/>
  <c r="M863" i="18" s="1"/>
  <c r="O853" i="16"/>
  <c r="M854" i="16" s="1"/>
  <c r="R884" i="17"/>
  <c r="R883" i="17"/>
  <c r="P883" i="17"/>
  <c r="O884" i="17"/>
  <c r="M885" i="17" s="1"/>
  <c r="D926" i="18"/>
  <c r="N925" i="18"/>
  <c r="Q925" i="18" s="1"/>
  <c r="D925" i="17"/>
  <c r="N924" i="17"/>
  <c r="Q924" i="17" s="1"/>
  <c r="D928" i="16"/>
  <c r="N927" i="16"/>
  <c r="Q927" i="16" s="1"/>
  <c r="D923" i="10"/>
  <c r="N923" i="10" s="1"/>
  <c r="Q923" i="10" s="1"/>
  <c r="R862" i="18" l="1"/>
  <c r="P862" i="18" s="1"/>
  <c r="O863" i="18"/>
  <c r="M864" i="18" s="1"/>
  <c r="R853" i="16"/>
  <c r="P853" i="16" s="1"/>
  <c r="O854" i="16"/>
  <c r="M855" i="16" s="1"/>
  <c r="R854" i="16"/>
  <c r="P854" i="16" s="1"/>
  <c r="R885" i="17"/>
  <c r="P884" i="17"/>
  <c r="O885" i="17"/>
  <c r="M886" i="17" s="1"/>
  <c r="D927" i="18"/>
  <c r="N926" i="18"/>
  <c r="Q926" i="18" s="1"/>
  <c r="D926" i="17"/>
  <c r="N925" i="17"/>
  <c r="Q925" i="17" s="1"/>
  <c r="D929" i="16"/>
  <c r="N928" i="16"/>
  <c r="Q928" i="16" s="1"/>
  <c r="D924" i="10"/>
  <c r="N924" i="10" s="1"/>
  <c r="Q924" i="10" s="1"/>
  <c r="R863" i="18" l="1"/>
  <c r="P863" i="18" s="1"/>
  <c r="O864" i="18"/>
  <c r="M865" i="18" s="1"/>
  <c r="R864" i="18"/>
  <c r="P864" i="18" s="1"/>
  <c r="O855" i="16"/>
  <c r="M856" i="16" s="1"/>
  <c r="R886" i="17"/>
  <c r="P885" i="17"/>
  <c r="O886" i="17"/>
  <c r="M887" i="17" s="1"/>
  <c r="D928" i="18"/>
  <c r="N927" i="18"/>
  <c r="Q927" i="18" s="1"/>
  <c r="D927" i="17"/>
  <c r="N926" i="17"/>
  <c r="Q926" i="17" s="1"/>
  <c r="D930" i="16"/>
  <c r="N929" i="16"/>
  <c r="Q929" i="16" s="1"/>
  <c r="D925" i="10"/>
  <c r="N925" i="10" s="1"/>
  <c r="Q925" i="10" s="1"/>
  <c r="O865" i="18" l="1"/>
  <c r="M866" i="18" s="1"/>
  <c r="R855" i="16"/>
  <c r="P855" i="16" s="1"/>
  <c r="O856" i="16"/>
  <c r="M857" i="16" s="1"/>
  <c r="R887" i="17"/>
  <c r="P886" i="17"/>
  <c r="O887" i="17"/>
  <c r="M888" i="17" s="1"/>
  <c r="D929" i="18"/>
  <c r="N928" i="18"/>
  <c r="Q928" i="18" s="1"/>
  <c r="D928" i="17"/>
  <c r="N927" i="17"/>
  <c r="Q927" i="17" s="1"/>
  <c r="D931" i="16"/>
  <c r="N930" i="16"/>
  <c r="Q930" i="16" s="1"/>
  <c r="D926" i="10"/>
  <c r="N926" i="10" s="1"/>
  <c r="Q926" i="10" s="1"/>
  <c r="R865" i="18" l="1"/>
  <c r="P865" i="18" s="1"/>
  <c r="O866" i="18"/>
  <c r="M867" i="18" s="1"/>
  <c r="R866" i="18"/>
  <c r="P866" i="18" s="1"/>
  <c r="R856" i="16"/>
  <c r="P856" i="16" s="1"/>
  <c r="O857" i="16"/>
  <c r="M858" i="16" s="1"/>
  <c r="R857" i="16"/>
  <c r="P857" i="16" s="1"/>
  <c r="P887" i="17"/>
  <c r="O888" i="17"/>
  <c r="M889" i="17" s="1"/>
  <c r="D930" i="18"/>
  <c r="N929" i="18"/>
  <c r="Q929" i="18" s="1"/>
  <c r="D929" i="17"/>
  <c r="N928" i="17"/>
  <c r="Q928" i="17" s="1"/>
  <c r="D932" i="16"/>
  <c r="N931" i="16"/>
  <c r="Q931" i="16" s="1"/>
  <c r="D927" i="10"/>
  <c r="N927" i="10" s="1"/>
  <c r="Q927" i="10" s="1"/>
  <c r="O867" i="18" l="1"/>
  <c r="M868" i="18" s="1"/>
  <c r="R867" i="18"/>
  <c r="P867" i="18" s="1"/>
  <c r="O858" i="16"/>
  <c r="M859" i="16" s="1"/>
  <c r="R858" i="16"/>
  <c r="P858" i="16" s="1"/>
  <c r="R888" i="17"/>
  <c r="P888" i="17" s="1"/>
  <c r="R889" i="17"/>
  <c r="O889" i="17"/>
  <c r="M890" i="17" s="1"/>
  <c r="D931" i="18"/>
  <c r="N930" i="18"/>
  <c r="Q930" i="18" s="1"/>
  <c r="D930" i="17"/>
  <c r="N929" i="17"/>
  <c r="Q929" i="17" s="1"/>
  <c r="D933" i="16"/>
  <c r="N932" i="16"/>
  <c r="Q932" i="16" s="1"/>
  <c r="D928" i="10"/>
  <c r="N928" i="10" s="1"/>
  <c r="Q928" i="10" s="1"/>
  <c r="O868" i="18" l="1"/>
  <c r="M869" i="18" s="1"/>
  <c r="O859" i="16"/>
  <c r="M860" i="16" s="1"/>
  <c r="R890" i="17"/>
  <c r="P889" i="17"/>
  <c r="O890" i="17"/>
  <c r="M891" i="17" s="1"/>
  <c r="D932" i="18"/>
  <c r="N931" i="18"/>
  <c r="Q931" i="18" s="1"/>
  <c r="D931" i="17"/>
  <c r="N930" i="17"/>
  <c r="Q930" i="17" s="1"/>
  <c r="D934" i="16"/>
  <c r="N933" i="16"/>
  <c r="Q933" i="16" s="1"/>
  <c r="D929" i="10"/>
  <c r="N929" i="10" s="1"/>
  <c r="Q929" i="10" s="1"/>
  <c r="R868" i="18" l="1"/>
  <c r="P868" i="18" s="1"/>
  <c r="O869" i="18"/>
  <c r="M870" i="18" s="1"/>
  <c r="R869" i="18"/>
  <c r="P869" i="18" s="1"/>
  <c r="R859" i="16"/>
  <c r="P859" i="16" s="1"/>
  <c r="O860" i="16"/>
  <c r="M861" i="16" s="1"/>
  <c r="R891" i="17"/>
  <c r="P890" i="17"/>
  <c r="O891" i="17"/>
  <c r="M892" i="17" s="1"/>
  <c r="D933" i="18"/>
  <c r="N932" i="18"/>
  <c r="Q932" i="18" s="1"/>
  <c r="D932" i="17"/>
  <c r="N931" i="17"/>
  <c r="Q931" i="17" s="1"/>
  <c r="D935" i="16"/>
  <c r="N934" i="16"/>
  <c r="Q934" i="16" s="1"/>
  <c r="D930" i="10"/>
  <c r="N930" i="10" s="1"/>
  <c r="Q930" i="10" s="1"/>
  <c r="O870" i="18" l="1"/>
  <c r="M871" i="18" s="1"/>
  <c r="R860" i="16"/>
  <c r="P860" i="16" s="1"/>
  <c r="O861" i="16"/>
  <c r="M862" i="16" s="1"/>
  <c r="R861" i="16"/>
  <c r="P861" i="16" s="1"/>
  <c r="R892" i="17"/>
  <c r="P891" i="17"/>
  <c r="O892" i="17"/>
  <c r="M893" i="17" s="1"/>
  <c r="D934" i="18"/>
  <c r="N933" i="18"/>
  <c r="Q933" i="18" s="1"/>
  <c r="D933" i="17"/>
  <c r="N932" i="17"/>
  <c r="Q932" i="17" s="1"/>
  <c r="D936" i="16"/>
  <c r="N935" i="16"/>
  <c r="Q935" i="16" s="1"/>
  <c r="D931" i="10"/>
  <c r="N931" i="10" s="1"/>
  <c r="Q931" i="10" s="1"/>
  <c r="R870" i="18" l="1"/>
  <c r="P870" i="18" s="1"/>
  <c r="O871" i="18"/>
  <c r="M872" i="18" s="1"/>
  <c r="R871" i="18"/>
  <c r="P871" i="18" s="1"/>
  <c r="O862" i="16"/>
  <c r="M863" i="16" s="1"/>
  <c r="R893" i="17"/>
  <c r="P892" i="17"/>
  <c r="O893" i="17"/>
  <c r="M894" i="17" s="1"/>
  <c r="D935" i="18"/>
  <c r="N934" i="18"/>
  <c r="Q934" i="18" s="1"/>
  <c r="D934" i="17"/>
  <c r="N933" i="17"/>
  <c r="Q933" i="17" s="1"/>
  <c r="D937" i="16"/>
  <c r="N936" i="16"/>
  <c r="Q936" i="16" s="1"/>
  <c r="D932" i="10"/>
  <c r="N932" i="10" s="1"/>
  <c r="Q932" i="10" s="1"/>
  <c r="O872" i="18" l="1"/>
  <c r="M873" i="18" s="1"/>
  <c r="O863" i="16"/>
  <c r="M864" i="16" s="1"/>
  <c r="R862" i="16"/>
  <c r="P862" i="16" s="1"/>
  <c r="P893" i="17"/>
  <c r="O894" i="17"/>
  <c r="M895" i="17" s="1"/>
  <c r="D936" i="18"/>
  <c r="N935" i="18"/>
  <c r="Q935" i="18" s="1"/>
  <c r="D935" i="17"/>
  <c r="N934" i="17"/>
  <c r="Q934" i="17" s="1"/>
  <c r="D938" i="16"/>
  <c r="N937" i="16"/>
  <c r="Q937" i="16" s="1"/>
  <c r="D933" i="10"/>
  <c r="N933" i="10" s="1"/>
  <c r="Q933" i="10" s="1"/>
  <c r="R872" i="18" l="1"/>
  <c r="P872" i="18" s="1"/>
  <c r="O873" i="18"/>
  <c r="M874" i="18" s="1"/>
  <c r="R873" i="18"/>
  <c r="P873" i="18" s="1"/>
  <c r="R863" i="16"/>
  <c r="P863" i="16" s="1"/>
  <c r="O864" i="16"/>
  <c r="M865" i="16" s="1"/>
  <c r="R895" i="17"/>
  <c r="R894" i="17"/>
  <c r="P894" i="17"/>
  <c r="O895" i="17"/>
  <c r="M896" i="17" s="1"/>
  <c r="D937" i="18"/>
  <c r="N936" i="18"/>
  <c r="Q936" i="18" s="1"/>
  <c r="D936" i="17"/>
  <c r="N935" i="17"/>
  <c r="Q935" i="17" s="1"/>
  <c r="D939" i="16"/>
  <c r="N938" i="16"/>
  <c r="Q938" i="16" s="1"/>
  <c r="D934" i="10"/>
  <c r="N934" i="10" s="1"/>
  <c r="Q934" i="10" s="1"/>
  <c r="O874" i="18" l="1"/>
  <c r="M875" i="18" s="1"/>
  <c r="R864" i="16"/>
  <c r="P864" i="16" s="1"/>
  <c r="O865" i="16"/>
  <c r="M866" i="16" s="1"/>
  <c r="R865" i="16"/>
  <c r="P865" i="16" s="1"/>
  <c r="R896" i="17"/>
  <c r="P895" i="17"/>
  <c r="O896" i="17"/>
  <c r="M897" i="17" s="1"/>
  <c r="D938" i="18"/>
  <c r="N937" i="18"/>
  <c r="Q937" i="18" s="1"/>
  <c r="D937" i="17"/>
  <c r="N936" i="17"/>
  <c r="Q936" i="17" s="1"/>
  <c r="D940" i="16"/>
  <c r="N939" i="16"/>
  <c r="Q939" i="16" s="1"/>
  <c r="D935" i="10"/>
  <c r="N935" i="10" s="1"/>
  <c r="Q935" i="10" s="1"/>
  <c r="O875" i="18" l="1"/>
  <c r="M876" i="18" s="1"/>
  <c r="R875" i="18"/>
  <c r="P875" i="18" s="1"/>
  <c r="R874" i="18"/>
  <c r="P874" i="18" s="1"/>
  <c r="O866" i="16"/>
  <c r="M867" i="16" s="1"/>
  <c r="R897" i="17"/>
  <c r="P896" i="17"/>
  <c r="O897" i="17"/>
  <c r="M898" i="17" s="1"/>
  <c r="D939" i="18"/>
  <c r="N938" i="18"/>
  <c r="Q938" i="18" s="1"/>
  <c r="D938" i="17"/>
  <c r="N937" i="17"/>
  <c r="Q937" i="17" s="1"/>
  <c r="D941" i="16"/>
  <c r="N940" i="16"/>
  <c r="Q940" i="16" s="1"/>
  <c r="D936" i="10"/>
  <c r="N936" i="10" s="1"/>
  <c r="Q936" i="10" s="1"/>
  <c r="O876" i="18" l="1"/>
  <c r="M877" i="18" s="1"/>
  <c r="R866" i="16"/>
  <c r="P866" i="16" s="1"/>
  <c r="O867" i="16"/>
  <c r="M868" i="16" s="1"/>
  <c r="R898" i="17"/>
  <c r="P897" i="17"/>
  <c r="O898" i="17"/>
  <c r="M899" i="17" s="1"/>
  <c r="D940" i="18"/>
  <c r="N939" i="18"/>
  <c r="Q939" i="18" s="1"/>
  <c r="D939" i="17"/>
  <c r="N938" i="17"/>
  <c r="Q938" i="17" s="1"/>
  <c r="D942" i="16"/>
  <c r="N941" i="16"/>
  <c r="Q941" i="16" s="1"/>
  <c r="D937" i="10"/>
  <c r="N937" i="10" s="1"/>
  <c r="Q937" i="10" s="1"/>
  <c r="R876" i="18" l="1"/>
  <c r="P876" i="18" s="1"/>
  <c r="O877" i="18"/>
  <c r="M878" i="18" s="1"/>
  <c r="R867" i="16"/>
  <c r="P867" i="16" s="1"/>
  <c r="O868" i="16"/>
  <c r="M869" i="16" s="1"/>
  <c r="R868" i="16"/>
  <c r="P868" i="16" s="1"/>
  <c r="P898" i="17"/>
  <c r="O899" i="17"/>
  <c r="M900" i="17" s="1"/>
  <c r="D941" i="18"/>
  <c r="N940" i="18"/>
  <c r="Q940" i="18" s="1"/>
  <c r="D940" i="17"/>
  <c r="N939" i="17"/>
  <c r="Q939" i="17" s="1"/>
  <c r="D943" i="16"/>
  <c r="N942" i="16"/>
  <c r="Q942" i="16" s="1"/>
  <c r="D938" i="10"/>
  <c r="N938" i="10" s="1"/>
  <c r="Q938" i="10" s="1"/>
  <c r="R877" i="18" l="1"/>
  <c r="P877" i="18" s="1"/>
  <c r="O878" i="18"/>
  <c r="M879" i="18" s="1"/>
  <c r="R878" i="18"/>
  <c r="P878" i="18" s="1"/>
  <c r="O869" i="16"/>
  <c r="M870" i="16" s="1"/>
  <c r="R900" i="17"/>
  <c r="R899" i="17"/>
  <c r="P899" i="17"/>
  <c r="O900" i="17"/>
  <c r="M901" i="17" s="1"/>
  <c r="D942" i="18"/>
  <c r="N941" i="18"/>
  <c r="Q941" i="18" s="1"/>
  <c r="D941" i="17"/>
  <c r="N940" i="17"/>
  <c r="Q940" i="17" s="1"/>
  <c r="D944" i="16"/>
  <c r="N943" i="16"/>
  <c r="Q943" i="16" s="1"/>
  <c r="D939" i="10"/>
  <c r="N939" i="10" s="1"/>
  <c r="Q939" i="10" s="1"/>
  <c r="O879" i="18" l="1"/>
  <c r="M880" i="18" s="1"/>
  <c r="O870" i="16"/>
  <c r="M871" i="16" s="1"/>
  <c r="R869" i="16"/>
  <c r="P869" i="16" s="1"/>
  <c r="R901" i="17"/>
  <c r="P900" i="17"/>
  <c r="O901" i="17"/>
  <c r="M902" i="17" s="1"/>
  <c r="D943" i="18"/>
  <c r="N942" i="18"/>
  <c r="Q942" i="18" s="1"/>
  <c r="D942" i="17"/>
  <c r="N941" i="17"/>
  <c r="Q941" i="17" s="1"/>
  <c r="D945" i="16"/>
  <c r="N944" i="16"/>
  <c r="Q944" i="16" s="1"/>
  <c r="D940" i="10"/>
  <c r="N940" i="10" s="1"/>
  <c r="Q940" i="10" s="1"/>
  <c r="R879" i="18" l="1"/>
  <c r="P879" i="18" s="1"/>
  <c r="O880" i="18"/>
  <c r="M881" i="18" s="1"/>
  <c r="R870" i="16"/>
  <c r="P870" i="16" s="1"/>
  <c r="O871" i="16"/>
  <c r="M872" i="16" s="1"/>
  <c r="P901" i="17"/>
  <c r="O902" i="17"/>
  <c r="M903" i="17" s="1"/>
  <c r="D944" i="18"/>
  <c r="N943" i="18"/>
  <c r="Q943" i="18" s="1"/>
  <c r="D943" i="17"/>
  <c r="N942" i="17"/>
  <c r="Q942" i="17" s="1"/>
  <c r="D946" i="16"/>
  <c r="N945" i="16"/>
  <c r="Q945" i="16" s="1"/>
  <c r="D941" i="10"/>
  <c r="N941" i="10" s="1"/>
  <c r="Q941" i="10" s="1"/>
  <c r="R880" i="18" l="1"/>
  <c r="P880" i="18" s="1"/>
  <c r="O881" i="18"/>
  <c r="M882" i="18" s="1"/>
  <c r="O872" i="16"/>
  <c r="M873" i="16" s="1"/>
  <c r="R871" i="16"/>
  <c r="P871" i="16" s="1"/>
  <c r="R903" i="17"/>
  <c r="R902" i="17"/>
  <c r="P902" i="17"/>
  <c r="O903" i="17"/>
  <c r="M904" i="17" s="1"/>
  <c r="D945" i="18"/>
  <c r="N944" i="18"/>
  <c r="Q944" i="18" s="1"/>
  <c r="D944" i="17"/>
  <c r="N943" i="17"/>
  <c r="Q943" i="17" s="1"/>
  <c r="D947" i="16"/>
  <c r="N946" i="16"/>
  <c r="Q946" i="16" s="1"/>
  <c r="D942" i="10"/>
  <c r="N942" i="10" s="1"/>
  <c r="Q942" i="10" s="1"/>
  <c r="O882" i="18" l="1"/>
  <c r="M883" i="18" s="1"/>
  <c r="R881" i="18"/>
  <c r="P881" i="18" s="1"/>
  <c r="R872" i="16"/>
  <c r="P872" i="16" s="1"/>
  <c r="O873" i="16"/>
  <c r="M874" i="16" s="1"/>
  <c r="R904" i="17"/>
  <c r="P903" i="17"/>
  <c r="O904" i="17"/>
  <c r="M905" i="17" s="1"/>
  <c r="D946" i="18"/>
  <c r="N945" i="18"/>
  <c r="Q945" i="18" s="1"/>
  <c r="D945" i="17"/>
  <c r="N944" i="17"/>
  <c r="Q944" i="17" s="1"/>
  <c r="D948" i="16"/>
  <c r="N947" i="16"/>
  <c r="Q947" i="16" s="1"/>
  <c r="D943" i="10"/>
  <c r="N943" i="10" s="1"/>
  <c r="Q943" i="10" s="1"/>
  <c r="R882" i="18" l="1"/>
  <c r="P882" i="18" s="1"/>
  <c r="O883" i="18"/>
  <c r="M884" i="18" s="1"/>
  <c r="R883" i="18"/>
  <c r="P883" i="18" s="1"/>
  <c r="R873" i="16"/>
  <c r="P873" i="16" s="1"/>
  <c r="O874" i="16"/>
  <c r="M875" i="16" s="1"/>
  <c r="R874" i="16"/>
  <c r="P874" i="16" s="1"/>
  <c r="P904" i="17"/>
  <c r="O905" i="17"/>
  <c r="M906" i="17" s="1"/>
  <c r="D947" i="18"/>
  <c r="N946" i="18"/>
  <c r="Q946" i="18" s="1"/>
  <c r="D946" i="17"/>
  <c r="N945" i="17"/>
  <c r="Q945" i="17" s="1"/>
  <c r="D949" i="16"/>
  <c r="N948" i="16"/>
  <c r="Q948" i="16" s="1"/>
  <c r="D944" i="10"/>
  <c r="N944" i="10" s="1"/>
  <c r="Q944" i="10" s="1"/>
  <c r="O884" i="18" l="1"/>
  <c r="M885" i="18" s="1"/>
  <c r="O875" i="16"/>
  <c r="M876" i="16" s="1"/>
  <c r="R905" i="17"/>
  <c r="P905" i="17" s="1"/>
  <c r="R906" i="17"/>
  <c r="O906" i="17"/>
  <c r="M907" i="17" s="1"/>
  <c r="D948" i="18"/>
  <c r="N947" i="18"/>
  <c r="Q947" i="18" s="1"/>
  <c r="D947" i="17"/>
  <c r="N946" i="17"/>
  <c r="Q946" i="17" s="1"/>
  <c r="D950" i="16"/>
  <c r="N949" i="16"/>
  <c r="Q949" i="16" s="1"/>
  <c r="D945" i="10"/>
  <c r="N945" i="10" s="1"/>
  <c r="Q945" i="10" s="1"/>
  <c r="R884" i="18" l="1"/>
  <c r="P884" i="18" s="1"/>
  <c r="O885" i="18"/>
  <c r="M886" i="18" s="1"/>
  <c r="O876" i="16"/>
  <c r="M877" i="16" s="1"/>
  <c r="R875" i="16"/>
  <c r="P875" i="16" s="1"/>
  <c r="R907" i="17"/>
  <c r="P906" i="17"/>
  <c r="O907" i="17"/>
  <c r="M908" i="17" s="1"/>
  <c r="D949" i="18"/>
  <c r="N948" i="18"/>
  <c r="Q948" i="18" s="1"/>
  <c r="D948" i="17"/>
  <c r="N947" i="17"/>
  <c r="Q947" i="17" s="1"/>
  <c r="D951" i="16"/>
  <c r="N950" i="16"/>
  <c r="Q950" i="16" s="1"/>
  <c r="D946" i="10"/>
  <c r="N946" i="10" s="1"/>
  <c r="Q946" i="10" s="1"/>
  <c r="R885" i="18" l="1"/>
  <c r="P885" i="18" s="1"/>
  <c r="O886" i="18"/>
  <c r="M887" i="18" s="1"/>
  <c r="R876" i="16"/>
  <c r="P876" i="16" s="1"/>
  <c r="O877" i="16"/>
  <c r="M878" i="16" s="1"/>
  <c r="R908" i="17"/>
  <c r="P907" i="17"/>
  <c r="O908" i="17"/>
  <c r="M909" i="17" s="1"/>
  <c r="D950" i="18"/>
  <c r="N949" i="18"/>
  <c r="Q949" i="18" s="1"/>
  <c r="D949" i="17"/>
  <c r="N948" i="17"/>
  <c r="Q948" i="17" s="1"/>
  <c r="D952" i="16"/>
  <c r="N951" i="16"/>
  <c r="Q951" i="16" s="1"/>
  <c r="D947" i="10"/>
  <c r="N947" i="10" s="1"/>
  <c r="Q947" i="10" s="1"/>
  <c r="R886" i="18" l="1"/>
  <c r="P886" i="18" s="1"/>
  <c r="O887" i="18"/>
  <c r="M888" i="18" s="1"/>
  <c r="R887" i="18"/>
  <c r="P887" i="18" s="1"/>
  <c r="R877" i="16"/>
  <c r="P877" i="16" s="1"/>
  <c r="O878" i="16"/>
  <c r="M879" i="16" s="1"/>
  <c r="R878" i="16"/>
  <c r="P878" i="16" s="1"/>
  <c r="R909" i="17"/>
  <c r="P908" i="17"/>
  <c r="O909" i="17"/>
  <c r="M910" i="17" s="1"/>
  <c r="D951" i="18"/>
  <c r="N950" i="18"/>
  <c r="Q950" i="18" s="1"/>
  <c r="D950" i="17"/>
  <c r="N949" i="17"/>
  <c r="Q949" i="17" s="1"/>
  <c r="D953" i="16"/>
  <c r="N952" i="16"/>
  <c r="Q952" i="16" s="1"/>
  <c r="D948" i="10"/>
  <c r="N948" i="10" s="1"/>
  <c r="Q948" i="10" s="1"/>
  <c r="O888" i="18" l="1"/>
  <c r="M889" i="18" s="1"/>
  <c r="O879" i="16"/>
  <c r="M880" i="16" s="1"/>
  <c r="P909" i="17"/>
  <c r="O910" i="17"/>
  <c r="M911" i="17" s="1"/>
  <c r="D952" i="18"/>
  <c r="N951" i="18"/>
  <c r="Q951" i="18" s="1"/>
  <c r="D951" i="17"/>
  <c r="N950" i="17"/>
  <c r="Q950" i="17" s="1"/>
  <c r="D954" i="16"/>
  <c r="N953" i="16"/>
  <c r="Q953" i="16" s="1"/>
  <c r="D949" i="10"/>
  <c r="N949" i="10" s="1"/>
  <c r="Q949" i="10" s="1"/>
  <c r="R888" i="18" l="1"/>
  <c r="P888" i="18" s="1"/>
  <c r="O889" i="18"/>
  <c r="M890" i="18" s="1"/>
  <c r="R889" i="18"/>
  <c r="P889" i="18" s="1"/>
  <c r="O880" i="16"/>
  <c r="M881" i="16" s="1"/>
  <c r="R879" i="16"/>
  <c r="P879" i="16" s="1"/>
  <c r="R910" i="17"/>
  <c r="P910" i="17" s="1"/>
  <c r="R911" i="17"/>
  <c r="O911" i="17"/>
  <c r="M912" i="17" s="1"/>
  <c r="D953" i="18"/>
  <c r="N952" i="18"/>
  <c r="Q952" i="18" s="1"/>
  <c r="D952" i="17"/>
  <c r="N951" i="17"/>
  <c r="Q951" i="17" s="1"/>
  <c r="D955" i="16"/>
  <c r="N954" i="16"/>
  <c r="Q954" i="16" s="1"/>
  <c r="D950" i="10"/>
  <c r="N950" i="10" s="1"/>
  <c r="Q950" i="10" s="1"/>
  <c r="O890" i="18" l="1"/>
  <c r="M891" i="18" s="1"/>
  <c r="R890" i="18"/>
  <c r="P890" i="18" s="1"/>
  <c r="R880" i="16"/>
  <c r="P880" i="16" s="1"/>
  <c r="O881" i="16"/>
  <c r="M882" i="16" s="1"/>
  <c r="R881" i="16"/>
  <c r="P881" i="16" s="1"/>
  <c r="R912" i="17"/>
  <c r="P911" i="17"/>
  <c r="O912" i="17"/>
  <c r="M913" i="17" s="1"/>
  <c r="D954" i="18"/>
  <c r="N953" i="18"/>
  <c r="Q953" i="18" s="1"/>
  <c r="D953" i="17"/>
  <c r="N952" i="17"/>
  <c r="Q952" i="17" s="1"/>
  <c r="D956" i="16"/>
  <c r="N955" i="16"/>
  <c r="Q955" i="16" s="1"/>
  <c r="D951" i="10"/>
  <c r="N951" i="10" s="1"/>
  <c r="Q951" i="10" s="1"/>
  <c r="O891" i="18" l="1"/>
  <c r="M892" i="18" s="1"/>
  <c r="O882" i="16"/>
  <c r="M883" i="16" s="1"/>
  <c r="R913" i="17"/>
  <c r="P912" i="17"/>
  <c r="O913" i="17"/>
  <c r="M914" i="17" s="1"/>
  <c r="D955" i="18"/>
  <c r="N954" i="18"/>
  <c r="Q954" i="18" s="1"/>
  <c r="D954" i="17"/>
  <c r="N953" i="17"/>
  <c r="Q953" i="17" s="1"/>
  <c r="D957" i="16"/>
  <c r="N956" i="16"/>
  <c r="Q956" i="16" s="1"/>
  <c r="D952" i="10"/>
  <c r="N952" i="10" s="1"/>
  <c r="Q952" i="10" s="1"/>
  <c r="R891" i="18" l="1"/>
  <c r="P891" i="18" s="1"/>
  <c r="O892" i="18"/>
  <c r="M893" i="18" s="1"/>
  <c r="R882" i="16"/>
  <c r="P882" i="16" s="1"/>
  <c r="O883" i="16"/>
  <c r="M884" i="16" s="1"/>
  <c r="R883" i="16"/>
  <c r="P883" i="16" s="1"/>
  <c r="R914" i="17"/>
  <c r="P913" i="17"/>
  <c r="O914" i="17"/>
  <c r="M915" i="17" s="1"/>
  <c r="D956" i="18"/>
  <c r="N955" i="18"/>
  <c r="Q955" i="18" s="1"/>
  <c r="D955" i="17"/>
  <c r="N954" i="17"/>
  <c r="Q954" i="17" s="1"/>
  <c r="D958" i="16"/>
  <c r="N957" i="16"/>
  <c r="Q957" i="16" s="1"/>
  <c r="D953" i="10"/>
  <c r="N953" i="10" s="1"/>
  <c r="Q953" i="10" s="1"/>
  <c r="R892" i="18" l="1"/>
  <c r="P892" i="18" s="1"/>
  <c r="O893" i="18"/>
  <c r="M894" i="18" s="1"/>
  <c r="R893" i="18"/>
  <c r="P893" i="18" s="1"/>
  <c r="O884" i="16"/>
  <c r="M885" i="16" s="1"/>
  <c r="R884" i="16"/>
  <c r="P884" i="16" s="1"/>
  <c r="R915" i="17"/>
  <c r="P914" i="17"/>
  <c r="O915" i="17"/>
  <c r="M916" i="17" s="1"/>
  <c r="D957" i="18"/>
  <c r="N956" i="18"/>
  <c r="Q956" i="18" s="1"/>
  <c r="D956" i="17"/>
  <c r="N955" i="17"/>
  <c r="Q955" i="17" s="1"/>
  <c r="D959" i="16"/>
  <c r="N958" i="16"/>
  <c r="Q958" i="16" s="1"/>
  <c r="D954" i="10"/>
  <c r="N954" i="10" s="1"/>
  <c r="Q954" i="10" s="1"/>
  <c r="O894" i="18" l="1"/>
  <c r="M895" i="18" s="1"/>
  <c r="O885" i="16"/>
  <c r="M886" i="16" s="1"/>
  <c r="R885" i="16"/>
  <c r="P885" i="16" s="1"/>
  <c r="R916" i="17"/>
  <c r="P915" i="17"/>
  <c r="O916" i="17"/>
  <c r="M917" i="17" s="1"/>
  <c r="D958" i="18"/>
  <c r="N957" i="18"/>
  <c r="Q957" i="18" s="1"/>
  <c r="D957" i="17"/>
  <c r="N956" i="17"/>
  <c r="Q956" i="17" s="1"/>
  <c r="D960" i="16"/>
  <c r="N959" i="16"/>
  <c r="Q959" i="16" s="1"/>
  <c r="D955" i="10"/>
  <c r="N955" i="10" s="1"/>
  <c r="Q955" i="10" s="1"/>
  <c r="R894" i="18" l="1"/>
  <c r="P894" i="18" s="1"/>
  <c r="O895" i="18"/>
  <c r="M896" i="18" s="1"/>
  <c r="R895" i="18"/>
  <c r="P895" i="18" s="1"/>
  <c r="O886" i="16"/>
  <c r="M887" i="16" s="1"/>
  <c r="P916" i="17"/>
  <c r="O917" i="17"/>
  <c r="M918" i="17" s="1"/>
  <c r="D959" i="18"/>
  <c r="N958" i="18"/>
  <c r="Q958" i="18" s="1"/>
  <c r="D958" i="17"/>
  <c r="N957" i="17"/>
  <c r="Q957" i="17" s="1"/>
  <c r="D961" i="16"/>
  <c r="N960" i="16"/>
  <c r="Q960" i="16" s="1"/>
  <c r="D956" i="10"/>
  <c r="N956" i="10" s="1"/>
  <c r="Q956" i="10" s="1"/>
  <c r="O896" i="18" l="1"/>
  <c r="M897" i="18" s="1"/>
  <c r="O887" i="16"/>
  <c r="M888" i="16" s="1"/>
  <c r="R886" i="16"/>
  <c r="P886" i="16" s="1"/>
  <c r="R917" i="17"/>
  <c r="P917" i="17" s="1"/>
  <c r="R918" i="17"/>
  <c r="O918" i="17"/>
  <c r="M919" i="17" s="1"/>
  <c r="D960" i="18"/>
  <c r="N959" i="18"/>
  <c r="Q959" i="18" s="1"/>
  <c r="D959" i="17"/>
  <c r="N958" i="17"/>
  <c r="Q958" i="17" s="1"/>
  <c r="D962" i="16"/>
  <c r="N961" i="16"/>
  <c r="Q961" i="16" s="1"/>
  <c r="D957" i="10"/>
  <c r="N957" i="10" s="1"/>
  <c r="Q957" i="10" s="1"/>
  <c r="R896" i="18" l="1"/>
  <c r="P896" i="18" s="1"/>
  <c r="O897" i="18"/>
  <c r="M898" i="18" s="1"/>
  <c r="R897" i="18"/>
  <c r="P897" i="18" s="1"/>
  <c r="R887" i="16"/>
  <c r="P887" i="16" s="1"/>
  <c r="O888" i="16"/>
  <c r="M889" i="16" s="1"/>
  <c r="R888" i="16"/>
  <c r="P888" i="16" s="1"/>
  <c r="R919" i="17"/>
  <c r="P918" i="17"/>
  <c r="O919" i="17"/>
  <c r="M920" i="17" s="1"/>
  <c r="D961" i="18"/>
  <c r="N960" i="18"/>
  <c r="Q960" i="18" s="1"/>
  <c r="D960" i="17"/>
  <c r="N959" i="17"/>
  <c r="Q959" i="17" s="1"/>
  <c r="D963" i="16"/>
  <c r="N962" i="16"/>
  <c r="Q962" i="16" s="1"/>
  <c r="D958" i="10"/>
  <c r="N958" i="10" s="1"/>
  <c r="Q958" i="10" s="1"/>
  <c r="O898" i="18" l="1"/>
  <c r="M899" i="18" s="1"/>
  <c r="O889" i="16"/>
  <c r="M890" i="16" s="1"/>
  <c r="R920" i="17"/>
  <c r="P919" i="17"/>
  <c r="O920" i="17"/>
  <c r="M921" i="17" s="1"/>
  <c r="D962" i="18"/>
  <c r="N961" i="18"/>
  <c r="Q961" i="18" s="1"/>
  <c r="D961" i="17"/>
  <c r="N960" i="17"/>
  <c r="Q960" i="17" s="1"/>
  <c r="D964" i="16"/>
  <c r="N963" i="16"/>
  <c r="Q963" i="16" s="1"/>
  <c r="D959" i="10"/>
  <c r="N959" i="10" s="1"/>
  <c r="Q959" i="10" s="1"/>
  <c r="R898" i="18" l="1"/>
  <c r="P898" i="18" s="1"/>
  <c r="O899" i="18"/>
  <c r="M900" i="18" s="1"/>
  <c r="R889" i="16"/>
  <c r="P889" i="16" s="1"/>
  <c r="O890" i="16"/>
  <c r="M891" i="16" s="1"/>
  <c r="R890" i="16"/>
  <c r="P890" i="16" s="1"/>
  <c r="R921" i="17"/>
  <c r="P920" i="17"/>
  <c r="O921" i="17"/>
  <c r="M922" i="17" s="1"/>
  <c r="D963" i="18"/>
  <c r="N962" i="18"/>
  <c r="Q962" i="18" s="1"/>
  <c r="D962" i="17"/>
  <c r="N961" i="17"/>
  <c r="Q961" i="17" s="1"/>
  <c r="D965" i="16"/>
  <c r="N964" i="16"/>
  <c r="Q964" i="16" s="1"/>
  <c r="D960" i="10"/>
  <c r="N960" i="10" s="1"/>
  <c r="Q960" i="10" s="1"/>
  <c r="R899" i="18" l="1"/>
  <c r="P899" i="18" s="1"/>
  <c r="O900" i="18"/>
  <c r="M901" i="18" s="1"/>
  <c r="O891" i="16"/>
  <c r="M892" i="16" s="1"/>
  <c r="P921" i="17"/>
  <c r="O922" i="17"/>
  <c r="M923" i="17" s="1"/>
  <c r="D964" i="18"/>
  <c r="N963" i="18"/>
  <c r="Q963" i="18" s="1"/>
  <c r="D963" i="17"/>
  <c r="N962" i="17"/>
  <c r="Q962" i="17" s="1"/>
  <c r="D966" i="16"/>
  <c r="N965" i="16"/>
  <c r="Q965" i="16" s="1"/>
  <c r="D961" i="10"/>
  <c r="N961" i="10" s="1"/>
  <c r="Q961" i="10" s="1"/>
  <c r="R900" i="18" l="1"/>
  <c r="P900" i="18" s="1"/>
  <c r="O901" i="18"/>
  <c r="M902" i="18" s="1"/>
  <c r="R901" i="18"/>
  <c r="P901" i="18" s="1"/>
  <c r="O892" i="16"/>
  <c r="M893" i="16" s="1"/>
  <c r="R891" i="16"/>
  <c r="P891" i="16" s="1"/>
  <c r="R923" i="17"/>
  <c r="R922" i="17"/>
  <c r="P922" i="17" s="1"/>
  <c r="O923" i="17"/>
  <c r="M924" i="17" s="1"/>
  <c r="D965" i="18"/>
  <c r="N964" i="18"/>
  <c r="Q964" i="18" s="1"/>
  <c r="D964" i="17"/>
  <c r="N963" i="17"/>
  <c r="Q963" i="17" s="1"/>
  <c r="D967" i="16"/>
  <c r="N966" i="16"/>
  <c r="Q966" i="16" s="1"/>
  <c r="D962" i="10"/>
  <c r="N962" i="10" s="1"/>
  <c r="Q962" i="10" s="1"/>
  <c r="O902" i="18" l="1"/>
  <c r="M903" i="18" s="1"/>
  <c r="O893" i="16"/>
  <c r="M894" i="16" s="1"/>
  <c r="R893" i="16"/>
  <c r="P893" i="16" s="1"/>
  <c r="R892" i="16"/>
  <c r="P892" i="16" s="1"/>
  <c r="R924" i="17"/>
  <c r="P923" i="17"/>
  <c r="O924" i="17"/>
  <c r="M925" i="17" s="1"/>
  <c r="D966" i="18"/>
  <c r="N965" i="18"/>
  <c r="Q965" i="18" s="1"/>
  <c r="D965" i="17"/>
  <c r="N964" i="17"/>
  <c r="Q964" i="17" s="1"/>
  <c r="D968" i="16"/>
  <c r="N967" i="16"/>
  <c r="Q967" i="16" s="1"/>
  <c r="D963" i="10"/>
  <c r="N963" i="10" s="1"/>
  <c r="Q963" i="10" s="1"/>
  <c r="R902" i="18" l="1"/>
  <c r="P902" i="18" s="1"/>
  <c r="O903" i="18"/>
  <c r="M904" i="18" s="1"/>
  <c r="O894" i="16"/>
  <c r="M895" i="16" s="1"/>
  <c r="R925" i="17"/>
  <c r="P925" i="17" s="1"/>
  <c r="P924" i="17"/>
  <c r="O925" i="17"/>
  <c r="M926" i="17" s="1"/>
  <c r="D967" i="18"/>
  <c r="N966" i="18"/>
  <c r="Q966" i="18" s="1"/>
  <c r="D966" i="17"/>
  <c r="N965" i="17"/>
  <c r="Q965" i="17" s="1"/>
  <c r="D969" i="16"/>
  <c r="N968" i="16"/>
  <c r="Q968" i="16" s="1"/>
  <c r="D964" i="10"/>
  <c r="N964" i="10" s="1"/>
  <c r="Q964" i="10" s="1"/>
  <c r="R903" i="18" l="1"/>
  <c r="P903" i="18" s="1"/>
  <c r="O904" i="18"/>
  <c r="M905" i="18" s="1"/>
  <c r="R894" i="16"/>
  <c r="P894" i="16" s="1"/>
  <c r="O895" i="16"/>
  <c r="M896" i="16" s="1"/>
  <c r="R926" i="17"/>
  <c r="O926" i="17"/>
  <c r="M927" i="17" s="1"/>
  <c r="D968" i="18"/>
  <c r="N967" i="18"/>
  <c r="Q967" i="18" s="1"/>
  <c r="D967" i="17"/>
  <c r="N966" i="17"/>
  <c r="Q966" i="17" s="1"/>
  <c r="D970" i="16"/>
  <c r="N969" i="16"/>
  <c r="Q969" i="16" s="1"/>
  <c r="D965" i="10"/>
  <c r="N965" i="10" s="1"/>
  <c r="Q965" i="10" s="1"/>
  <c r="R904" i="18" l="1"/>
  <c r="P904" i="18" s="1"/>
  <c r="O905" i="18"/>
  <c r="M906" i="18" s="1"/>
  <c r="R905" i="18"/>
  <c r="P905" i="18" s="1"/>
  <c r="R895" i="16"/>
  <c r="P895" i="16" s="1"/>
  <c r="O896" i="16"/>
  <c r="M897" i="16" s="1"/>
  <c r="P926" i="17"/>
  <c r="O927" i="17"/>
  <c r="M928" i="17" s="1"/>
  <c r="D969" i="18"/>
  <c r="N968" i="18"/>
  <c r="Q968" i="18" s="1"/>
  <c r="D968" i="17"/>
  <c r="N967" i="17"/>
  <c r="Q967" i="17" s="1"/>
  <c r="D971" i="16"/>
  <c r="N970" i="16"/>
  <c r="Q970" i="16" s="1"/>
  <c r="D966" i="10"/>
  <c r="N966" i="10" s="1"/>
  <c r="Q966" i="10" s="1"/>
  <c r="O906" i="18" l="1"/>
  <c r="M907" i="18" s="1"/>
  <c r="R896" i="16"/>
  <c r="P896" i="16" s="1"/>
  <c r="O897" i="16"/>
  <c r="M898" i="16" s="1"/>
  <c r="R897" i="16"/>
  <c r="P897" i="16" s="1"/>
  <c r="R928" i="17"/>
  <c r="R927" i="17"/>
  <c r="P927" i="17" s="1"/>
  <c r="O928" i="17"/>
  <c r="M929" i="17" s="1"/>
  <c r="D970" i="18"/>
  <c r="N969" i="18"/>
  <c r="Q969" i="18" s="1"/>
  <c r="D969" i="17"/>
  <c r="N968" i="17"/>
  <c r="Q968" i="17" s="1"/>
  <c r="D972" i="16"/>
  <c r="N971" i="16"/>
  <c r="Q971" i="16" s="1"/>
  <c r="D967" i="10"/>
  <c r="N967" i="10" s="1"/>
  <c r="Q967" i="10" s="1"/>
  <c r="R906" i="18" l="1"/>
  <c r="P906" i="18" s="1"/>
  <c r="O907" i="18"/>
  <c r="M908" i="18" s="1"/>
  <c r="R907" i="18"/>
  <c r="P907" i="18" s="1"/>
  <c r="O898" i="16"/>
  <c r="M899" i="16" s="1"/>
  <c r="R929" i="17"/>
  <c r="P928" i="17"/>
  <c r="O929" i="17"/>
  <c r="M930" i="17" s="1"/>
  <c r="D971" i="18"/>
  <c r="N970" i="18"/>
  <c r="Q970" i="18" s="1"/>
  <c r="D970" i="17"/>
  <c r="N969" i="17"/>
  <c r="Q969" i="17" s="1"/>
  <c r="D973" i="16"/>
  <c r="N972" i="16"/>
  <c r="Q972" i="16" s="1"/>
  <c r="D968" i="10"/>
  <c r="N968" i="10" s="1"/>
  <c r="Q968" i="10" s="1"/>
  <c r="O908" i="18" l="1"/>
  <c r="M909" i="18" s="1"/>
  <c r="R898" i="16"/>
  <c r="P898" i="16" s="1"/>
  <c r="O899" i="16"/>
  <c r="M900" i="16" s="1"/>
  <c r="R899" i="16"/>
  <c r="P899" i="16" s="1"/>
  <c r="P929" i="17"/>
  <c r="O930" i="17"/>
  <c r="M931" i="17" s="1"/>
  <c r="D972" i="18"/>
  <c r="N971" i="18"/>
  <c r="Q971" i="18" s="1"/>
  <c r="D971" i="17"/>
  <c r="N970" i="17"/>
  <c r="Q970" i="17" s="1"/>
  <c r="D974" i="16"/>
  <c r="N973" i="16"/>
  <c r="Q973" i="16" s="1"/>
  <c r="D969" i="10"/>
  <c r="N969" i="10" s="1"/>
  <c r="Q969" i="10" s="1"/>
  <c r="R908" i="18" l="1"/>
  <c r="P908" i="18" s="1"/>
  <c r="O909" i="18"/>
  <c r="M910" i="18" s="1"/>
  <c r="R909" i="18"/>
  <c r="P909" i="18" s="1"/>
  <c r="O900" i="16"/>
  <c r="M901" i="16" s="1"/>
  <c r="R930" i="17"/>
  <c r="P930" i="17" s="1"/>
  <c r="R931" i="17"/>
  <c r="O931" i="17"/>
  <c r="M932" i="17" s="1"/>
  <c r="D973" i="18"/>
  <c r="N972" i="18"/>
  <c r="Q972" i="18" s="1"/>
  <c r="D972" i="17"/>
  <c r="N971" i="17"/>
  <c r="Q971" i="17" s="1"/>
  <c r="D975" i="16"/>
  <c r="N974" i="16"/>
  <c r="Q974" i="16" s="1"/>
  <c r="D970" i="10"/>
  <c r="N970" i="10" s="1"/>
  <c r="Q970" i="10" s="1"/>
  <c r="O910" i="18" l="1"/>
  <c r="M911" i="18" s="1"/>
  <c r="O901" i="16"/>
  <c r="M902" i="16" s="1"/>
  <c r="R900" i="16"/>
  <c r="P900" i="16" s="1"/>
  <c r="P931" i="17"/>
  <c r="O932" i="17"/>
  <c r="M933" i="17" s="1"/>
  <c r="D974" i="18"/>
  <c r="N973" i="18"/>
  <c r="Q973" i="18" s="1"/>
  <c r="D973" i="17"/>
  <c r="N972" i="17"/>
  <c r="Q972" i="17" s="1"/>
  <c r="D976" i="16"/>
  <c r="N975" i="16"/>
  <c r="Q975" i="16" s="1"/>
  <c r="D971" i="10"/>
  <c r="N971" i="10" s="1"/>
  <c r="Q971" i="10" s="1"/>
  <c r="R910" i="18" l="1"/>
  <c r="P910" i="18" s="1"/>
  <c r="O911" i="18"/>
  <c r="M912" i="18" s="1"/>
  <c r="O902" i="16"/>
  <c r="M903" i="16" s="1"/>
  <c r="R901" i="16"/>
  <c r="P901" i="16" s="1"/>
  <c r="R933" i="17"/>
  <c r="R932" i="17"/>
  <c r="P932" i="17"/>
  <c r="O933" i="17"/>
  <c r="M934" i="17" s="1"/>
  <c r="D975" i="18"/>
  <c r="N974" i="18"/>
  <c r="Q974" i="18" s="1"/>
  <c r="D974" i="17"/>
  <c r="N973" i="17"/>
  <c r="Q973" i="17" s="1"/>
  <c r="D977" i="16"/>
  <c r="N976" i="16"/>
  <c r="Q976" i="16" s="1"/>
  <c r="D972" i="10"/>
  <c r="N972" i="10" s="1"/>
  <c r="Q972" i="10" s="1"/>
  <c r="R911" i="18" l="1"/>
  <c r="P911" i="18" s="1"/>
  <c r="O912" i="18"/>
  <c r="M913" i="18" s="1"/>
  <c r="R912" i="18"/>
  <c r="P912" i="18" s="1"/>
  <c r="O903" i="16"/>
  <c r="M904" i="16" s="1"/>
  <c r="R903" i="16"/>
  <c r="P903" i="16" s="1"/>
  <c r="R902" i="16"/>
  <c r="P902" i="16" s="1"/>
  <c r="R934" i="17"/>
  <c r="P933" i="17"/>
  <c r="O934" i="17"/>
  <c r="M935" i="17" s="1"/>
  <c r="D976" i="18"/>
  <c r="N975" i="18"/>
  <c r="Q975" i="18" s="1"/>
  <c r="D975" i="17"/>
  <c r="N974" i="17"/>
  <c r="Q974" i="17" s="1"/>
  <c r="D978" i="16"/>
  <c r="N977" i="16"/>
  <c r="Q977" i="16" s="1"/>
  <c r="D973" i="10"/>
  <c r="N973" i="10" s="1"/>
  <c r="Q973" i="10" s="1"/>
  <c r="O913" i="18" l="1"/>
  <c r="M914" i="18" s="1"/>
  <c r="O904" i="16"/>
  <c r="M905" i="16" s="1"/>
  <c r="R935" i="17"/>
  <c r="P934" i="17"/>
  <c r="O935" i="17"/>
  <c r="M936" i="17" s="1"/>
  <c r="D977" i="18"/>
  <c r="N976" i="18"/>
  <c r="Q976" i="18" s="1"/>
  <c r="D976" i="17"/>
  <c r="N975" i="17"/>
  <c r="Q975" i="17" s="1"/>
  <c r="D979" i="16"/>
  <c r="N978" i="16"/>
  <c r="Q978" i="16" s="1"/>
  <c r="D974" i="10"/>
  <c r="N974" i="10" s="1"/>
  <c r="Q974" i="10" s="1"/>
  <c r="R913" i="18" l="1"/>
  <c r="P913" i="18" s="1"/>
  <c r="O914" i="18"/>
  <c r="M915" i="18" s="1"/>
  <c r="R904" i="16"/>
  <c r="P904" i="16" s="1"/>
  <c r="O905" i="16"/>
  <c r="M906" i="16" s="1"/>
  <c r="R936" i="17"/>
  <c r="P935" i="17"/>
  <c r="O936" i="17"/>
  <c r="M937" i="17" s="1"/>
  <c r="D978" i="18"/>
  <c r="N977" i="18"/>
  <c r="Q977" i="18" s="1"/>
  <c r="D977" i="17"/>
  <c r="N976" i="17"/>
  <c r="Q976" i="17" s="1"/>
  <c r="D980" i="16"/>
  <c r="N979" i="16"/>
  <c r="Q979" i="16" s="1"/>
  <c r="D975" i="10"/>
  <c r="N975" i="10" s="1"/>
  <c r="Q975" i="10" s="1"/>
  <c r="R914" i="18" l="1"/>
  <c r="P914" i="18" s="1"/>
  <c r="O915" i="18"/>
  <c r="M916" i="18" s="1"/>
  <c r="R915" i="18"/>
  <c r="P915" i="18" s="1"/>
  <c r="R905" i="16"/>
  <c r="P905" i="16" s="1"/>
  <c r="O906" i="16"/>
  <c r="M907" i="16" s="1"/>
  <c r="R906" i="16"/>
  <c r="P906" i="16" s="1"/>
  <c r="P936" i="17"/>
  <c r="O937" i="17"/>
  <c r="M938" i="17" s="1"/>
  <c r="D979" i="18"/>
  <c r="N978" i="18"/>
  <c r="Q978" i="18" s="1"/>
  <c r="D978" i="17"/>
  <c r="N977" i="17"/>
  <c r="Q977" i="17" s="1"/>
  <c r="D981" i="16"/>
  <c r="N980" i="16"/>
  <c r="Q980" i="16" s="1"/>
  <c r="D976" i="10"/>
  <c r="N976" i="10" s="1"/>
  <c r="Q976" i="10" s="1"/>
  <c r="O916" i="18" l="1"/>
  <c r="M917" i="18" s="1"/>
  <c r="O907" i="16"/>
  <c r="M908" i="16" s="1"/>
  <c r="R937" i="17"/>
  <c r="P937" i="17" s="1"/>
  <c r="R938" i="17"/>
  <c r="O938" i="17"/>
  <c r="M939" i="17" s="1"/>
  <c r="D980" i="18"/>
  <c r="N979" i="18"/>
  <c r="Q979" i="18" s="1"/>
  <c r="D979" i="17"/>
  <c r="N978" i="17"/>
  <c r="Q978" i="17" s="1"/>
  <c r="D982" i="16"/>
  <c r="N981" i="16"/>
  <c r="Q981" i="16" s="1"/>
  <c r="D977" i="10"/>
  <c r="N977" i="10" s="1"/>
  <c r="Q977" i="10" s="1"/>
  <c r="O917" i="18" l="1"/>
  <c r="M918" i="18" s="1"/>
  <c r="R916" i="18"/>
  <c r="P916" i="18" s="1"/>
  <c r="O908" i="16"/>
  <c r="M909" i="16" s="1"/>
  <c r="R907" i="16"/>
  <c r="P907" i="16" s="1"/>
  <c r="P938" i="17"/>
  <c r="O939" i="17"/>
  <c r="M940" i="17" s="1"/>
  <c r="D981" i="18"/>
  <c r="N980" i="18"/>
  <c r="Q980" i="18" s="1"/>
  <c r="D980" i="17"/>
  <c r="N979" i="17"/>
  <c r="Q979" i="17" s="1"/>
  <c r="D983" i="16"/>
  <c r="N982" i="16"/>
  <c r="Q982" i="16" s="1"/>
  <c r="D978" i="10"/>
  <c r="N978" i="10" s="1"/>
  <c r="Q978" i="10" s="1"/>
  <c r="R917" i="18" l="1"/>
  <c r="P917" i="18" s="1"/>
  <c r="O918" i="18"/>
  <c r="M919" i="18" s="1"/>
  <c r="R918" i="18"/>
  <c r="P918" i="18" s="1"/>
  <c r="R908" i="16"/>
  <c r="P908" i="16" s="1"/>
  <c r="O909" i="16"/>
  <c r="M910" i="16" s="1"/>
  <c r="R909" i="16"/>
  <c r="P909" i="16" s="1"/>
  <c r="R939" i="17"/>
  <c r="P939" i="17" s="1"/>
  <c r="O940" i="17"/>
  <c r="M941" i="17" s="1"/>
  <c r="D982" i="18"/>
  <c r="N981" i="18"/>
  <c r="Q981" i="18" s="1"/>
  <c r="D981" i="17"/>
  <c r="N980" i="17"/>
  <c r="Q980" i="17" s="1"/>
  <c r="D984" i="16"/>
  <c r="N983" i="16"/>
  <c r="Q983" i="16" s="1"/>
  <c r="D979" i="10"/>
  <c r="N979" i="10" s="1"/>
  <c r="Q979" i="10" s="1"/>
  <c r="O919" i="18" l="1"/>
  <c r="M920" i="18" s="1"/>
  <c r="O910" i="16"/>
  <c r="M911" i="16" s="1"/>
  <c r="R940" i="17"/>
  <c r="P940" i="17" s="1"/>
  <c r="O941" i="17"/>
  <c r="M942" i="17" s="1"/>
  <c r="D983" i="18"/>
  <c r="N982" i="18"/>
  <c r="Q982" i="18" s="1"/>
  <c r="D982" i="17"/>
  <c r="N981" i="17"/>
  <c r="Q981" i="17" s="1"/>
  <c r="D985" i="16"/>
  <c r="N984" i="16"/>
  <c r="Q984" i="16" s="1"/>
  <c r="D980" i="10"/>
  <c r="N980" i="10" s="1"/>
  <c r="Q980" i="10" s="1"/>
  <c r="R919" i="18" l="1"/>
  <c r="P919" i="18" s="1"/>
  <c r="O920" i="18"/>
  <c r="M921" i="18" s="1"/>
  <c r="R920" i="18"/>
  <c r="P920" i="18" s="1"/>
  <c r="O911" i="16"/>
  <c r="M912" i="16" s="1"/>
  <c r="R911" i="16"/>
  <c r="P911" i="16" s="1"/>
  <c r="R910" i="16"/>
  <c r="P910" i="16" s="1"/>
  <c r="R941" i="17"/>
  <c r="P941" i="17" s="1"/>
  <c r="O942" i="17"/>
  <c r="M943" i="17" s="1"/>
  <c r="D984" i="18"/>
  <c r="N983" i="18"/>
  <c r="Q983" i="18" s="1"/>
  <c r="D983" i="17"/>
  <c r="N982" i="17"/>
  <c r="Q982" i="17" s="1"/>
  <c r="D986" i="16"/>
  <c r="N985" i="16"/>
  <c r="Q985" i="16" s="1"/>
  <c r="D981" i="10"/>
  <c r="N981" i="10" s="1"/>
  <c r="Q981" i="10" s="1"/>
  <c r="O921" i="18" l="1"/>
  <c r="M922" i="18" s="1"/>
  <c r="R921" i="18"/>
  <c r="P921" i="18" s="1"/>
  <c r="O912" i="16"/>
  <c r="M913" i="16" s="1"/>
  <c r="R942" i="17"/>
  <c r="P942" i="17" s="1"/>
  <c r="O943" i="17"/>
  <c r="M944" i="17" s="1"/>
  <c r="D985" i="18"/>
  <c r="N984" i="18"/>
  <c r="Q984" i="18" s="1"/>
  <c r="D984" i="17"/>
  <c r="N983" i="17"/>
  <c r="Q983" i="17" s="1"/>
  <c r="D987" i="16"/>
  <c r="N986" i="16"/>
  <c r="Q986" i="16" s="1"/>
  <c r="D982" i="10"/>
  <c r="N982" i="10" s="1"/>
  <c r="Q982" i="10" s="1"/>
  <c r="O922" i="18" l="1"/>
  <c r="M923" i="18" s="1"/>
  <c r="R912" i="16"/>
  <c r="P912" i="16" s="1"/>
  <c r="O913" i="16"/>
  <c r="M914" i="16" s="1"/>
  <c r="R913" i="16"/>
  <c r="P913" i="16" s="1"/>
  <c r="R943" i="17"/>
  <c r="P943" i="17" s="1"/>
  <c r="O944" i="17"/>
  <c r="M945" i="17" s="1"/>
  <c r="D986" i="18"/>
  <c r="N985" i="18"/>
  <c r="Q985" i="18" s="1"/>
  <c r="D985" i="17"/>
  <c r="N984" i="17"/>
  <c r="Q984" i="17" s="1"/>
  <c r="D988" i="16"/>
  <c r="N987" i="16"/>
  <c r="Q987" i="16" s="1"/>
  <c r="D983" i="10"/>
  <c r="N983" i="10" s="1"/>
  <c r="Q983" i="10" s="1"/>
  <c r="R922" i="18" l="1"/>
  <c r="P922" i="18" s="1"/>
  <c r="O923" i="18"/>
  <c r="M924" i="18" s="1"/>
  <c r="O914" i="16"/>
  <c r="M915" i="16" s="1"/>
  <c r="R944" i="17"/>
  <c r="P944" i="17"/>
  <c r="O945" i="17"/>
  <c r="M946" i="17" s="1"/>
  <c r="D987" i="18"/>
  <c r="N986" i="18"/>
  <c r="Q986" i="18" s="1"/>
  <c r="D986" i="17"/>
  <c r="N985" i="17"/>
  <c r="Q985" i="17" s="1"/>
  <c r="D989" i="16"/>
  <c r="N988" i="16"/>
  <c r="Q988" i="16" s="1"/>
  <c r="D984" i="10"/>
  <c r="N984" i="10" s="1"/>
  <c r="Q984" i="10" s="1"/>
  <c r="R923" i="18" l="1"/>
  <c r="P923" i="18" s="1"/>
  <c r="O924" i="18"/>
  <c r="M925" i="18" s="1"/>
  <c r="O915" i="16"/>
  <c r="M916" i="16" s="1"/>
  <c r="R915" i="16"/>
  <c r="P915" i="16" s="1"/>
  <c r="R914" i="16"/>
  <c r="P914" i="16" s="1"/>
  <c r="R945" i="17"/>
  <c r="P945" i="17"/>
  <c r="O946" i="17"/>
  <c r="M947" i="17" s="1"/>
  <c r="D988" i="18"/>
  <c r="N987" i="18"/>
  <c r="Q987" i="18" s="1"/>
  <c r="D987" i="17"/>
  <c r="N986" i="17"/>
  <c r="Q986" i="17" s="1"/>
  <c r="D990" i="16"/>
  <c r="N989" i="16"/>
  <c r="Q989" i="16" s="1"/>
  <c r="D985" i="10"/>
  <c r="N985" i="10" s="1"/>
  <c r="Q985" i="10" s="1"/>
  <c r="R924" i="18" l="1"/>
  <c r="P924" i="18" s="1"/>
  <c r="O925" i="18"/>
  <c r="M926" i="18" s="1"/>
  <c r="R925" i="18"/>
  <c r="P925" i="18" s="1"/>
  <c r="O916" i="16"/>
  <c r="M917" i="16" s="1"/>
  <c r="R946" i="17"/>
  <c r="P946" i="17" s="1"/>
  <c r="O947" i="17"/>
  <c r="M948" i="17" s="1"/>
  <c r="D989" i="18"/>
  <c r="N988" i="18"/>
  <c r="Q988" i="18" s="1"/>
  <c r="D988" i="17"/>
  <c r="N987" i="17"/>
  <c r="Q987" i="17" s="1"/>
  <c r="D991" i="16"/>
  <c r="N990" i="16"/>
  <c r="Q990" i="16" s="1"/>
  <c r="D986" i="10"/>
  <c r="N986" i="10" s="1"/>
  <c r="Q986" i="10" s="1"/>
  <c r="O926" i="18" l="1"/>
  <c r="M927" i="18" s="1"/>
  <c r="R916" i="16"/>
  <c r="P916" i="16" s="1"/>
  <c r="O917" i="16"/>
  <c r="M918" i="16" s="1"/>
  <c r="R947" i="17"/>
  <c r="P947" i="17" s="1"/>
  <c r="O948" i="17"/>
  <c r="M949" i="17" s="1"/>
  <c r="D990" i="18"/>
  <c r="N989" i="18"/>
  <c r="Q989" i="18" s="1"/>
  <c r="D989" i="17"/>
  <c r="N988" i="17"/>
  <c r="Q988" i="17" s="1"/>
  <c r="D992" i="16"/>
  <c r="N991" i="16"/>
  <c r="Q991" i="16" s="1"/>
  <c r="D987" i="10"/>
  <c r="N987" i="10" s="1"/>
  <c r="Q987" i="10" s="1"/>
  <c r="R926" i="18" l="1"/>
  <c r="P926" i="18" s="1"/>
  <c r="O927" i="18"/>
  <c r="M928" i="18" s="1"/>
  <c r="O918" i="16"/>
  <c r="M919" i="16" s="1"/>
  <c r="R918" i="16"/>
  <c r="P918" i="16" s="1"/>
  <c r="R917" i="16"/>
  <c r="P917" i="16" s="1"/>
  <c r="R948" i="17"/>
  <c r="P948" i="17"/>
  <c r="O949" i="17"/>
  <c r="M950" i="17" s="1"/>
  <c r="D991" i="18"/>
  <c r="N990" i="18"/>
  <c r="Q990" i="18" s="1"/>
  <c r="D990" i="17"/>
  <c r="N989" i="17"/>
  <c r="Q989" i="17" s="1"/>
  <c r="D993" i="16"/>
  <c r="N992" i="16"/>
  <c r="Q992" i="16" s="1"/>
  <c r="D988" i="10"/>
  <c r="N988" i="10" s="1"/>
  <c r="Q988" i="10" s="1"/>
  <c r="R927" i="18" l="1"/>
  <c r="P927" i="18" s="1"/>
  <c r="O928" i="18"/>
  <c r="M929" i="18" s="1"/>
  <c r="O919" i="16"/>
  <c r="M920" i="16" s="1"/>
  <c r="R949" i="17"/>
  <c r="P949" i="17" s="1"/>
  <c r="O950" i="17"/>
  <c r="M951" i="17" s="1"/>
  <c r="D992" i="18"/>
  <c r="N991" i="18"/>
  <c r="Q991" i="18" s="1"/>
  <c r="D991" i="17"/>
  <c r="N990" i="17"/>
  <c r="Q990" i="17" s="1"/>
  <c r="D994" i="16"/>
  <c r="N993" i="16"/>
  <c r="Q993" i="16" s="1"/>
  <c r="D989" i="10"/>
  <c r="N989" i="10" s="1"/>
  <c r="Q989" i="10" s="1"/>
  <c r="R928" i="18" l="1"/>
  <c r="P928" i="18" s="1"/>
  <c r="O929" i="18"/>
  <c r="M930" i="18" s="1"/>
  <c r="R929" i="18"/>
  <c r="P929" i="18" s="1"/>
  <c r="R919" i="16"/>
  <c r="P919" i="16" s="1"/>
  <c r="O920" i="16"/>
  <c r="M921" i="16" s="1"/>
  <c r="R920" i="16"/>
  <c r="P920" i="16" s="1"/>
  <c r="R950" i="17"/>
  <c r="P950" i="17" s="1"/>
  <c r="O951" i="17"/>
  <c r="M952" i="17" s="1"/>
  <c r="D993" i="18"/>
  <c r="N992" i="18"/>
  <c r="Q992" i="18" s="1"/>
  <c r="D992" i="17"/>
  <c r="N991" i="17"/>
  <c r="Q991" i="17" s="1"/>
  <c r="D995" i="16"/>
  <c r="N994" i="16"/>
  <c r="Q994" i="16" s="1"/>
  <c r="D990" i="10"/>
  <c r="N990" i="10" s="1"/>
  <c r="Q990" i="10" s="1"/>
  <c r="O930" i="18" l="1"/>
  <c r="M931" i="18" s="1"/>
  <c r="O921" i="16"/>
  <c r="M922" i="16" s="1"/>
  <c r="R951" i="17"/>
  <c r="P951" i="17" s="1"/>
  <c r="O952" i="17"/>
  <c r="M953" i="17" s="1"/>
  <c r="D994" i="18"/>
  <c r="N993" i="18"/>
  <c r="Q993" i="18" s="1"/>
  <c r="D993" i="17"/>
  <c r="N992" i="17"/>
  <c r="Q992" i="17" s="1"/>
  <c r="D996" i="16"/>
  <c r="N995" i="16"/>
  <c r="Q995" i="16" s="1"/>
  <c r="D991" i="10"/>
  <c r="N991" i="10" s="1"/>
  <c r="Q991" i="10" s="1"/>
  <c r="O931" i="18" l="1"/>
  <c r="M932" i="18" s="1"/>
  <c r="R930" i="18"/>
  <c r="P930" i="18" s="1"/>
  <c r="O922" i="16"/>
  <c r="M923" i="16" s="1"/>
  <c r="R921" i="16"/>
  <c r="P921" i="16" s="1"/>
  <c r="R952" i="17"/>
  <c r="P952" i="17" s="1"/>
  <c r="O953" i="17"/>
  <c r="M954" i="17" s="1"/>
  <c r="D995" i="18"/>
  <c r="N994" i="18"/>
  <c r="Q994" i="18" s="1"/>
  <c r="D994" i="17"/>
  <c r="N993" i="17"/>
  <c r="Q993" i="17" s="1"/>
  <c r="D997" i="16"/>
  <c r="N996" i="16"/>
  <c r="Q996" i="16" s="1"/>
  <c r="D992" i="10"/>
  <c r="N992" i="10" s="1"/>
  <c r="Q992" i="10" s="1"/>
  <c r="R931" i="18" l="1"/>
  <c r="P931" i="18" s="1"/>
  <c r="O932" i="18"/>
  <c r="M933" i="18" s="1"/>
  <c r="R932" i="18"/>
  <c r="P932" i="18" s="1"/>
  <c r="O923" i="16"/>
  <c r="M924" i="16" s="1"/>
  <c r="R922" i="16"/>
  <c r="P922" i="16" s="1"/>
  <c r="R954" i="17"/>
  <c r="P954" i="17" s="1"/>
  <c r="R953" i="17"/>
  <c r="P953" i="17" s="1"/>
  <c r="O954" i="17"/>
  <c r="M955" i="17" s="1"/>
  <c r="D996" i="18"/>
  <c r="N995" i="18"/>
  <c r="Q995" i="18" s="1"/>
  <c r="D995" i="17"/>
  <c r="N994" i="17"/>
  <c r="Q994" i="17" s="1"/>
  <c r="D998" i="16"/>
  <c r="N997" i="16"/>
  <c r="Q997" i="16" s="1"/>
  <c r="D993" i="10"/>
  <c r="N993" i="10" s="1"/>
  <c r="Q993" i="10" s="1"/>
  <c r="O933" i="18" l="1"/>
  <c r="M934" i="18" s="1"/>
  <c r="R923" i="16"/>
  <c r="P923" i="16" s="1"/>
  <c r="O924" i="16"/>
  <c r="M925" i="16" s="1"/>
  <c r="R955" i="17"/>
  <c r="P955" i="17" s="1"/>
  <c r="O955" i="17"/>
  <c r="M956" i="17" s="1"/>
  <c r="D997" i="18"/>
  <c r="N996" i="18"/>
  <c r="Q996" i="18" s="1"/>
  <c r="D996" i="17"/>
  <c r="N995" i="17"/>
  <c r="Q995" i="17" s="1"/>
  <c r="D999" i="16"/>
  <c r="N998" i="16"/>
  <c r="Q998" i="16" s="1"/>
  <c r="D994" i="10"/>
  <c r="N994" i="10" s="1"/>
  <c r="Q994" i="10" s="1"/>
  <c r="R933" i="18" l="1"/>
  <c r="P933" i="18" s="1"/>
  <c r="O934" i="18"/>
  <c r="M935" i="18" s="1"/>
  <c r="R934" i="18"/>
  <c r="P934" i="18" s="1"/>
  <c r="O925" i="16"/>
  <c r="M926" i="16" s="1"/>
  <c r="R924" i="16"/>
  <c r="P924" i="16" s="1"/>
  <c r="R956" i="17"/>
  <c r="O956" i="17"/>
  <c r="M957" i="17" s="1"/>
  <c r="D998" i="18"/>
  <c r="N997" i="18"/>
  <c r="Q997" i="18" s="1"/>
  <c r="D997" i="17"/>
  <c r="N996" i="17"/>
  <c r="Q996" i="17" s="1"/>
  <c r="D1000" i="16"/>
  <c r="N999" i="16"/>
  <c r="Q999" i="16" s="1"/>
  <c r="D995" i="10"/>
  <c r="N995" i="10" s="1"/>
  <c r="Q995" i="10" s="1"/>
  <c r="O935" i="18" l="1"/>
  <c r="M936" i="18" s="1"/>
  <c r="R925" i="16"/>
  <c r="P925" i="16" s="1"/>
  <c r="O926" i="16"/>
  <c r="M927" i="16" s="1"/>
  <c r="R926" i="16"/>
  <c r="P926" i="16" s="1"/>
  <c r="P956" i="17"/>
  <c r="O957" i="17"/>
  <c r="M958" i="17" s="1"/>
  <c r="D999" i="18"/>
  <c r="N998" i="18"/>
  <c r="Q998" i="18" s="1"/>
  <c r="D998" i="17"/>
  <c r="N997" i="17"/>
  <c r="Q997" i="17" s="1"/>
  <c r="N1000" i="16"/>
  <c r="D996" i="10"/>
  <c r="N996" i="10" s="1"/>
  <c r="Q996" i="10" s="1"/>
  <c r="R935" i="18" l="1"/>
  <c r="P935" i="18" s="1"/>
  <c r="O936" i="18"/>
  <c r="M937" i="18" s="1"/>
  <c r="R936" i="18"/>
  <c r="P936" i="18" s="1"/>
  <c r="O927" i="16"/>
  <c r="M928" i="16" s="1"/>
  <c r="R957" i="17"/>
  <c r="P957" i="17" s="1"/>
  <c r="R958" i="17"/>
  <c r="O958" i="17"/>
  <c r="M959" i="17" s="1"/>
  <c r="D1000" i="18"/>
  <c r="N999" i="18"/>
  <c r="Q999" i="18" s="1"/>
  <c r="D999" i="17"/>
  <c r="N998" i="17"/>
  <c r="Q998" i="17" s="1"/>
  <c r="Q1000" i="16"/>
  <c r="D997" i="10"/>
  <c r="N997" i="10" s="1"/>
  <c r="Q997" i="10" s="1"/>
  <c r="O937" i="18" l="1"/>
  <c r="M938" i="18" s="1"/>
  <c r="R927" i="16"/>
  <c r="P927" i="16" s="1"/>
  <c r="O928" i="16"/>
  <c r="M929" i="16" s="1"/>
  <c r="R959" i="17"/>
  <c r="P958" i="17"/>
  <c r="O959" i="17"/>
  <c r="M960" i="17" s="1"/>
  <c r="N1000" i="18"/>
  <c r="D1000" i="17"/>
  <c r="N999" i="17"/>
  <c r="Q999" i="17" s="1"/>
  <c r="B18" i="16"/>
  <c r="D998" i="10"/>
  <c r="N998" i="10" s="1"/>
  <c r="Q998" i="10" s="1"/>
  <c r="R937" i="18" l="1"/>
  <c r="P937" i="18" s="1"/>
  <c r="O938" i="18"/>
  <c r="M939" i="18" s="1"/>
  <c r="R938" i="18"/>
  <c r="P938" i="18" s="1"/>
  <c r="R928" i="16"/>
  <c r="P928" i="16" s="1"/>
  <c r="O929" i="16"/>
  <c r="M930" i="16" s="1"/>
  <c r="R929" i="16"/>
  <c r="P929" i="16" s="1"/>
  <c r="R960" i="17"/>
  <c r="P959" i="17"/>
  <c r="O960" i="17"/>
  <c r="M961" i="17" s="1"/>
  <c r="Q1000" i="18"/>
  <c r="N1000" i="17"/>
  <c r="D999" i="10"/>
  <c r="N999" i="10" s="1"/>
  <c r="Q999" i="10" s="1"/>
  <c r="O939" i="18" l="1"/>
  <c r="M940" i="18" s="1"/>
  <c r="O930" i="16"/>
  <c r="M931" i="16" s="1"/>
  <c r="P960" i="17"/>
  <c r="O961" i="17"/>
  <c r="M962" i="17" s="1"/>
  <c r="B18" i="18"/>
  <c r="Q1000" i="17"/>
  <c r="D1000" i="10"/>
  <c r="N1000" i="10" s="1"/>
  <c r="Q1000" i="10" s="1"/>
  <c r="R939" i="18" l="1"/>
  <c r="P939" i="18" s="1"/>
  <c r="O940" i="18"/>
  <c r="M941" i="18" s="1"/>
  <c r="R940" i="18"/>
  <c r="P940" i="18" s="1"/>
  <c r="R930" i="16"/>
  <c r="P930" i="16" s="1"/>
  <c r="O931" i="16"/>
  <c r="M932" i="16" s="1"/>
  <c r="R931" i="16"/>
  <c r="P931" i="16" s="1"/>
  <c r="R962" i="17"/>
  <c r="R961" i="17"/>
  <c r="P961" i="17"/>
  <c r="O962" i="17"/>
  <c r="M963" i="17" s="1"/>
  <c r="B18" i="17"/>
  <c r="P3" i="10"/>
  <c r="O941" i="18" l="1"/>
  <c r="M942" i="18" s="1"/>
  <c r="O932" i="16"/>
  <c r="M933" i="16" s="1"/>
  <c r="R963" i="17"/>
  <c r="P963" i="17" s="1"/>
  <c r="P962" i="17"/>
  <c r="O963" i="17"/>
  <c r="M964" i="17" s="1"/>
  <c r="P4" i="10"/>
  <c r="O942" i="18" l="1"/>
  <c r="M943" i="18" s="1"/>
  <c r="R942" i="18"/>
  <c r="P942" i="18" s="1"/>
  <c r="R941" i="18"/>
  <c r="P941" i="18" s="1"/>
  <c r="R932" i="16"/>
  <c r="P932" i="16" s="1"/>
  <c r="O933" i="16"/>
  <c r="M934" i="16" s="1"/>
  <c r="R933" i="16"/>
  <c r="P933" i="16" s="1"/>
  <c r="R964" i="17"/>
  <c r="O964" i="17"/>
  <c r="M965" i="17" s="1"/>
  <c r="P5" i="10"/>
  <c r="O943" i="18" l="1"/>
  <c r="M944" i="18" s="1"/>
  <c r="O934" i="16"/>
  <c r="M935" i="16" s="1"/>
  <c r="R965" i="17"/>
  <c r="P965" i="17" s="1"/>
  <c r="P964" i="17"/>
  <c r="O965" i="17"/>
  <c r="M966" i="17" s="1"/>
  <c r="P6" i="10"/>
  <c r="R943" i="18" l="1"/>
  <c r="P943" i="18" s="1"/>
  <c r="O944" i="18"/>
  <c r="M945" i="18" s="1"/>
  <c r="R944" i="18"/>
  <c r="P944" i="18" s="1"/>
  <c r="R934" i="16"/>
  <c r="P934" i="16" s="1"/>
  <c r="O935" i="16"/>
  <c r="M936" i="16" s="1"/>
  <c r="R935" i="16"/>
  <c r="P935" i="16" s="1"/>
  <c r="R966" i="17"/>
  <c r="O966" i="17"/>
  <c r="M967" i="17" s="1"/>
  <c r="P7" i="10"/>
  <c r="O945" i="18" l="1"/>
  <c r="M946" i="18" s="1"/>
  <c r="R945" i="18"/>
  <c r="P945" i="18" s="1"/>
  <c r="O936" i="16"/>
  <c r="M937" i="16" s="1"/>
  <c r="R967" i="17"/>
  <c r="P967" i="17" s="1"/>
  <c r="O967" i="17"/>
  <c r="M968" i="17" s="1"/>
  <c r="P966" i="17"/>
  <c r="P8" i="10"/>
  <c r="O946" i="18" l="1"/>
  <c r="M947" i="18" s="1"/>
  <c r="R936" i="16"/>
  <c r="P936" i="16" s="1"/>
  <c r="O937" i="16"/>
  <c r="M938" i="16" s="1"/>
  <c r="R937" i="16"/>
  <c r="P937" i="16" s="1"/>
  <c r="O968" i="17"/>
  <c r="M969" i="17" s="1"/>
  <c r="N10" i="10"/>
  <c r="P9" i="10"/>
  <c r="R946" i="18" l="1"/>
  <c r="P946" i="18" s="1"/>
  <c r="O947" i="18"/>
  <c r="M948" i="18" s="1"/>
  <c r="O938" i="16"/>
  <c r="M939" i="16" s="1"/>
  <c r="R969" i="17"/>
  <c r="P969" i="17" s="1"/>
  <c r="R968" i="17"/>
  <c r="P968" i="17" s="1"/>
  <c r="O969" i="17"/>
  <c r="M970" i="17" s="1"/>
  <c r="M10" i="10"/>
  <c r="R10" i="10" s="1"/>
  <c r="O948" i="18" l="1"/>
  <c r="M949" i="18" s="1"/>
  <c r="R947" i="18"/>
  <c r="P947" i="18" s="1"/>
  <c r="O939" i="16"/>
  <c r="M940" i="16" s="1"/>
  <c r="R939" i="16"/>
  <c r="P939" i="16" s="1"/>
  <c r="R938" i="16"/>
  <c r="P938" i="16" s="1"/>
  <c r="R970" i="17"/>
  <c r="P970" i="17" s="1"/>
  <c r="O970" i="17"/>
  <c r="M971" i="17" s="1"/>
  <c r="O10" i="10"/>
  <c r="Q10" i="10"/>
  <c r="R948" i="18" l="1"/>
  <c r="P948" i="18" s="1"/>
  <c r="O949" i="18"/>
  <c r="M950" i="18" s="1"/>
  <c r="R949" i="18"/>
  <c r="P949" i="18" s="1"/>
  <c r="O940" i="16"/>
  <c r="M941" i="16" s="1"/>
  <c r="R971" i="17"/>
  <c r="P971" i="17" s="1"/>
  <c r="O971" i="17"/>
  <c r="M972" i="17" s="1"/>
  <c r="M11" i="10"/>
  <c r="R11" i="10" s="1"/>
  <c r="N11" i="10"/>
  <c r="P10" i="10"/>
  <c r="O950" i="18" l="1"/>
  <c r="M951" i="18" s="1"/>
  <c r="O941" i="16"/>
  <c r="M942" i="16" s="1"/>
  <c r="R940" i="16"/>
  <c r="P940" i="16" s="1"/>
  <c r="R972" i="17"/>
  <c r="O972" i="17"/>
  <c r="M973" i="17" s="1"/>
  <c r="O11" i="10"/>
  <c r="Q11" i="10"/>
  <c r="R950" i="18" l="1"/>
  <c r="P950" i="18" s="1"/>
  <c r="O951" i="18"/>
  <c r="M952" i="18" s="1"/>
  <c r="R951" i="18"/>
  <c r="P951" i="18" s="1"/>
  <c r="R941" i="16"/>
  <c r="P941" i="16" s="1"/>
  <c r="O942" i="16"/>
  <c r="M943" i="16" s="1"/>
  <c r="R942" i="16"/>
  <c r="P942" i="16" s="1"/>
  <c r="R973" i="17"/>
  <c r="P972" i="17"/>
  <c r="O973" i="17"/>
  <c r="M974" i="17" s="1"/>
  <c r="N12" i="10"/>
  <c r="P11" i="10"/>
  <c r="M12" i="10"/>
  <c r="R12" i="10" s="1"/>
  <c r="O952" i="18" l="1"/>
  <c r="M953" i="18" s="1"/>
  <c r="R952" i="18"/>
  <c r="P952" i="18" s="1"/>
  <c r="O943" i="16"/>
  <c r="M944" i="16" s="1"/>
  <c r="R974" i="17"/>
  <c r="P974" i="17" s="1"/>
  <c r="O974" i="17"/>
  <c r="M975" i="17" s="1"/>
  <c r="P973" i="17"/>
  <c r="Q12" i="10"/>
  <c r="O12" i="10"/>
  <c r="O953" i="18" l="1"/>
  <c r="M954" i="18" s="1"/>
  <c r="R943" i="16"/>
  <c r="P943" i="16" s="1"/>
  <c r="O944" i="16"/>
  <c r="M945" i="16" s="1"/>
  <c r="R944" i="16"/>
  <c r="P944" i="16" s="1"/>
  <c r="R975" i="17"/>
  <c r="P975" i="17" s="1"/>
  <c r="O975" i="17"/>
  <c r="M976" i="17" s="1"/>
  <c r="N13" i="10"/>
  <c r="P12" i="10"/>
  <c r="M13" i="10"/>
  <c r="R13" i="10" s="1"/>
  <c r="R953" i="18" l="1"/>
  <c r="P953" i="18" s="1"/>
  <c r="O954" i="18"/>
  <c r="M955" i="18" s="1"/>
  <c r="R954" i="18"/>
  <c r="P954" i="18" s="1"/>
  <c r="O945" i="16"/>
  <c r="M946" i="16" s="1"/>
  <c r="R945" i="16"/>
  <c r="P945" i="16" s="1"/>
  <c r="R976" i="17"/>
  <c r="P976" i="17" s="1"/>
  <c r="O976" i="17"/>
  <c r="M977" i="17" s="1"/>
  <c r="Q13" i="10"/>
  <c r="O13" i="10"/>
  <c r="O955" i="18" l="1"/>
  <c r="M956" i="18" s="1"/>
  <c r="O946" i="16"/>
  <c r="M947" i="16" s="1"/>
  <c r="O977" i="17"/>
  <c r="M978" i="17" s="1"/>
  <c r="N14" i="10"/>
  <c r="P13" i="10"/>
  <c r="M14" i="10"/>
  <c r="R14" i="10" s="1"/>
  <c r="R955" i="18" l="1"/>
  <c r="P955" i="18" s="1"/>
  <c r="O956" i="18"/>
  <c r="M957" i="18" s="1"/>
  <c r="R956" i="18"/>
  <c r="P956" i="18" s="1"/>
  <c r="R946" i="16"/>
  <c r="P946" i="16" s="1"/>
  <c r="O947" i="16"/>
  <c r="M948" i="16" s="1"/>
  <c r="R978" i="17"/>
  <c r="R977" i="17"/>
  <c r="P977" i="17" s="1"/>
  <c r="O978" i="17"/>
  <c r="M979" i="17" s="1"/>
  <c r="Q14" i="10"/>
  <c r="O14" i="10"/>
  <c r="O957" i="18" l="1"/>
  <c r="M958" i="18" s="1"/>
  <c r="R947" i="16"/>
  <c r="P947" i="16" s="1"/>
  <c r="O948" i="16"/>
  <c r="M949" i="16" s="1"/>
  <c r="P978" i="17"/>
  <c r="O979" i="17"/>
  <c r="M980" i="17" s="1"/>
  <c r="N15" i="10"/>
  <c r="P14" i="10"/>
  <c r="M15" i="10"/>
  <c r="R15" i="10" s="1"/>
  <c r="R957" i="18" l="1"/>
  <c r="P957" i="18" s="1"/>
  <c r="O958" i="18"/>
  <c r="M959" i="18" s="1"/>
  <c r="R958" i="18"/>
  <c r="P958" i="18" s="1"/>
  <c r="O949" i="16"/>
  <c r="M950" i="16" s="1"/>
  <c r="R948" i="16"/>
  <c r="P948" i="16" s="1"/>
  <c r="R979" i="17"/>
  <c r="P979" i="17" s="1"/>
  <c r="O980" i="17"/>
  <c r="M981" i="17" s="1"/>
  <c r="Q15" i="10"/>
  <c r="O15" i="10"/>
  <c r="O959" i="18" l="1"/>
  <c r="M960" i="18" s="1"/>
  <c r="O950" i="16"/>
  <c r="M951" i="16" s="1"/>
  <c r="R950" i="16"/>
  <c r="P950" i="16" s="1"/>
  <c r="R949" i="16"/>
  <c r="P949" i="16" s="1"/>
  <c r="R980" i="17"/>
  <c r="P980" i="17" s="1"/>
  <c r="O981" i="17"/>
  <c r="M982" i="17" s="1"/>
  <c r="N16" i="10"/>
  <c r="P15" i="10"/>
  <c r="M16" i="10"/>
  <c r="R959" i="18" l="1"/>
  <c r="P959" i="18" s="1"/>
  <c r="O960" i="18"/>
  <c r="M961" i="18" s="1"/>
  <c r="R960" i="18"/>
  <c r="P960" i="18" s="1"/>
  <c r="O951" i="16"/>
  <c r="M952" i="16" s="1"/>
  <c r="R981" i="17"/>
  <c r="P981" i="17" s="1"/>
  <c r="O982" i="17"/>
  <c r="M983" i="17" s="1"/>
  <c r="Q16" i="10"/>
  <c r="O16" i="10"/>
  <c r="R16" i="10" s="1"/>
  <c r="O961" i="18" l="1"/>
  <c r="M962" i="18" s="1"/>
  <c r="R961" i="18"/>
  <c r="P961" i="18" s="1"/>
  <c r="R951" i="16"/>
  <c r="P951" i="16" s="1"/>
  <c r="O952" i="16"/>
  <c r="M953" i="16" s="1"/>
  <c r="R982" i="17"/>
  <c r="P982" i="17" s="1"/>
  <c r="O983" i="17"/>
  <c r="M984" i="17" s="1"/>
  <c r="N17" i="10"/>
  <c r="P16" i="10"/>
  <c r="M17" i="10"/>
  <c r="O962" i="18" l="1"/>
  <c r="M963" i="18" s="1"/>
  <c r="O953" i="16"/>
  <c r="M954" i="16" s="1"/>
  <c r="R953" i="16"/>
  <c r="P953" i="16" s="1"/>
  <c r="R952" i="16"/>
  <c r="P952" i="16" s="1"/>
  <c r="R983" i="17"/>
  <c r="P983" i="17" s="1"/>
  <c r="O984" i="17"/>
  <c r="M985" i="17" s="1"/>
  <c r="O17" i="10"/>
  <c r="R17" i="10" s="1"/>
  <c r="Q17" i="10"/>
  <c r="R962" i="18" l="1"/>
  <c r="P962" i="18" s="1"/>
  <c r="O963" i="18"/>
  <c r="M964" i="18" s="1"/>
  <c r="O954" i="16"/>
  <c r="M955" i="16" s="1"/>
  <c r="R954" i="16"/>
  <c r="P954" i="16" s="1"/>
  <c r="R984" i="17"/>
  <c r="P984" i="17" s="1"/>
  <c r="O985" i="17"/>
  <c r="M986" i="17" s="1"/>
  <c r="N18" i="10"/>
  <c r="P17" i="10"/>
  <c r="M18" i="10"/>
  <c r="R963" i="18" l="1"/>
  <c r="P963" i="18" s="1"/>
  <c r="O964" i="18"/>
  <c r="M965" i="18" s="1"/>
  <c r="R964" i="18"/>
  <c r="P964" i="18" s="1"/>
  <c r="O955" i="16"/>
  <c r="M956" i="16" s="1"/>
  <c r="R955" i="16"/>
  <c r="P955" i="16" s="1"/>
  <c r="R18" i="10"/>
  <c r="R985" i="17"/>
  <c r="P985" i="17" s="1"/>
  <c r="O986" i="17"/>
  <c r="M987" i="17" s="1"/>
  <c r="O18" i="10"/>
  <c r="Q18" i="10"/>
  <c r="O965" i="18" l="1"/>
  <c r="M966" i="18" s="1"/>
  <c r="R965" i="18"/>
  <c r="P965" i="18" s="1"/>
  <c r="O956" i="16"/>
  <c r="M957" i="16" s="1"/>
  <c r="R956" i="16"/>
  <c r="P956" i="16" s="1"/>
  <c r="R987" i="17"/>
  <c r="P987" i="17" s="1"/>
  <c r="R986" i="17"/>
  <c r="P986" i="17" s="1"/>
  <c r="O987" i="17"/>
  <c r="M988" i="17" s="1"/>
  <c r="N19" i="10"/>
  <c r="P18" i="10"/>
  <c r="M19" i="10"/>
  <c r="O966" i="18" l="1"/>
  <c r="M967" i="18" s="1"/>
  <c r="O957" i="16"/>
  <c r="M958" i="16" s="1"/>
  <c r="R957" i="16"/>
  <c r="P957" i="16" s="1"/>
  <c r="R988" i="17"/>
  <c r="P988" i="17"/>
  <c r="O988" i="17"/>
  <c r="M989" i="17" s="1"/>
  <c r="Q19" i="10"/>
  <c r="O19" i="10"/>
  <c r="R19" i="10" s="1"/>
  <c r="R966" i="18" l="1"/>
  <c r="P966" i="18" s="1"/>
  <c r="O967" i="18"/>
  <c r="M968" i="18" s="1"/>
  <c r="O958" i="16"/>
  <c r="M959" i="16" s="1"/>
  <c r="R958" i="16"/>
  <c r="P958" i="16" s="1"/>
  <c r="R989" i="17"/>
  <c r="P989" i="17"/>
  <c r="O989" i="17"/>
  <c r="M990" i="17" s="1"/>
  <c r="B18" i="10"/>
  <c r="P19" i="10"/>
  <c r="M20" i="10"/>
  <c r="R967" i="18" l="1"/>
  <c r="P967" i="18" s="1"/>
  <c r="O968" i="18"/>
  <c r="M969" i="18" s="1"/>
  <c r="R968" i="18"/>
  <c r="P968" i="18" s="1"/>
  <c r="O959" i="16"/>
  <c r="M960" i="16" s="1"/>
  <c r="R959" i="16"/>
  <c r="P959" i="16" s="1"/>
  <c r="R20" i="10"/>
  <c r="R990" i="17"/>
  <c r="P990" i="17" s="1"/>
  <c r="O990" i="17"/>
  <c r="M991" i="17" s="1"/>
  <c r="O20" i="10"/>
  <c r="O969" i="18" l="1"/>
  <c r="M970" i="18" s="1"/>
  <c r="O960" i="16"/>
  <c r="M961" i="16" s="1"/>
  <c r="R960" i="16"/>
  <c r="P960" i="16" s="1"/>
  <c r="P20" i="10"/>
  <c r="R991" i="17"/>
  <c r="O991" i="17"/>
  <c r="M992" i="17" s="1"/>
  <c r="M21" i="10"/>
  <c r="R969" i="18" l="1"/>
  <c r="P969" i="18" s="1"/>
  <c r="O970" i="18"/>
  <c r="M971" i="18" s="1"/>
  <c r="R970" i="18"/>
  <c r="P970" i="18" s="1"/>
  <c r="O961" i="16"/>
  <c r="M962" i="16" s="1"/>
  <c r="R21" i="10"/>
  <c r="R992" i="17"/>
  <c r="P992" i="17" s="1"/>
  <c r="P991" i="17"/>
  <c r="O992" i="17"/>
  <c r="M993" i="17" s="1"/>
  <c r="O21" i="10"/>
  <c r="O971" i="18" l="1"/>
  <c r="M972" i="18" s="1"/>
  <c r="R961" i="16"/>
  <c r="P961" i="16" s="1"/>
  <c r="O962" i="16"/>
  <c r="M963" i="16" s="1"/>
  <c r="R962" i="16"/>
  <c r="P962" i="16" s="1"/>
  <c r="P21" i="10"/>
  <c r="R993" i="17"/>
  <c r="O993" i="17"/>
  <c r="M994" i="17" s="1"/>
  <c r="M22" i="10"/>
  <c r="R971" i="18" l="1"/>
  <c r="P971" i="18" s="1"/>
  <c r="O972" i="18"/>
  <c r="M973" i="18" s="1"/>
  <c r="O963" i="16"/>
  <c r="M964" i="16" s="1"/>
  <c r="R963" i="16"/>
  <c r="P963" i="16" s="1"/>
  <c r="R22" i="10"/>
  <c r="P22" i="10" s="1"/>
  <c r="R994" i="17"/>
  <c r="P993" i="17"/>
  <c r="O994" i="17"/>
  <c r="M995" i="17" s="1"/>
  <c r="O22" i="10"/>
  <c r="R972" i="18" l="1"/>
  <c r="P972" i="18" s="1"/>
  <c r="O973" i="18"/>
  <c r="M974" i="18" s="1"/>
  <c r="R973" i="18"/>
  <c r="P973" i="18" s="1"/>
  <c r="O964" i="16"/>
  <c r="M965" i="16" s="1"/>
  <c r="R964" i="16"/>
  <c r="P964" i="16" s="1"/>
  <c r="R995" i="17"/>
  <c r="P994" i="17"/>
  <c r="O995" i="17"/>
  <c r="M996" i="17" s="1"/>
  <c r="M23" i="10"/>
  <c r="O974" i="18" l="1"/>
  <c r="M975" i="18" s="1"/>
  <c r="R974" i="18"/>
  <c r="P974" i="18" s="1"/>
  <c r="O965" i="16"/>
  <c r="M966" i="16" s="1"/>
  <c r="R965" i="16"/>
  <c r="P965" i="16" s="1"/>
  <c r="R23" i="10"/>
  <c r="R996" i="17"/>
  <c r="P995" i="17"/>
  <c r="O996" i="17"/>
  <c r="M997" i="17" s="1"/>
  <c r="O23" i="10"/>
  <c r="O975" i="18" l="1"/>
  <c r="M976" i="18" s="1"/>
  <c r="O976" i="18" s="1"/>
  <c r="O966" i="16"/>
  <c r="M967" i="16" s="1"/>
  <c r="P23" i="10"/>
  <c r="R997" i="17"/>
  <c r="P996" i="17"/>
  <c r="O997" i="17"/>
  <c r="M998" i="17" s="1"/>
  <c r="M24" i="10"/>
  <c r="R975" i="18" l="1"/>
  <c r="P975" i="18" s="1"/>
  <c r="R976" i="18"/>
  <c r="P976" i="18" s="1"/>
  <c r="M977" i="18"/>
  <c r="R966" i="16"/>
  <c r="P966" i="16" s="1"/>
  <c r="O967" i="16"/>
  <c r="M968" i="16" s="1"/>
  <c r="R967" i="16"/>
  <c r="P967" i="16" s="1"/>
  <c r="R24" i="10"/>
  <c r="P24" i="10" s="1"/>
  <c r="R998" i="17"/>
  <c r="P997" i="17"/>
  <c r="O998" i="17"/>
  <c r="M999" i="17" s="1"/>
  <c r="O24" i="10"/>
  <c r="O977" i="18" l="1"/>
  <c r="M978" i="18" s="1"/>
  <c r="O968" i="16"/>
  <c r="M969" i="16" s="1"/>
  <c r="R999" i="17"/>
  <c r="O999" i="17"/>
  <c r="P998" i="17"/>
  <c r="M1000" i="17"/>
  <c r="M25" i="10"/>
  <c r="R977" i="18" l="1"/>
  <c r="P977" i="18" s="1"/>
  <c r="O978" i="18"/>
  <c r="M979" i="18" s="1"/>
  <c r="R978" i="18"/>
  <c r="P978" i="18" s="1"/>
  <c r="R968" i="16"/>
  <c r="O969" i="16"/>
  <c r="R969" i="16"/>
  <c r="P969" i="16" s="1"/>
  <c r="R25" i="10"/>
  <c r="P25" i="10" s="1"/>
  <c r="R1000" i="17"/>
  <c r="P999" i="17"/>
  <c r="O1000" i="17"/>
  <c r="O25" i="10"/>
  <c r="O979" i="18" l="1"/>
  <c r="M980" i="18" s="1"/>
  <c r="P968" i="16"/>
  <c r="M970" i="16"/>
  <c r="B20" i="17"/>
  <c r="M26" i="10"/>
  <c r="R979" i="18" l="1"/>
  <c r="P979" i="18" s="1"/>
  <c r="O980" i="18"/>
  <c r="M981" i="18" s="1"/>
  <c r="R980" i="18"/>
  <c r="P980" i="18" s="1"/>
  <c r="O970" i="16"/>
  <c r="R970" i="16" s="1"/>
  <c r="R26" i="10"/>
  <c r="P26" i="10" s="1"/>
  <c r="P1000" i="17"/>
  <c r="B19" i="17"/>
  <c r="B17" i="17" s="1"/>
  <c r="B15" i="17" s="1"/>
  <c r="O26" i="10"/>
  <c r="O981" i="18" l="1"/>
  <c r="M982" i="18" s="1"/>
  <c r="P970" i="16"/>
  <c r="M971" i="16"/>
  <c r="M27" i="10"/>
  <c r="R981" i="18" l="1"/>
  <c r="P981" i="18" s="1"/>
  <c r="O982" i="18"/>
  <c r="M983" i="18" s="1"/>
  <c r="O983" i="18" s="1"/>
  <c r="R982" i="18"/>
  <c r="P982" i="18" s="1"/>
  <c r="O971" i="16"/>
  <c r="R971" i="16" s="1"/>
  <c r="R27" i="10"/>
  <c r="O27" i="10"/>
  <c r="R983" i="18" l="1"/>
  <c r="P983" i="18" s="1"/>
  <c r="M984" i="18"/>
  <c r="O984" i="18" s="1"/>
  <c r="P971" i="16"/>
  <c r="M972" i="16"/>
  <c r="P27" i="10"/>
  <c r="M28" i="10"/>
  <c r="R984" i="18" l="1"/>
  <c r="P984" i="18" s="1"/>
  <c r="M985" i="18"/>
  <c r="O972" i="16"/>
  <c r="R972" i="16"/>
  <c r="R28" i="10"/>
  <c r="O28" i="10"/>
  <c r="R985" i="18" l="1"/>
  <c r="P985" i="18" s="1"/>
  <c r="O985" i="18"/>
  <c r="M986" i="18" s="1"/>
  <c r="P972" i="16"/>
  <c r="M973" i="16"/>
  <c r="P28" i="10"/>
  <c r="M29" i="10"/>
  <c r="O986" i="18" l="1"/>
  <c r="M987" i="18" s="1"/>
  <c r="O973" i="16"/>
  <c r="R973" i="16"/>
  <c r="R29" i="10"/>
  <c r="P29" i="10" s="1"/>
  <c r="O29" i="10"/>
  <c r="R986" i="18" l="1"/>
  <c r="P986" i="18" s="1"/>
  <c r="R987" i="18"/>
  <c r="P987" i="18" s="1"/>
  <c r="O987" i="18"/>
  <c r="M988" i="18" s="1"/>
  <c r="P973" i="16"/>
  <c r="M974" i="16"/>
  <c r="M30" i="10"/>
  <c r="O988" i="18" l="1"/>
  <c r="M989" i="18" s="1"/>
  <c r="R974" i="16"/>
  <c r="P974" i="16" s="1"/>
  <c r="O974" i="16"/>
  <c r="M975" i="16" s="1"/>
  <c r="R30" i="10"/>
  <c r="P30" i="10" s="1"/>
  <c r="O30" i="10"/>
  <c r="R988" i="18" l="1"/>
  <c r="P988" i="18" s="1"/>
  <c r="O989" i="18"/>
  <c r="M990" i="18" s="1"/>
  <c r="R989" i="18"/>
  <c r="P989" i="18" s="1"/>
  <c r="O975" i="16"/>
  <c r="M976" i="16" s="1"/>
  <c r="R975" i="16"/>
  <c r="P975" i="16" s="1"/>
  <c r="M31" i="10"/>
  <c r="O990" i="18" l="1"/>
  <c r="M991" i="18" s="1"/>
  <c r="O976" i="16"/>
  <c r="M977" i="16" s="1"/>
  <c r="R976" i="16"/>
  <c r="P976" i="16" s="1"/>
  <c r="R31" i="10"/>
  <c r="P31" i="10" s="1"/>
  <c r="O31" i="10"/>
  <c r="R990" i="18" l="1"/>
  <c r="P990" i="18" s="1"/>
  <c r="O991" i="18"/>
  <c r="M992" i="18" s="1"/>
  <c r="R991" i="18"/>
  <c r="P991" i="18" s="1"/>
  <c r="O977" i="16"/>
  <c r="M978" i="16" s="1"/>
  <c r="R977" i="16"/>
  <c r="P977" i="16" s="1"/>
  <c r="M32" i="10"/>
  <c r="O992" i="18" l="1"/>
  <c r="M993" i="18" s="1"/>
  <c r="R992" i="18"/>
  <c r="P992" i="18" s="1"/>
  <c r="O978" i="16"/>
  <c r="M979" i="16" s="1"/>
  <c r="R978" i="16"/>
  <c r="P978" i="16" s="1"/>
  <c r="R32" i="10"/>
  <c r="P32" i="10" s="1"/>
  <c r="O32" i="10"/>
  <c r="O993" i="18" l="1"/>
  <c r="M994" i="18" s="1"/>
  <c r="O979" i="16"/>
  <c r="M980" i="16" s="1"/>
  <c r="R979" i="16"/>
  <c r="P979" i="16" s="1"/>
  <c r="M33" i="10"/>
  <c r="R993" i="18" l="1"/>
  <c r="P993" i="18" s="1"/>
  <c r="O994" i="18"/>
  <c r="M995" i="18" s="1"/>
  <c r="R994" i="18"/>
  <c r="P994" i="18" s="1"/>
  <c r="O980" i="16"/>
  <c r="M981" i="16" s="1"/>
  <c r="R980" i="16"/>
  <c r="P980" i="16" s="1"/>
  <c r="O33" i="10"/>
  <c r="R33" i="10" s="1"/>
  <c r="P33" i="10" s="1"/>
  <c r="O995" i="18" l="1"/>
  <c r="R995" i="18" s="1"/>
  <c r="P995" i="18" s="1"/>
  <c r="O981" i="16"/>
  <c r="M982" i="16" s="1"/>
  <c r="R981" i="16"/>
  <c r="P981" i="16" s="1"/>
  <c r="M34" i="10"/>
  <c r="M996" i="18" l="1"/>
  <c r="O982" i="16"/>
  <c r="M983" i="16" s="1"/>
  <c r="R982" i="16"/>
  <c r="P982" i="16" s="1"/>
  <c r="O34" i="10"/>
  <c r="R34" i="10" s="1"/>
  <c r="P34" i="10" s="1"/>
  <c r="O996" i="18" l="1"/>
  <c r="R996" i="18"/>
  <c r="O983" i="16"/>
  <c r="M984" i="16" s="1"/>
  <c r="R983" i="16"/>
  <c r="P983" i="16" s="1"/>
  <c r="M35" i="10"/>
  <c r="P996" i="18" l="1"/>
  <c r="M997" i="18"/>
  <c r="O984" i="16"/>
  <c r="M985" i="16" s="1"/>
  <c r="R984" i="16"/>
  <c r="P984" i="16" s="1"/>
  <c r="O35" i="10"/>
  <c r="R35" i="10" s="1"/>
  <c r="P35" i="10" s="1"/>
  <c r="O997" i="18" l="1"/>
  <c r="R997" i="18" s="1"/>
  <c r="O985" i="16"/>
  <c r="M986" i="16" s="1"/>
  <c r="R985" i="16"/>
  <c r="P985" i="16" s="1"/>
  <c r="M36" i="10"/>
  <c r="M998" i="18" l="1"/>
  <c r="P997" i="18"/>
  <c r="O986" i="16"/>
  <c r="M987" i="16" s="1"/>
  <c r="R986" i="16"/>
  <c r="P986" i="16" s="1"/>
  <c r="O36" i="10"/>
  <c r="R36" i="10" s="1"/>
  <c r="P36" i="10" s="1"/>
  <c r="O998" i="18" l="1"/>
  <c r="R998" i="18"/>
  <c r="O987" i="16"/>
  <c r="M988" i="16" s="1"/>
  <c r="R987" i="16"/>
  <c r="P987" i="16" s="1"/>
  <c r="M37" i="10"/>
  <c r="P998" i="18" l="1"/>
  <c r="M999" i="18"/>
  <c r="O988" i="16"/>
  <c r="M989" i="16" s="1"/>
  <c r="R988" i="16"/>
  <c r="P988" i="16" s="1"/>
  <c r="O37" i="10"/>
  <c r="R37" i="10" s="1"/>
  <c r="P37" i="10" s="1"/>
  <c r="O999" i="18" l="1"/>
  <c r="R999" i="18"/>
  <c r="O989" i="16"/>
  <c r="M990" i="16" s="1"/>
  <c r="R989" i="16"/>
  <c r="P989" i="16" s="1"/>
  <c r="M38" i="10"/>
  <c r="P999" i="18" l="1"/>
  <c r="M1000" i="18"/>
  <c r="O1000" i="18" s="1"/>
  <c r="B20" i="18"/>
  <c r="O990" i="16"/>
  <c r="M991" i="16" s="1"/>
  <c r="R990" i="16"/>
  <c r="P990" i="16" s="1"/>
  <c r="O38" i="10"/>
  <c r="R38" i="10" s="1"/>
  <c r="P38" i="10" s="1"/>
  <c r="R1000" i="18" l="1"/>
  <c r="B16" i="18"/>
  <c r="O991" i="16"/>
  <c r="M992" i="16" s="1"/>
  <c r="R991" i="16"/>
  <c r="P991" i="16" s="1"/>
  <c r="M39" i="10"/>
  <c r="P1000" i="18" l="1"/>
  <c r="B19" i="18"/>
  <c r="B17" i="18" s="1"/>
  <c r="B15" i="18" s="1"/>
  <c r="O992" i="16"/>
  <c r="M993" i="16" s="1"/>
  <c r="R992" i="16"/>
  <c r="P992" i="16" s="1"/>
  <c r="R39" i="10"/>
  <c r="P39" i="10" s="1"/>
  <c r="O39" i="10"/>
  <c r="O993" i="16" l="1"/>
  <c r="M994" i="16" s="1"/>
  <c r="R993" i="16"/>
  <c r="P993" i="16" s="1"/>
  <c r="M40" i="10"/>
  <c r="O994" i="16" l="1"/>
  <c r="M995" i="16" s="1"/>
  <c r="R994" i="16"/>
  <c r="P994" i="16" s="1"/>
  <c r="R40" i="10"/>
  <c r="O40" i="10"/>
  <c r="O995" i="16" l="1"/>
  <c r="M996" i="16" s="1"/>
  <c r="R995" i="16"/>
  <c r="P995" i="16" s="1"/>
  <c r="P40" i="10"/>
  <c r="O996" i="16" l="1"/>
  <c r="M997" i="16" s="1"/>
  <c r="R996" i="16"/>
  <c r="P996" i="16" s="1"/>
  <c r="M41" i="10"/>
  <c r="O997" i="16" l="1"/>
  <c r="M998" i="16" s="1"/>
  <c r="O998" i="16" s="1"/>
  <c r="R997" i="16"/>
  <c r="P997" i="16" s="1"/>
  <c r="O41" i="10"/>
  <c r="R41" i="10" s="1"/>
  <c r="P41" i="10" s="1"/>
  <c r="R998" i="16" l="1"/>
  <c r="P998" i="16" s="1"/>
  <c r="M999" i="16"/>
  <c r="O999" i="16" s="1"/>
  <c r="M42" i="10"/>
  <c r="R999" i="16" l="1"/>
  <c r="P999" i="16" s="1"/>
  <c r="M1000" i="16"/>
  <c r="O42" i="10"/>
  <c r="M43" i="10" s="1"/>
  <c r="R42" i="10"/>
  <c r="P42" i="10" s="1"/>
  <c r="O1000" i="16" l="1"/>
  <c r="R1000" i="16"/>
  <c r="R43" i="10"/>
  <c r="P43" i="10" s="1"/>
  <c r="O43" i="10"/>
  <c r="M44" i="10" s="1"/>
  <c r="P1000" i="16" l="1"/>
  <c r="B19" i="16"/>
  <c r="B17" i="16" s="1"/>
  <c r="B16" i="16"/>
  <c r="B20" i="16"/>
  <c r="O44" i="10"/>
  <c r="R44" i="10"/>
  <c r="B15" i="16" l="1"/>
  <c r="P44" i="10"/>
  <c r="M45" i="10"/>
  <c r="O45" i="10" l="1"/>
  <c r="M46" i="10" s="1"/>
  <c r="R45" i="10"/>
  <c r="P45" i="10" s="1"/>
  <c r="O46" i="10" l="1"/>
  <c r="R46" i="10"/>
  <c r="P46" i="10" l="1"/>
  <c r="M47" i="10"/>
  <c r="R47" i="10" l="1"/>
  <c r="P47" i="10" s="1"/>
  <c r="O47" i="10"/>
  <c r="M48" i="10" s="1"/>
  <c r="O48" i="10" l="1"/>
  <c r="M49" i="10" s="1"/>
  <c r="R48" i="10" l="1"/>
  <c r="P48" i="10" s="1"/>
  <c r="R49" i="10"/>
  <c r="P49" i="10" s="1"/>
  <c r="O49" i="10"/>
  <c r="M50" i="10" s="1"/>
  <c r="O50" i="10" l="1"/>
  <c r="M51" i="10" s="1"/>
  <c r="R50" i="10" l="1"/>
  <c r="P50" i="10" s="1"/>
  <c r="R51" i="10"/>
  <c r="P51" i="10" s="1"/>
  <c r="O51" i="10"/>
  <c r="M52" i="10" s="1"/>
  <c r="O52" i="10" l="1"/>
  <c r="M53" i="10" s="1"/>
  <c r="R52" i="10"/>
  <c r="P52" i="10" s="1"/>
  <c r="R53" i="10" l="1"/>
  <c r="P53" i="10" s="1"/>
  <c r="O53" i="10"/>
  <c r="M54" i="10" s="1"/>
  <c r="O54" i="10" l="1"/>
  <c r="M55" i="10" s="1"/>
  <c r="R54" i="10" l="1"/>
  <c r="P54" i="10" s="1"/>
  <c r="O55" i="10"/>
  <c r="M56" i="10" s="1"/>
  <c r="R55" i="10" l="1"/>
  <c r="P55" i="10" s="1"/>
  <c r="O56" i="10"/>
  <c r="R56" i="10" s="1"/>
  <c r="P56" i="10" l="1"/>
  <c r="M57" i="10"/>
  <c r="O57" i="10" l="1"/>
  <c r="M58" i="10" s="1"/>
  <c r="R57" i="10" l="1"/>
  <c r="P57" i="10" s="1"/>
  <c r="O58" i="10"/>
  <c r="M59" i="10" s="1"/>
  <c r="R58" i="10"/>
  <c r="P58" i="10" s="1"/>
  <c r="O59" i="10" l="1"/>
  <c r="M60" i="10" s="1"/>
  <c r="R59" i="10"/>
  <c r="P59" i="10" s="1"/>
  <c r="O60" i="10" l="1"/>
  <c r="M61" i="10" s="1"/>
  <c r="R60" i="10" l="1"/>
  <c r="P60" i="10" s="1"/>
  <c r="O61" i="10"/>
  <c r="M62" i="10" s="1"/>
  <c r="R61" i="10" l="1"/>
  <c r="P61" i="10" s="1"/>
  <c r="O62" i="10"/>
  <c r="M63" i="10" s="1"/>
  <c r="R62" i="10" l="1"/>
  <c r="P62" i="10" s="1"/>
  <c r="O63" i="10"/>
  <c r="M64" i="10" s="1"/>
  <c r="R63" i="10" l="1"/>
  <c r="P63" i="10" s="1"/>
  <c r="O64" i="10"/>
  <c r="M65" i="10" s="1"/>
  <c r="R64" i="10" l="1"/>
  <c r="P64" i="10" s="1"/>
  <c r="R65" i="10"/>
  <c r="P65" i="10" s="1"/>
  <c r="O65" i="10"/>
  <c r="M66" i="10" s="1"/>
  <c r="O66" i="10" l="1"/>
  <c r="M67" i="10" s="1"/>
  <c r="R66" i="10" l="1"/>
  <c r="P66" i="10" s="1"/>
  <c r="O67" i="10"/>
  <c r="M68" i="10" s="1"/>
  <c r="R67" i="10" l="1"/>
  <c r="P67" i="10" s="1"/>
  <c r="O68" i="10"/>
  <c r="M69" i="10" s="1"/>
  <c r="R68" i="10" l="1"/>
  <c r="P68" i="10" s="1"/>
  <c r="O69" i="10"/>
  <c r="M70" i="10" s="1"/>
  <c r="O70" i="10" l="1"/>
  <c r="M71" i="10" s="1"/>
  <c r="R69" i="10"/>
  <c r="P69" i="10" s="1"/>
  <c r="R70" i="10" l="1"/>
  <c r="P70" i="10" s="1"/>
  <c r="O71" i="10"/>
  <c r="M72" i="10" s="1"/>
  <c r="R71" i="10" l="1"/>
  <c r="P71" i="10" s="1"/>
  <c r="O72" i="10"/>
  <c r="M73" i="10" s="1"/>
  <c r="R72" i="10" l="1"/>
  <c r="P72" i="10" s="1"/>
  <c r="O73" i="10"/>
  <c r="M74" i="10" s="1"/>
  <c r="R73" i="10" l="1"/>
  <c r="P73" i="10" s="1"/>
  <c r="O74" i="10"/>
  <c r="M75" i="10" s="1"/>
  <c r="R74" i="10" l="1"/>
  <c r="P74" i="10" s="1"/>
  <c r="O75" i="10"/>
  <c r="M76" i="10" s="1"/>
  <c r="R75" i="10" l="1"/>
  <c r="P75" i="10" s="1"/>
  <c r="O76" i="10"/>
  <c r="M77" i="10" s="1"/>
  <c r="R76" i="10" l="1"/>
  <c r="P76" i="10" s="1"/>
  <c r="O77" i="10"/>
  <c r="M78" i="10" s="1"/>
  <c r="R77" i="10" l="1"/>
  <c r="P77" i="10" s="1"/>
  <c r="O78" i="10"/>
  <c r="M79" i="10" s="1"/>
  <c r="R78" i="10" l="1"/>
  <c r="P78" i="10" s="1"/>
  <c r="O79" i="10"/>
  <c r="M80" i="10" s="1"/>
  <c r="R79" i="10" l="1"/>
  <c r="P79" i="10" s="1"/>
  <c r="O80" i="10"/>
  <c r="M81" i="10" s="1"/>
  <c r="R80" i="10" l="1"/>
  <c r="P80" i="10" s="1"/>
  <c r="O81" i="10"/>
  <c r="M82" i="10" s="1"/>
  <c r="R81" i="10" l="1"/>
  <c r="P81" i="10" s="1"/>
  <c r="O82" i="10"/>
  <c r="M83" i="10" s="1"/>
  <c r="R82" i="10" l="1"/>
  <c r="P82" i="10" s="1"/>
  <c r="O83" i="10"/>
  <c r="M84" i="10" s="1"/>
  <c r="R83" i="10" l="1"/>
  <c r="P83" i="10" s="1"/>
  <c r="R84" i="10"/>
  <c r="P84" i="10" s="1"/>
  <c r="O84" i="10"/>
  <c r="M85" i="10" s="1"/>
  <c r="R85" i="10" l="1"/>
  <c r="P85" i="10" s="1"/>
  <c r="O85" i="10"/>
  <c r="M86" i="10" s="1"/>
  <c r="O86" i="10" l="1"/>
  <c r="M87" i="10" s="1"/>
  <c r="R86" i="10" l="1"/>
  <c r="P86" i="10" s="1"/>
  <c r="R87" i="10"/>
  <c r="P87" i="10" s="1"/>
  <c r="O87" i="10"/>
  <c r="M88" i="10" s="1"/>
  <c r="R88" i="10" l="1"/>
  <c r="P88" i="10" s="1"/>
  <c r="O88" i="10"/>
  <c r="M89" i="10" s="1"/>
  <c r="R89" i="10" l="1"/>
  <c r="P89" i="10" s="1"/>
  <c r="O89" i="10"/>
  <c r="M90" i="10" s="1"/>
  <c r="R90" i="10" l="1"/>
  <c r="P90" i="10" s="1"/>
  <c r="O90" i="10"/>
  <c r="M91" i="10" s="1"/>
  <c r="R91" i="10" l="1"/>
  <c r="P91" i="10" s="1"/>
  <c r="O91" i="10"/>
  <c r="M92" i="10" s="1"/>
  <c r="R92" i="10" l="1"/>
  <c r="P92" i="10" s="1"/>
  <c r="O92" i="10"/>
  <c r="M93" i="10" s="1"/>
  <c r="R93" i="10" l="1"/>
  <c r="P93" i="10" s="1"/>
  <c r="O93" i="10"/>
  <c r="M94" i="10" s="1"/>
  <c r="R94" i="10" l="1"/>
  <c r="P94" i="10" s="1"/>
  <c r="O94" i="10"/>
  <c r="M95" i="10" s="1"/>
  <c r="R95" i="10" l="1"/>
  <c r="P95" i="10" s="1"/>
  <c r="O95" i="10"/>
  <c r="M96" i="10" s="1"/>
  <c r="R96" i="10" l="1"/>
  <c r="P96" i="10" s="1"/>
  <c r="O96" i="10"/>
  <c r="M97" i="10" s="1"/>
  <c r="R97" i="10" l="1"/>
  <c r="P97" i="10" s="1"/>
  <c r="O97" i="10"/>
  <c r="M98" i="10" s="1"/>
  <c r="R98" i="10" l="1"/>
  <c r="P98" i="10" s="1"/>
  <c r="O98" i="10"/>
  <c r="M99" i="10" s="1"/>
  <c r="R99" i="10" l="1"/>
  <c r="P99" i="10" s="1"/>
  <c r="O99" i="10"/>
  <c r="M100" i="10" s="1"/>
  <c r="R100" i="10" l="1"/>
  <c r="P100" i="10" s="1"/>
  <c r="O100" i="10"/>
  <c r="M101" i="10" s="1"/>
  <c r="R101" i="10" l="1"/>
  <c r="P101" i="10" s="1"/>
  <c r="O101" i="10"/>
  <c r="M102" i="10" s="1"/>
  <c r="R102" i="10" l="1"/>
  <c r="P102" i="10" s="1"/>
  <c r="O102" i="10"/>
  <c r="M103" i="10" s="1"/>
  <c r="R103" i="10" l="1"/>
  <c r="P103" i="10" s="1"/>
  <c r="O103" i="10"/>
  <c r="M104" i="10" s="1"/>
  <c r="R104" i="10" l="1"/>
  <c r="P104" i="10" s="1"/>
  <c r="O104" i="10"/>
  <c r="M105" i="10" s="1"/>
  <c r="R105" i="10" l="1"/>
  <c r="P105" i="10" s="1"/>
  <c r="O105" i="10"/>
  <c r="M106" i="10" s="1"/>
  <c r="R106" i="10" l="1"/>
  <c r="P106" i="10" s="1"/>
  <c r="O106" i="10"/>
  <c r="M107" i="10" s="1"/>
  <c r="R107" i="10" l="1"/>
  <c r="P107" i="10" s="1"/>
  <c r="O107" i="10"/>
  <c r="M108" i="10" s="1"/>
  <c r="R108" i="10" l="1"/>
  <c r="P108" i="10" s="1"/>
  <c r="O108" i="10"/>
  <c r="M109" i="10" s="1"/>
  <c r="R109" i="10" l="1"/>
  <c r="P109" i="10" s="1"/>
  <c r="O109" i="10"/>
  <c r="M110" i="10" s="1"/>
  <c r="R110" i="10" l="1"/>
  <c r="P110" i="10" s="1"/>
  <c r="O110" i="10"/>
  <c r="M111" i="10" s="1"/>
  <c r="R111" i="10" l="1"/>
  <c r="P111" i="10" s="1"/>
  <c r="O111" i="10"/>
  <c r="M112" i="10" s="1"/>
  <c r="R112" i="10" l="1"/>
  <c r="P112" i="10" s="1"/>
  <c r="O112" i="10"/>
  <c r="M113" i="10" s="1"/>
  <c r="R113" i="10" l="1"/>
  <c r="P113" i="10" s="1"/>
  <c r="O113" i="10"/>
  <c r="M114" i="10" s="1"/>
  <c r="R114" i="10" l="1"/>
  <c r="P114" i="10" s="1"/>
  <c r="O114" i="10"/>
  <c r="M115" i="10" s="1"/>
  <c r="R115" i="10" l="1"/>
  <c r="P115" i="10" s="1"/>
  <c r="O115" i="10"/>
  <c r="M116" i="10" s="1"/>
  <c r="R116" i="10" l="1"/>
  <c r="P116" i="10" s="1"/>
  <c r="O116" i="10"/>
  <c r="M117" i="10" s="1"/>
  <c r="R117" i="10" l="1"/>
  <c r="P117" i="10" s="1"/>
  <c r="O117" i="10"/>
  <c r="M118" i="10" s="1"/>
  <c r="R118" i="10" l="1"/>
  <c r="P118" i="10" s="1"/>
  <c r="O118" i="10"/>
  <c r="M119" i="10" s="1"/>
  <c r="O119" i="10" l="1"/>
  <c r="M120" i="10" s="1"/>
  <c r="R120" i="10" l="1"/>
  <c r="P120" i="10" s="1"/>
  <c r="O120" i="10"/>
  <c r="M121" i="10" s="1"/>
  <c r="R119" i="10"/>
  <c r="P119" i="10" s="1"/>
  <c r="R121" i="10" l="1"/>
  <c r="P121" i="10" s="1"/>
  <c r="O121" i="10"/>
  <c r="M122" i="10" s="1"/>
  <c r="O122" i="10" l="1"/>
  <c r="M123" i="10" s="1"/>
  <c r="R123" i="10" l="1"/>
  <c r="P123" i="10" s="1"/>
  <c r="O123" i="10"/>
  <c r="M124" i="10" s="1"/>
  <c r="R122" i="10"/>
  <c r="P122" i="10" s="1"/>
  <c r="R124" i="10" l="1"/>
  <c r="P124" i="10" s="1"/>
  <c r="O124" i="10"/>
  <c r="M125" i="10" s="1"/>
  <c r="R125" i="10" l="1"/>
  <c r="P125" i="10" s="1"/>
  <c r="O125" i="10"/>
  <c r="M126" i="10" s="1"/>
  <c r="R126" i="10" l="1"/>
  <c r="P126" i="10" s="1"/>
  <c r="O126" i="10"/>
  <c r="M127" i="10" s="1"/>
  <c r="R127" i="10" l="1"/>
  <c r="P127" i="10" s="1"/>
  <c r="O127" i="10"/>
  <c r="M128" i="10" s="1"/>
  <c r="R128" i="10" l="1"/>
  <c r="P128" i="10" s="1"/>
  <c r="O128" i="10"/>
  <c r="M129" i="10" s="1"/>
  <c r="R129" i="10" l="1"/>
  <c r="P129" i="10" s="1"/>
  <c r="O129" i="10"/>
  <c r="M130" i="10" s="1"/>
  <c r="R130" i="10" l="1"/>
  <c r="P130" i="10" s="1"/>
  <c r="O130" i="10"/>
  <c r="M131" i="10" s="1"/>
  <c r="R131" i="10" l="1"/>
  <c r="P131" i="10" s="1"/>
  <c r="O131" i="10"/>
  <c r="M132" i="10" s="1"/>
  <c r="R132" i="10" l="1"/>
  <c r="P132" i="10" s="1"/>
  <c r="O132" i="10"/>
  <c r="M133" i="10" s="1"/>
  <c r="R133" i="10" l="1"/>
  <c r="P133" i="10" s="1"/>
  <c r="O133" i="10"/>
  <c r="M134" i="10" s="1"/>
  <c r="R134" i="10" l="1"/>
  <c r="P134" i="10" s="1"/>
  <c r="O134" i="10"/>
  <c r="M135" i="10" s="1"/>
  <c r="R135" i="10" l="1"/>
  <c r="P135" i="10" s="1"/>
  <c r="O135" i="10"/>
  <c r="M136" i="10" s="1"/>
  <c r="R136" i="10" l="1"/>
  <c r="P136" i="10" s="1"/>
  <c r="O136" i="10"/>
  <c r="M137" i="10" s="1"/>
  <c r="R137" i="10" l="1"/>
  <c r="P137" i="10" s="1"/>
  <c r="O137" i="10"/>
  <c r="M138" i="10" s="1"/>
  <c r="R138" i="10" l="1"/>
  <c r="P138" i="10" s="1"/>
  <c r="O138" i="10"/>
  <c r="M139" i="10" s="1"/>
  <c r="R139" i="10" l="1"/>
  <c r="P139" i="10" s="1"/>
  <c r="O139" i="10"/>
  <c r="M140" i="10" s="1"/>
  <c r="R140" i="10" l="1"/>
  <c r="P140" i="10" s="1"/>
  <c r="O140" i="10"/>
  <c r="M141" i="10" s="1"/>
  <c r="R141" i="10" l="1"/>
  <c r="P141" i="10" s="1"/>
  <c r="O141" i="10"/>
  <c r="M142" i="10" s="1"/>
  <c r="R142" i="10" l="1"/>
  <c r="P142" i="10" s="1"/>
  <c r="O142" i="10"/>
  <c r="M143" i="10" s="1"/>
  <c r="R143" i="10" l="1"/>
  <c r="P143" i="10" s="1"/>
  <c r="O143" i="10"/>
  <c r="M144" i="10" s="1"/>
  <c r="R144" i="10" l="1"/>
  <c r="P144" i="10" s="1"/>
  <c r="O144" i="10"/>
  <c r="M145" i="10" s="1"/>
  <c r="R145" i="10" l="1"/>
  <c r="P145" i="10" s="1"/>
  <c r="O145" i="10"/>
  <c r="M146" i="10" s="1"/>
  <c r="R146" i="10" l="1"/>
  <c r="P146" i="10" s="1"/>
  <c r="O146" i="10"/>
  <c r="M147" i="10" s="1"/>
  <c r="R147" i="10" l="1"/>
  <c r="P147" i="10" s="1"/>
  <c r="O147" i="10"/>
  <c r="M148" i="10" s="1"/>
  <c r="R148" i="10" l="1"/>
  <c r="P148" i="10" s="1"/>
  <c r="O148" i="10"/>
  <c r="M149" i="10" s="1"/>
  <c r="R149" i="10" l="1"/>
  <c r="P149" i="10" s="1"/>
  <c r="O149" i="10"/>
  <c r="M150" i="10" s="1"/>
  <c r="R150" i="10" l="1"/>
  <c r="P150" i="10" s="1"/>
  <c r="O150" i="10"/>
  <c r="M151" i="10" s="1"/>
  <c r="R151" i="10" l="1"/>
  <c r="P151" i="10" s="1"/>
  <c r="O151" i="10"/>
  <c r="M152" i="10" s="1"/>
  <c r="R152" i="10" l="1"/>
  <c r="P152" i="10" s="1"/>
  <c r="O152" i="10"/>
  <c r="M153" i="10" s="1"/>
  <c r="R153" i="10" l="1"/>
  <c r="P153" i="10" s="1"/>
  <c r="O153" i="10"/>
  <c r="M154" i="10" s="1"/>
  <c r="R154" i="10" l="1"/>
  <c r="P154" i="10" s="1"/>
  <c r="O154" i="10"/>
  <c r="M155" i="10" s="1"/>
  <c r="R155" i="10" l="1"/>
  <c r="P155" i="10" s="1"/>
  <c r="O155" i="10"/>
  <c r="M156" i="10" s="1"/>
  <c r="O156" i="10" l="1"/>
  <c r="M157" i="10" s="1"/>
  <c r="R157" i="10" l="1"/>
  <c r="P157" i="10" s="1"/>
  <c r="O157" i="10"/>
  <c r="M158" i="10" s="1"/>
  <c r="R156" i="10"/>
  <c r="P156" i="10" s="1"/>
  <c r="O158" i="10" l="1"/>
  <c r="M159" i="10" s="1"/>
  <c r="R159" i="10" l="1"/>
  <c r="P159" i="10" s="1"/>
  <c r="O159" i="10"/>
  <c r="M160" i="10" s="1"/>
  <c r="R158" i="10"/>
  <c r="P158" i="10" s="1"/>
  <c r="R160" i="10" l="1"/>
  <c r="P160" i="10" s="1"/>
  <c r="O160" i="10"/>
  <c r="M161" i="10" s="1"/>
  <c r="R161" i="10" l="1"/>
  <c r="P161" i="10" s="1"/>
  <c r="O161" i="10"/>
  <c r="M162" i="10" s="1"/>
  <c r="R162" i="10" l="1"/>
  <c r="P162" i="10" s="1"/>
  <c r="O162" i="10"/>
  <c r="M163" i="10" s="1"/>
  <c r="R163" i="10" l="1"/>
  <c r="P163" i="10" s="1"/>
  <c r="O163" i="10"/>
  <c r="M164" i="10" s="1"/>
  <c r="R164" i="10" l="1"/>
  <c r="P164" i="10" s="1"/>
  <c r="O164" i="10"/>
  <c r="M165" i="10" s="1"/>
  <c r="R165" i="10" l="1"/>
  <c r="P165" i="10" s="1"/>
  <c r="O165" i="10"/>
  <c r="M166" i="10" s="1"/>
  <c r="R166" i="10" l="1"/>
  <c r="P166" i="10" s="1"/>
  <c r="O166" i="10"/>
  <c r="M167" i="10" s="1"/>
  <c r="O167" i="10" l="1"/>
  <c r="M168" i="10" s="1"/>
  <c r="R167" i="10" l="1"/>
  <c r="P167" i="10" s="1"/>
  <c r="O168" i="10"/>
  <c r="M169" i="10" s="1"/>
  <c r="R169" i="10" l="1"/>
  <c r="P169" i="10" s="1"/>
  <c r="O169" i="10"/>
  <c r="M170" i="10" s="1"/>
  <c r="R168" i="10"/>
  <c r="P168" i="10" s="1"/>
  <c r="R170" i="10" l="1"/>
  <c r="P170" i="10" s="1"/>
  <c r="O170" i="10"/>
  <c r="M171" i="10" s="1"/>
  <c r="R171" i="10" l="1"/>
  <c r="P171" i="10" s="1"/>
  <c r="O171" i="10"/>
  <c r="M172" i="10" s="1"/>
  <c r="R172" i="10" l="1"/>
  <c r="P172" i="10" s="1"/>
  <c r="O172" i="10"/>
  <c r="M173" i="10" s="1"/>
  <c r="R173" i="10" l="1"/>
  <c r="P173" i="10" s="1"/>
  <c r="O173" i="10"/>
  <c r="M174" i="10" s="1"/>
  <c r="R174" i="10" l="1"/>
  <c r="P174" i="10" s="1"/>
  <c r="O174" i="10"/>
  <c r="M175" i="10" s="1"/>
  <c r="R175" i="10" l="1"/>
  <c r="P175" i="10" s="1"/>
  <c r="O175" i="10"/>
  <c r="M176" i="10" s="1"/>
  <c r="R176" i="10" l="1"/>
  <c r="P176" i="10" s="1"/>
  <c r="O176" i="10"/>
  <c r="M177" i="10" s="1"/>
  <c r="R177" i="10" l="1"/>
  <c r="P177" i="10" s="1"/>
  <c r="O177" i="10"/>
  <c r="M178" i="10" s="1"/>
  <c r="R178" i="10" l="1"/>
  <c r="P178" i="10" s="1"/>
  <c r="O178" i="10"/>
  <c r="M179" i="10" s="1"/>
  <c r="R179" i="10" l="1"/>
  <c r="P179" i="10" s="1"/>
  <c r="O179" i="10"/>
  <c r="M180" i="10" s="1"/>
  <c r="R180" i="10" l="1"/>
  <c r="P180" i="10" s="1"/>
  <c r="O180" i="10"/>
  <c r="M181" i="10" s="1"/>
  <c r="R181" i="10" l="1"/>
  <c r="P181" i="10" s="1"/>
  <c r="O181" i="10"/>
  <c r="M182" i="10" s="1"/>
  <c r="R182" i="10" l="1"/>
  <c r="P182" i="10" s="1"/>
  <c r="O182" i="10"/>
  <c r="M183" i="10" s="1"/>
  <c r="R183" i="10" l="1"/>
  <c r="P183" i="10" s="1"/>
  <c r="O183" i="10"/>
  <c r="M184" i="10" s="1"/>
  <c r="R184" i="10" l="1"/>
  <c r="P184" i="10" s="1"/>
  <c r="O184" i="10"/>
  <c r="M185" i="10" s="1"/>
  <c r="R185" i="10" l="1"/>
  <c r="P185" i="10" s="1"/>
  <c r="O185" i="10"/>
  <c r="M186" i="10" s="1"/>
  <c r="R186" i="10" l="1"/>
  <c r="P186" i="10" s="1"/>
  <c r="O186" i="10"/>
  <c r="M187" i="10" s="1"/>
  <c r="R187" i="10" l="1"/>
  <c r="P187" i="10" s="1"/>
  <c r="O187" i="10"/>
  <c r="M188" i="10" s="1"/>
  <c r="R188" i="10" l="1"/>
  <c r="P188" i="10" s="1"/>
  <c r="O188" i="10"/>
  <c r="M189" i="10" s="1"/>
  <c r="R189" i="10" l="1"/>
  <c r="P189" i="10" s="1"/>
  <c r="O189" i="10"/>
  <c r="M190" i="10" s="1"/>
  <c r="R190" i="10" l="1"/>
  <c r="P190" i="10" s="1"/>
  <c r="O190" i="10"/>
  <c r="M191" i="10" s="1"/>
  <c r="R191" i="10" l="1"/>
  <c r="P191" i="10" s="1"/>
  <c r="O191" i="10"/>
  <c r="M192" i="10" s="1"/>
  <c r="R192" i="10" l="1"/>
  <c r="P192" i="10" s="1"/>
  <c r="O192" i="10"/>
  <c r="M193" i="10" s="1"/>
  <c r="R193" i="10" l="1"/>
  <c r="P193" i="10" s="1"/>
  <c r="O193" i="10"/>
  <c r="M194" i="10" s="1"/>
  <c r="R194" i="10" l="1"/>
  <c r="P194" i="10" s="1"/>
  <c r="O194" i="10"/>
  <c r="M195" i="10" s="1"/>
  <c r="R195" i="10" l="1"/>
  <c r="P195" i="10" s="1"/>
  <c r="O195" i="10"/>
  <c r="M196" i="10" s="1"/>
  <c r="R196" i="10" l="1"/>
  <c r="P196" i="10" s="1"/>
  <c r="O196" i="10"/>
  <c r="M197" i="10" s="1"/>
  <c r="R197" i="10" l="1"/>
  <c r="P197" i="10" s="1"/>
  <c r="O197" i="10"/>
  <c r="M198" i="10" s="1"/>
  <c r="R198" i="10" l="1"/>
  <c r="P198" i="10" s="1"/>
  <c r="O198" i="10"/>
  <c r="M199" i="10" s="1"/>
  <c r="R199" i="10" l="1"/>
  <c r="P199" i="10" s="1"/>
  <c r="O199" i="10"/>
  <c r="M200" i="10" s="1"/>
  <c r="R200" i="10" l="1"/>
  <c r="P200" i="10" s="1"/>
  <c r="O200" i="10"/>
  <c r="M201" i="10" s="1"/>
  <c r="R201" i="10" l="1"/>
  <c r="P201" i="10" s="1"/>
  <c r="O201" i="10"/>
  <c r="M202" i="10" s="1"/>
  <c r="R202" i="10" l="1"/>
  <c r="P202" i="10" s="1"/>
  <c r="O202" i="10"/>
  <c r="M203" i="10" s="1"/>
  <c r="R203" i="10" l="1"/>
  <c r="P203" i="10" s="1"/>
  <c r="O203" i="10"/>
  <c r="M204" i="10" s="1"/>
  <c r="R204" i="10" l="1"/>
  <c r="P204" i="10" s="1"/>
  <c r="O204" i="10"/>
  <c r="M205" i="10" s="1"/>
  <c r="R205" i="10" l="1"/>
  <c r="P205" i="10" s="1"/>
  <c r="O205" i="10"/>
  <c r="M206" i="10" s="1"/>
  <c r="R206" i="10" l="1"/>
  <c r="P206" i="10" s="1"/>
  <c r="O206" i="10"/>
  <c r="M207" i="10" s="1"/>
  <c r="R207" i="10" l="1"/>
  <c r="P207" i="10" s="1"/>
  <c r="O207" i="10"/>
  <c r="M208" i="10" s="1"/>
  <c r="R208" i="10" l="1"/>
  <c r="P208" i="10" s="1"/>
  <c r="O208" i="10"/>
  <c r="M209" i="10" s="1"/>
  <c r="R209" i="10" l="1"/>
  <c r="P209" i="10" s="1"/>
  <c r="O209" i="10"/>
  <c r="M210" i="10" s="1"/>
  <c r="R210" i="10" l="1"/>
  <c r="P210" i="10" s="1"/>
  <c r="O210" i="10"/>
  <c r="M211" i="10" s="1"/>
  <c r="R211" i="10" l="1"/>
  <c r="P211" i="10" s="1"/>
  <c r="O211" i="10"/>
  <c r="M212" i="10" s="1"/>
  <c r="R212" i="10" l="1"/>
  <c r="P212" i="10" s="1"/>
  <c r="O212" i="10"/>
  <c r="M213" i="10" s="1"/>
  <c r="R213" i="10" l="1"/>
  <c r="P213" i="10" s="1"/>
  <c r="O213" i="10"/>
  <c r="M214" i="10" s="1"/>
  <c r="R214" i="10" l="1"/>
  <c r="P214" i="10" s="1"/>
  <c r="O214" i="10"/>
  <c r="M215" i="10" s="1"/>
  <c r="R215" i="10" l="1"/>
  <c r="P215" i="10" s="1"/>
  <c r="O215" i="10"/>
  <c r="M216" i="10" s="1"/>
  <c r="R216" i="10" l="1"/>
  <c r="P216" i="10" s="1"/>
  <c r="O216" i="10"/>
  <c r="M217" i="10" s="1"/>
  <c r="R217" i="10" l="1"/>
  <c r="P217" i="10" s="1"/>
  <c r="O217" i="10"/>
  <c r="M218" i="10" s="1"/>
  <c r="R218" i="10" l="1"/>
  <c r="P218" i="10" s="1"/>
  <c r="O218" i="10"/>
  <c r="M219" i="10" s="1"/>
  <c r="R219" i="10" l="1"/>
  <c r="P219" i="10" s="1"/>
  <c r="O219" i="10"/>
  <c r="M220" i="10" s="1"/>
  <c r="R220" i="10" l="1"/>
  <c r="P220" i="10" s="1"/>
  <c r="O220" i="10"/>
  <c r="M221" i="10" s="1"/>
  <c r="R221" i="10" l="1"/>
  <c r="P221" i="10" s="1"/>
  <c r="O221" i="10"/>
  <c r="M222" i="10" s="1"/>
  <c r="O222" i="10" l="1"/>
  <c r="M223" i="10" s="1"/>
  <c r="R223" i="10" l="1"/>
  <c r="P223" i="10" s="1"/>
  <c r="O223" i="10"/>
  <c r="M224" i="10" s="1"/>
  <c r="R222" i="10"/>
  <c r="P222" i="10" s="1"/>
  <c r="R224" i="10" l="1"/>
  <c r="P224" i="10" s="1"/>
  <c r="O224" i="10"/>
  <c r="M225" i="10" s="1"/>
  <c r="O225" i="10" l="1"/>
  <c r="M226" i="10" s="1"/>
  <c r="R226" i="10" l="1"/>
  <c r="P226" i="10" s="1"/>
  <c r="O226" i="10"/>
  <c r="M227" i="10" s="1"/>
  <c r="R225" i="10"/>
  <c r="P225" i="10" s="1"/>
  <c r="R227" i="10" l="1"/>
  <c r="P227" i="10" s="1"/>
  <c r="O227" i="10"/>
  <c r="M228" i="10" s="1"/>
  <c r="R228" i="10" l="1"/>
  <c r="P228" i="10" s="1"/>
  <c r="O228" i="10"/>
  <c r="M229" i="10" s="1"/>
  <c r="R229" i="10" l="1"/>
  <c r="P229" i="10" s="1"/>
  <c r="O229" i="10"/>
  <c r="M230" i="10" s="1"/>
  <c r="R230" i="10" l="1"/>
  <c r="P230" i="10" s="1"/>
  <c r="O230" i="10"/>
  <c r="M231" i="10" s="1"/>
  <c r="R231" i="10" l="1"/>
  <c r="P231" i="10" s="1"/>
  <c r="O231" i="10"/>
  <c r="M232" i="10" s="1"/>
  <c r="R232" i="10" l="1"/>
  <c r="P232" i="10" s="1"/>
  <c r="O232" i="10"/>
  <c r="M233" i="10" s="1"/>
  <c r="O233" i="10" l="1"/>
  <c r="M234" i="10" s="1"/>
  <c r="O234" i="10" l="1"/>
  <c r="M235" i="10" s="1"/>
  <c r="R233" i="10"/>
  <c r="P233" i="10" s="1"/>
  <c r="R235" i="10" l="1"/>
  <c r="P235" i="10" s="1"/>
  <c r="O235" i="10"/>
  <c r="M236" i="10" s="1"/>
  <c r="R234" i="10"/>
  <c r="P234" i="10" s="1"/>
  <c r="R236" i="10" l="1"/>
  <c r="P236" i="10" s="1"/>
  <c r="O236" i="10"/>
  <c r="M237" i="10" s="1"/>
  <c r="R237" i="10" l="1"/>
  <c r="P237" i="10" s="1"/>
  <c r="O237" i="10"/>
  <c r="M238" i="10" s="1"/>
  <c r="R238" i="10" l="1"/>
  <c r="P238" i="10" s="1"/>
  <c r="O238" i="10"/>
  <c r="M239" i="10" s="1"/>
  <c r="R239" i="10" l="1"/>
  <c r="P239" i="10" s="1"/>
  <c r="O239" i="10"/>
  <c r="M240" i="10" s="1"/>
  <c r="R240" i="10" l="1"/>
  <c r="P240" i="10" s="1"/>
  <c r="O240" i="10"/>
  <c r="M241" i="10" s="1"/>
  <c r="R241" i="10" l="1"/>
  <c r="P241" i="10" s="1"/>
  <c r="O241" i="10"/>
  <c r="M242" i="10" s="1"/>
  <c r="R242" i="10" l="1"/>
  <c r="P242" i="10" s="1"/>
  <c r="O242" i="10"/>
  <c r="M243" i="10" s="1"/>
  <c r="R243" i="10" l="1"/>
  <c r="P243" i="10" s="1"/>
  <c r="O243" i="10"/>
  <c r="M244" i="10" s="1"/>
  <c r="R244" i="10" l="1"/>
  <c r="P244" i="10" s="1"/>
  <c r="O244" i="10"/>
  <c r="M245" i="10" s="1"/>
  <c r="R245" i="10" l="1"/>
  <c r="P245" i="10" s="1"/>
  <c r="O245" i="10"/>
  <c r="M246" i="10" s="1"/>
  <c r="R246" i="10" l="1"/>
  <c r="P246" i="10" s="1"/>
  <c r="O246" i="10"/>
  <c r="M247" i="10" s="1"/>
  <c r="R247" i="10" l="1"/>
  <c r="P247" i="10" s="1"/>
  <c r="O247" i="10"/>
  <c r="M248" i="10" s="1"/>
  <c r="R248" i="10" l="1"/>
  <c r="P248" i="10" s="1"/>
  <c r="O248" i="10"/>
  <c r="M249" i="10" s="1"/>
  <c r="R249" i="10" l="1"/>
  <c r="P249" i="10" s="1"/>
  <c r="O249" i="10"/>
  <c r="M250" i="10" s="1"/>
  <c r="R250" i="10" l="1"/>
  <c r="P250" i="10" s="1"/>
  <c r="O250" i="10"/>
  <c r="M251" i="10" s="1"/>
  <c r="R251" i="10" l="1"/>
  <c r="P251" i="10" s="1"/>
  <c r="O251" i="10"/>
  <c r="M252" i="10" s="1"/>
  <c r="R252" i="10" l="1"/>
  <c r="P252" i="10" s="1"/>
  <c r="O252" i="10"/>
  <c r="M253" i="10" s="1"/>
  <c r="R253" i="10" l="1"/>
  <c r="P253" i="10" s="1"/>
  <c r="O253" i="10"/>
  <c r="M254" i="10" s="1"/>
  <c r="R254" i="10" l="1"/>
  <c r="P254" i="10" s="1"/>
  <c r="O254" i="10"/>
  <c r="M255" i="10" s="1"/>
  <c r="R255" i="10" l="1"/>
  <c r="P255" i="10" s="1"/>
  <c r="O255" i="10"/>
  <c r="M256" i="10" s="1"/>
  <c r="R256" i="10" l="1"/>
  <c r="P256" i="10" s="1"/>
  <c r="O256" i="10"/>
  <c r="M257" i="10" s="1"/>
  <c r="R257" i="10" l="1"/>
  <c r="P257" i="10" s="1"/>
  <c r="O257" i="10"/>
  <c r="M258" i="10" s="1"/>
  <c r="R258" i="10" l="1"/>
  <c r="P258" i="10" s="1"/>
  <c r="O258" i="10"/>
  <c r="M259" i="10" s="1"/>
  <c r="R259" i="10" l="1"/>
  <c r="P259" i="10" s="1"/>
  <c r="O259" i="10"/>
  <c r="M260" i="10" s="1"/>
  <c r="R260" i="10" l="1"/>
  <c r="P260" i="10" s="1"/>
  <c r="O260" i="10"/>
  <c r="M261" i="10" s="1"/>
  <c r="R261" i="10" l="1"/>
  <c r="P261" i="10" s="1"/>
  <c r="O261" i="10"/>
  <c r="M262" i="10" s="1"/>
  <c r="O262" i="10" l="1"/>
  <c r="M263" i="10" s="1"/>
  <c r="R262" i="10" l="1"/>
  <c r="P262" i="10" s="1"/>
  <c r="R263" i="10"/>
  <c r="P263" i="10" s="1"/>
  <c r="O263" i="10"/>
  <c r="M264" i="10" s="1"/>
  <c r="R264" i="10" l="1"/>
  <c r="P264" i="10" s="1"/>
  <c r="O264" i="10"/>
  <c r="M265" i="10" s="1"/>
  <c r="R265" i="10" l="1"/>
  <c r="P265" i="10" s="1"/>
  <c r="O265" i="10"/>
  <c r="M266" i="10" s="1"/>
  <c r="O266" i="10" l="1"/>
  <c r="M267" i="10" s="1"/>
  <c r="R266" i="10" l="1"/>
  <c r="P266" i="10" s="1"/>
  <c r="R267" i="10"/>
  <c r="P267" i="10" s="1"/>
  <c r="O267" i="10"/>
  <c r="M268" i="10" s="1"/>
  <c r="O268" i="10" l="1"/>
  <c r="M269" i="10" s="1"/>
  <c r="R268" i="10" l="1"/>
  <c r="P268" i="10" s="1"/>
  <c r="O269" i="10"/>
  <c r="M270" i="10" s="1"/>
  <c r="R269" i="10" l="1"/>
  <c r="P269" i="10" s="1"/>
  <c r="R270" i="10"/>
  <c r="P270" i="10" s="1"/>
  <c r="O270" i="10"/>
  <c r="M271" i="10" s="1"/>
  <c r="O271" i="10" l="1"/>
  <c r="M272" i="10" s="1"/>
  <c r="R271" i="10" l="1"/>
  <c r="P271" i="10" s="1"/>
  <c r="R272" i="10"/>
  <c r="P272" i="10" s="1"/>
  <c r="O272" i="10"/>
  <c r="M273" i="10" s="1"/>
  <c r="O273" i="10" l="1"/>
  <c r="M274" i="10" s="1"/>
  <c r="R273" i="10" l="1"/>
  <c r="P273" i="10" s="1"/>
  <c r="R274" i="10"/>
  <c r="P274" i="10" s="1"/>
  <c r="O274" i="10"/>
  <c r="M275" i="10" s="1"/>
  <c r="O275" i="10" l="1"/>
  <c r="M276" i="10" s="1"/>
  <c r="R275" i="10" l="1"/>
  <c r="P275" i="10" s="1"/>
  <c r="R276" i="10"/>
  <c r="P276" i="10" s="1"/>
  <c r="O276" i="10"/>
  <c r="M277" i="10" s="1"/>
  <c r="R277" i="10" l="1"/>
  <c r="P277" i="10" s="1"/>
  <c r="O277" i="10"/>
  <c r="M278" i="10" s="1"/>
  <c r="O278" i="10" l="1"/>
  <c r="M279" i="10" s="1"/>
  <c r="R278" i="10" l="1"/>
  <c r="P278" i="10" s="1"/>
  <c r="R279" i="10"/>
  <c r="P279" i="10" s="1"/>
  <c r="O279" i="10"/>
  <c r="M280" i="10" s="1"/>
  <c r="O280" i="10" l="1"/>
  <c r="M281" i="10" s="1"/>
  <c r="R280" i="10" l="1"/>
  <c r="P280" i="10" s="1"/>
  <c r="R281" i="10"/>
  <c r="P281" i="10" s="1"/>
  <c r="O281" i="10"/>
  <c r="M282" i="10" s="1"/>
  <c r="R282" i="10" l="1"/>
  <c r="P282" i="10" s="1"/>
  <c r="O282" i="10"/>
  <c r="M283" i="10" s="1"/>
  <c r="O283" i="10" l="1"/>
  <c r="M284" i="10" s="1"/>
  <c r="R283" i="10" l="1"/>
  <c r="P283" i="10" s="1"/>
  <c r="R284" i="10"/>
  <c r="P284" i="10" s="1"/>
  <c r="O284" i="10"/>
  <c r="M285" i="10" s="1"/>
  <c r="R285" i="10" l="1"/>
  <c r="P285" i="10" s="1"/>
  <c r="O285" i="10"/>
  <c r="M286" i="10" s="1"/>
  <c r="O286" i="10" l="1"/>
  <c r="M287" i="10" s="1"/>
  <c r="R286" i="10" l="1"/>
  <c r="P286" i="10" s="1"/>
  <c r="R287" i="10"/>
  <c r="P287" i="10" s="1"/>
  <c r="O287" i="10"/>
  <c r="M288" i="10" s="1"/>
  <c r="O288" i="10" l="1"/>
  <c r="M289" i="10" s="1"/>
  <c r="R288" i="10" l="1"/>
  <c r="P288" i="10" s="1"/>
  <c r="R289" i="10"/>
  <c r="P289" i="10" s="1"/>
  <c r="O289" i="10"/>
  <c r="M290" i="10" s="1"/>
  <c r="O290" i="10" l="1"/>
  <c r="M291" i="10" s="1"/>
  <c r="R290" i="10" l="1"/>
  <c r="P290" i="10" s="1"/>
  <c r="R291" i="10"/>
  <c r="P291" i="10" s="1"/>
  <c r="O291" i="10"/>
  <c r="M292" i="10" s="1"/>
  <c r="O292" i="10" l="1"/>
  <c r="M293" i="10" s="1"/>
  <c r="R292" i="10" l="1"/>
  <c r="P292" i="10" s="1"/>
  <c r="R293" i="10"/>
  <c r="P293" i="10" s="1"/>
  <c r="O293" i="10"/>
  <c r="M294" i="10" s="1"/>
  <c r="O294" i="10" l="1"/>
  <c r="M295" i="10" s="1"/>
  <c r="R294" i="10" l="1"/>
  <c r="P294" i="10" s="1"/>
  <c r="R295" i="10"/>
  <c r="P295" i="10" s="1"/>
  <c r="O295" i="10"/>
  <c r="M296" i="10" s="1"/>
  <c r="R296" i="10" l="1"/>
  <c r="P296" i="10" s="1"/>
  <c r="O296" i="10"/>
  <c r="M297" i="10" s="1"/>
  <c r="R297" i="10" l="1"/>
  <c r="P297" i="10" s="1"/>
  <c r="O297" i="10"/>
  <c r="M298" i="10" s="1"/>
  <c r="O298" i="10" l="1"/>
  <c r="M299" i="10" s="1"/>
  <c r="R298" i="10" l="1"/>
  <c r="P298" i="10" s="1"/>
  <c r="R299" i="10"/>
  <c r="P299" i="10" s="1"/>
  <c r="O299" i="10"/>
  <c r="M300" i="10" s="1"/>
  <c r="R300" i="10" l="1"/>
  <c r="P300" i="10" s="1"/>
  <c r="O300" i="10"/>
  <c r="M301" i="10" s="1"/>
  <c r="O301" i="10" l="1"/>
  <c r="M302" i="10" s="1"/>
  <c r="R301" i="10" l="1"/>
  <c r="P301" i="10" s="1"/>
  <c r="R302" i="10"/>
  <c r="P302" i="10" s="1"/>
  <c r="O302" i="10"/>
  <c r="M303" i="10" s="1"/>
  <c r="O303" i="10" l="1"/>
  <c r="M304" i="10" s="1"/>
  <c r="R303" i="10" l="1"/>
  <c r="P303" i="10" s="1"/>
  <c r="R304" i="10"/>
  <c r="P304" i="10" s="1"/>
  <c r="O304" i="10"/>
  <c r="M305" i="10" s="1"/>
  <c r="R305" i="10" l="1"/>
  <c r="P305" i="10" s="1"/>
  <c r="O305" i="10"/>
  <c r="M306" i="10" s="1"/>
  <c r="R306" i="10" l="1"/>
  <c r="P306" i="10" s="1"/>
  <c r="O306" i="10"/>
  <c r="M307" i="10" s="1"/>
  <c r="R307" i="10" l="1"/>
  <c r="P307" i="10" s="1"/>
  <c r="O307" i="10"/>
  <c r="M308" i="10" s="1"/>
  <c r="R308" i="10" l="1"/>
  <c r="P308" i="10" s="1"/>
  <c r="O308" i="10"/>
  <c r="M309" i="10" s="1"/>
  <c r="R309" i="10" l="1"/>
  <c r="P309" i="10" s="1"/>
  <c r="O309" i="10"/>
  <c r="M310" i="10" s="1"/>
  <c r="R310" i="10" l="1"/>
  <c r="P310" i="10" s="1"/>
  <c r="O310" i="10"/>
  <c r="M311" i="10" s="1"/>
  <c r="R311" i="10" l="1"/>
  <c r="P311" i="10" s="1"/>
  <c r="O311" i="10"/>
  <c r="M312" i="10" s="1"/>
  <c r="R312" i="10" l="1"/>
  <c r="P312" i="10" s="1"/>
  <c r="O312" i="10"/>
  <c r="M313" i="10" s="1"/>
  <c r="R313" i="10" l="1"/>
  <c r="P313" i="10" s="1"/>
  <c r="O313" i="10"/>
  <c r="M314" i="10" s="1"/>
  <c r="R314" i="10" l="1"/>
  <c r="P314" i="10" s="1"/>
  <c r="O314" i="10"/>
  <c r="M315" i="10" s="1"/>
  <c r="R315" i="10" l="1"/>
  <c r="P315" i="10" s="1"/>
  <c r="O315" i="10"/>
  <c r="M316" i="10" s="1"/>
  <c r="R316" i="10" l="1"/>
  <c r="P316" i="10" s="1"/>
  <c r="O316" i="10"/>
  <c r="M317" i="10" s="1"/>
  <c r="R317" i="10" l="1"/>
  <c r="P317" i="10" s="1"/>
  <c r="O317" i="10"/>
  <c r="M318" i="10" s="1"/>
  <c r="R318" i="10" l="1"/>
  <c r="P318" i="10" s="1"/>
  <c r="O318" i="10"/>
  <c r="M319" i="10" s="1"/>
  <c r="O319" i="10" l="1"/>
  <c r="M320" i="10" s="1"/>
  <c r="R320" i="10" l="1"/>
  <c r="P320" i="10" s="1"/>
  <c r="O320" i="10"/>
  <c r="M321" i="10" s="1"/>
  <c r="R319" i="10"/>
  <c r="P319" i="10" s="1"/>
  <c r="R321" i="10" l="1"/>
  <c r="P321" i="10" s="1"/>
  <c r="O321" i="10"/>
  <c r="M322" i="10" s="1"/>
  <c r="R322" i="10" l="1"/>
  <c r="P322" i="10" s="1"/>
  <c r="O322" i="10"/>
  <c r="M323" i="10" s="1"/>
  <c r="R323" i="10" l="1"/>
  <c r="P323" i="10" s="1"/>
  <c r="O323" i="10"/>
  <c r="M324" i="10" s="1"/>
  <c r="R324" i="10" l="1"/>
  <c r="P324" i="10" s="1"/>
  <c r="O324" i="10"/>
  <c r="M325" i="10" s="1"/>
  <c r="R325" i="10" l="1"/>
  <c r="P325" i="10" s="1"/>
  <c r="O325" i="10"/>
  <c r="M326" i="10" s="1"/>
  <c r="R326" i="10" l="1"/>
  <c r="P326" i="10" s="1"/>
  <c r="O326" i="10"/>
  <c r="M327" i="10" s="1"/>
  <c r="R327" i="10" l="1"/>
  <c r="P327" i="10" s="1"/>
  <c r="O327" i="10"/>
  <c r="M328" i="10" s="1"/>
  <c r="R328" i="10" l="1"/>
  <c r="P328" i="10" s="1"/>
  <c r="O328" i="10"/>
  <c r="M329" i="10" s="1"/>
  <c r="R329" i="10" l="1"/>
  <c r="P329" i="10" s="1"/>
  <c r="O329" i="10"/>
  <c r="M330" i="10" s="1"/>
  <c r="R330" i="10" l="1"/>
  <c r="P330" i="10" s="1"/>
  <c r="O330" i="10"/>
  <c r="M331" i="10" s="1"/>
  <c r="R331" i="10" l="1"/>
  <c r="P331" i="10" s="1"/>
  <c r="O331" i="10"/>
  <c r="M332" i="10" s="1"/>
  <c r="R332" i="10" l="1"/>
  <c r="P332" i="10" s="1"/>
  <c r="O332" i="10"/>
  <c r="M333" i="10" s="1"/>
  <c r="R333" i="10" l="1"/>
  <c r="P333" i="10" s="1"/>
  <c r="O333" i="10"/>
  <c r="M334" i="10" s="1"/>
  <c r="R334" i="10" l="1"/>
  <c r="P334" i="10" s="1"/>
  <c r="O334" i="10"/>
  <c r="M335" i="10" s="1"/>
  <c r="R335" i="10" l="1"/>
  <c r="P335" i="10" s="1"/>
  <c r="O335" i="10"/>
  <c r="M336" i="10" s="1"/>
  <c r="R336" i="10" l="1"/>
  <c r="P336" i="10" s="1"/>
  <c r="O336" i="10"/>
  <c r="M337" i="10" s="1"/>
  <c r="R337" i="10" l="1"/>
  <c r="P337" i="10" s="1"/>
  <c r="O337" i="10"/>
  <c r="M338" i="10" s="1"/>
  <c r="R338" i="10" l="1"/>
  <c r="P338" i="10" s="1"/>
  <c r="O338" i="10"/>
  <c r="M339" i="10" s="1"/>
  <c r="R339" i="10" l="1"/>
  <c r="P339" i="10" s="1"/>
  <c r="O339" i="10"/>
  <c r="M340" i="10" s="1"/>
  <c r="R340" i="10" l="1"/>
  <c r="P340" i="10" s="1"/>
  <c r="O340" i="10"/>
  <c r="M341" i="10" s="1"/>
  <c r="R341" i="10" l="1"/>
  <c r="P341" i="10" s="1"/>
  <c r="O341" i="10"/>
  <c r="M342" i="10" s="1"/>
  <c r="R342" i="10" l="1"/>
  <c r="P342" i="10" s="1"/>
  <c r="O342" i="10"/>
  <c r="M343" i="10" s="1"/>
  <c r="R343" i="10" l="1"/>
  <c r="P343" i="10" s="1"/>
  <c r="O343" i="10"/>
  <c r="M344" i="10" s="1"/>
  <c r="R344" i="10" l="1"/>
  <c r="P344" i="10" s="1"/>
  <c r="O344" i="10"/>
  <c r="M345" i="10" s="1"/>
  <c r="R345" i="10" l="1"/>
  <c r="P345" i="10" s="1"/>
  <c r="O345" i="10"/>
  <c r="M346" i="10" s="1"/>
  <c r="R346" i="10" l="1"/>
  <c r="P346" i="10" s="1"/>
  <c r="O346" i="10"/>
  <c r="M347" i="10" s="1"/>
  <c r="R347" i="10" l="1"/>
  <c r="P347" i="10" s="1"/>
  <c r="O347" i="10"/>
  <c r="M348" i="10" s="1"/>
  <c r="R348" i="10" l="1"/>
  <c r="P348" i="10" s="1"/>
  <c r="O348" i="10"/>
  <c r="M349" i="10" s="1"/>
  <c r="R349" i="10" l="1"/>
  <c r="P349" i="10" s="1"/>
  <c r="O349" i="10"/>
  <c r="M350" i="10" s="1"/>
  <c r="R350" i="10" l="1"/>
  <c r="P350" i="10" s="1"/>
  <c r="O350" i="10"/>
  <c r="M351" i="10" s="1"/>
  <c r="R351" i="10" l="1"/>
  <c r="P351" i="10" s="1"/>
  <c r="O351" i="10"/>
  <c r="M352" i="10" s="1"/>
  <c r="R352" i="10" l="1"/>
  <c r="P352" i="10" s="1"/>
  <c r="O352" i="10"/>
  <c r="M353" i="10" s="1"/>
  <c r="R353" i="10" l="1"/>
  <c r="P353" i="10" s="1"/>
  <c r="O353" i="10"/>
  <c r="M354" i="10" s="1"/>
  <c r="R354" i="10" l="1"/>
  <c r="P354" i="10" s="1"/>
  <c r="O354" i="10"/>
  <c r="M355" i="10" s="1"/>
  <c r="R355" i="10" l="1"/>
  <c r="P355" i="10" s="1"/>
  <c r="O355" i="10"/>
  <c r="M356" i="10" s="1"/>
  <c r="R356" i="10" l="1"/>
  <c r="P356" i="10" s="1"/>
  <c r="O356" i="10"/>
  <c r="M357" i="10" s="1"/>
  <c r="R357" i="10" l="1"/>
  <c r="P357" i="10" s="1"/>
  <c r="O357" i="10"/>
  <c r="M358" i="10" s="1"/>
  <c r="R358" i="10" l="1"/>
  <c r="P358" i="10" s="1"/>
  <c r="O358" i="10"/>
  <c r="M359" i="10" s="1"/>
  <c r="R359" i="10" l="1"/>
  <c r="P359" i="10" s="1"/>
  <c r="O359" i="10"/>
  <c r="M360" i="10" s="1"/>
  <c r="R360" i="10" l="1"/>
  <c r="P360" i="10" s="1"/>
  <c r="O360" i="10"/>
  <c r="M361" i="10" s="1"/>
  <c r="R361" i="10" l="1"/>
  <c r="P361" i="10" s="1"/>
  <c r="O361" i="10"/>
  <c r="M362" i="10" s="1"/>
  <c r="R362" i="10" l="1"/>
  <c r="P362" i="10" s="1"/>
  <c r="O362" i="10"/>
  <c r="M363" i="10" s="1"/>
  <c r="R363" i="10" l="1"/>
  <c r="P363" i="10" s="1"/>
  <c r="O363" i="10"/>
  <c r="M364" i="10" s="1"/>
  <c r="R364" i="10" l="1"/>
  <c r="P364" i="10" s="1"/>
  <c r="O364" i="10"/>
  <c r="M365" i="10" s="1"/>
  <c r="R365" i="10" l="1"/>
  <c r="P365" i="10" s="1"/>
  <c r="O365" i="10"/>
  <c r="M366" i="10" s="1"/>
  <c r="R366" i="10" l="1"/>
  <c r="P366" i="10" s="1"/>
  <c r="O366" i="10"/>
  <c r="M367" i="10" s="1"/>
  <c r="R367" i="10" l="1"/>
  <c r="P367" i="10" s="1"/>
  <c r="O367" i="10"/>
  <c r="M368" i="10" s="1"/>
  <c r="R368" i="10" l="1"/>
  <c r="P368" i="10" s="1"/>
  <c r="O368" i="10"/>
  <c r="M369" i="10" s="1"/>
  <c r="R369" i="10" l="1"/>
  <c r="P369" i="10" s="1"/>
  <c r="O369" i="10"/>
  <c r="M370" i="10" s="1"/>
  <c r="R370" i="10" l="1"/>
  <c r="P370" i="10" s="1"/>
  <c r="O370" i="10"/>
  <c r="M371" i="10" s="1"/>
  <c r="R371" i="10" l="1"/>
  <c r="P371" i="10" s="1"/>
  <c r="O371" i="10"/>
  <c r="M372" i="10" s="1"/>
  <c r="R372" i="10" l="1"/>
  <c r="P372" i="10" s="1"/>
  <c r="O372" i="10"/>
  <c r="M373" i="10" s="1"/>
  <c r="R373" i="10" l="1"/>
  <c r="P373" i="10" s="1"/>
  <c r="O373" i="10"/>
  <c r="M374" i="10" s="1"/>
  <c r="R374" i="10" l="1"/>
  <c r="P374" i="10" s="1"/>
  <c r="O374" i="10"/>
  <c r="M375" i="10" s="1"/>
  <c r="R375" i="10" l="1"/>
  <c r="P375" i="10" s="1"/>
  <c r="O375" i="10"/>
  <c r="M376" i="10" s="1"/>
  <c r="R376" i="10" l="1"/>
  <c r="P376" i="10" s="1"/>
  <c r="O376" i="10"/>
  <c r="M377" i="10" s="1"/>
  <c r="R377" i="10" l="1"/>
  <c r="P377" i="10" s="1"/>
  <c r="O377" i="10"/>
  <c r="M378" i="10" s="1"/>
  <c r="R378" i="10" l="1"/>
  <c r="P378" i="10" s="1"/>
  <c r="O378" i="10"/>
  <c r="M379" i="10" s="1"/>
  <c r="R379" i="10" l="1"/>
  <c r="P379" i="10" s="1"/>
  <c r="O379" i="10"/>
  <c r="M380" i="10" s="1"/>
  <c r="R380" i="10" l="1"/>
  <c r="P380" i="10" s="1"/>
  <c r="O380" i="10"/>
  <c r="M381" i="10" s="1"/>
  <c r="R381" i="10" l="1"/>
  <c r="P381" i="10" s="1"/>
  <c r="O381" i="10"/>
  <c r="M382" i="10" s="1"/>
  <c r="R382" i="10" l="1"/>
  <c r="P382" i="10" s="1"/>
  <c r="O382" i="10"/>
  <c r="M383" i="10" s="1"/>
  <c r="R383" i="10" l="1"/>
  <c r="P383" i="10" s="1"/>
  <c r="O383" i="10"/>
  <c r="M384" i="10" s="1"/>
  <c r="R384" i="10" l="1"/>
  <c r="P384" i="10" s="1"/>
  <c r="O384" i="10"/>
  <c r="M385" i="10" s="1"/>
  <c r="R385" i="10" l="1"/>
  <c r="P385" i="10" s="1"/>
  <c r="O385" i="10"/>
  <c r="M386" i="10" s="1"/>
  <c r="R386" i="10" l="1"/>
  <c r="P386" i="10" s="1"/>
  <c r="O386" i="10"/>
  <c r="M387" i="10" s="1"/>
  <c r="R387" i="10" l="1"/>
  <c r="P387" i="10" s="1"/>
  <c r="O387" i="10"/>
  <c r="M388" i="10" s="1"/>
  <c r="R388" i="10" l="1"/>
  <c r="P388" i="10" s="1"/>
  <c r="O388" i="10"/>
  <c r="M389" i="10" s="1"/>
  <c r="R389" i="10" l="1"/>
  <c r="P389" i="10" s="1"/>
  <c r="O389" i="10"/>
  <c r="M390" i="10" s="1"/>
  <c r="R390" i="10" l="1"/>
  <c r="P390" i="10" s="1"/>
  <c r="O390" i="10"/>
  <c r="M391" i="10" s="1"/>
  <c r="R391" i="10" l="1"/>
  <c r="P391" i="10" s="1"/>
  <c r="O391" i="10"/>
  <c r="M392" i="10" s="1"/>
  <c r="R392" i="10" l="1"/>
  <c r="P392" i="10" s="1"/>
  <c r="O392" i="10"/>
  <c r="M393" i="10" s="1"/>
  <c r="R393" i="10" l="1"/>
  <c r="P393" i="10" s="1"/>
  <c r="O393" i="10"/>
  <c r="M394" i="10" s="1"/>
  <c r="R394" i="10" l="1"/>
  <c r="P394" i="10" s="1"/>
  <c r="O394" i="10"/>
  <c r="M395" i="10" s="1"/>
  <c r="R395" i="10" l="1"/>
  <c r="P395" i="10" s="1"/>
  <c r="O395" i="10"/>
  <c r="M396" i="10" s="1"/>
  <c r="R396" i="10" l="1"/>
  <c r="P396" i="10" s="1"/>
  <c r="O396" i="10"/>
  <c r="M397" i="10" s="1"/>
  <c r="R397" i="10" l="1"/>
  <c r="P397" i="10" s="1"/>
  <c r="O397" i="10"/>
  <c r="M398" i="10" s="1"/>
  <c r="R398" i="10" l="1"/>
  <c r="P398" i="10" s="1"/>
  <c r="O398" i="10"/>
  <c r="M399" i="10" s="1"/>
  <c r="R399" i="10" l="1"/>
  <c r="P399" i="10" s="1"/>
  <c r="O399" i="10"/>
  <c r="M400" i="10" s="1"/>
  <c r="R400" i="10" l="1"/>
  <c r="P400" i="10" s="1"/>
  <c r="O400" i="10"/>
  <c r="M401" i="10" s="1"/>
  <c r="R401" i="10" l="1"/>
  <c r="P401" i="10" s="1"/>
  <c r="O401" i="10"/>
  <c r="M402" i="10" s="1"/>
  <c r="R402" i="10" l="1"/>
  <c r="P402" i="10" s="1"/>
  <c r="O402" i="10"/>
  <c r="M403" i="10" s="1"/>
  <c r="R403" i="10" l="1"/>
  <c r="P403" i="10" s="1"/>
  <c r="O403" i="10"/>
  <c r="M404" i="10" s="1"/>
  <c r="R404" i="10" l="1"/>
  <c r="P404" i="10" s="1"/>
  <c r="O404" i="10"/>
  <c r="M405" i="10" s="1"/>
  <c r="R405" i="10" l="1"/>
  <c r="P405" i="10" s="1"/>
  <c r="O405" i="10"/>
  <c r="M406" i="10" s="1"/>
  <c r="R406" i="10" l="1"/>
  <c r="P406" i="10" s="1"/>
  <c r="O406" i="10"/>
  <c r="M407" i="10" s="1"/>
  <c r="R407" i="10" l="1"/>
  <c r="P407" i="10" s="1"/>
  <c r="O407" i="10"/>
  <c r="M408" i="10" s="1"/>
  <c r="R408" i="10" l="1"/>
  <c r="P408" i="10" s="1"/>
  <c r="O408" i="10"/>
  <c r="M409" i="10" s="1"/>
  <c r="R409" i="10" l="1"/>
  <c r="P409" i="10" s="1"/>
  <c r="O409" i="10"/>
  <c r="M410" i="10" s="1"/>
  <c r="R410" i="10" l="1"/>
  <c r="P410" i="10" s="1"/>
  <c r="O410" i="10"/>
  <c r="M411" i="10" s="1"/>
  <c r="R411" i="10" l="1"/>
  <c r="P411" i="10" s="1"/>
  <c r="O411" i="10"/>
  <c r="M412" i="10" s="1"/>
  <c r="R412" i="10" l="1"/>
  <c r="P412" i="10" s="1"/>
  <c r="O412" i="10"/>
  <c r="M413" i="10" s="1"/>
  <c r="R413" i="10" l="1"/>
  <c r="P413" i="10" s="1"/>
  <c r="O413" i="10"/>
  <c r="M414" i="10" s="1"/>
  <c r="R414" i="10" l="1"/>
  <c r="P414" i="10" s="1"/>
  <c r="O414" i="10"/>
  <c r="M415" i="10" s="1"/>
  <c r="R415" i="10" l="1"/>
  <c r="P415" i="10" s="1"/>
  <c r="O415" i="10"/>
  <c r="M416" i="10" s="1"/>
  <c r="O416" i="10" l="1"/>
  <c r="M417" i="10" s="1"/>
  <c r="R417" i="10" l="1"/>
  <c r="P417" i="10" s="1"/>
  <c r="O417" i="10"/>
  <c r="M418" i="10" s="1"/>
  <c r="R416" i="10"/>
  <c r="P416" i="10" s="1"/>
  <c r="R418" i="10" l="1"/>
  <c r="P418" i="10" s="1"/>
  <c r="O418" i="10"/>
  <c r="M419" i="10" s="1"/>
  <c r="R419" i="10" l="1"/>
  <c r="P419" i="10" s="1"/>
  <c r="O419" i="10"/>
  <c r="M420" i="10" s="1"/>
  <c r="R420" i="10" l="1"/>
  <c r="P420" i="10" s="1"/>
  <c r="O420" i="10"/>
  <c r="M421" i="10" s="1"/>
  <c r="R421" i="10" l="1"/>
  <c r="P421" i="10" s="1"/>
  <c r="O421" i="10"/>
  <c r="M422" i="10" s="1"/>
  <c r="R422" i="10" l="1"/>
  <c r="P422" i="10" s="1"/>
  <c r="O422" i="10"/>
  <c r="M423" i="10" s="1"/>
  <c r="R423" i="10" l="1"/>
  <c r="P423" i="10" s="1"/>
  <c r="O423" i="10"/>
  <c r="M424" i="10" s="1"/>
  <c r="R424" i="10" l="1"/>
  <c r="P424" i="10" s="1"/>
  <c r="O424" i="10"/>
  <c r="M425" i="10" s="1"/>
  <c r="R425" i="10" l="1"/>
  <c r="P425" i="10" s="1"/>
  <c r="O425" i="10"/>
  <c r="M426" i="10" s="1"/>
  <c r="R426" i="10" l="1"/>
  <c r="P426" i="10" s="1"/>
  <c r="O426" i="10"/>
  <c r="M427" i="10" s="1"/>
  <c r="R427" i="10" l="1"/>
  <c r="P427" i="10" s="1"/>
  <c r="O427" i="10"/>
  <c r="M428" i="10" s="1"/>
  <c r="R428" i="10" l="1"/>
  <c r="P428" i="10" s="1"/>
  <c r="O428" i="10"/>
  <c r="M429" i="10" s="1"/>
  <c r="R429" i="10" l="1"/>
  <c r="P429" i="10" s="1"/>
  <c r="O429" i="10"/>
  <c r="M430" i="10" s="1"/>
  <c r="R430" i="10" l="1"/>
  <c r="P430" i="10" s="1"/>
  <c r="O430" i="10"/>
  <c r="M431" i="10" s="1"/>
  <c r="R431" i="10" l="1"/>
  <c r="P431" i="10" s="1"/>
  <c r="O431" i="10"/>
  <c r="M432" i="10" s="1"/>
  <c r="R432" i="10" l="1"/>
  <c r="P432" i="10" s="1"/>
  <c r="O432" i="10"/>
  <c r="M433" i="10" s="1"/>
  <c r="R433" i="10" l="1"/>
  <c r="P433" i="10" s="1"/>
  <c r="O433" i="10"/>
  <c r="M434" i="10" s="1"/>
  <c r="R434" i="10" l="1"/>
  <c r="P434" i="10" s="1"/>
  <c r="O434" i="10"/>
  <c r="M435" i="10" s="1"/>
  <c r="R435" i="10" l="1"/>
  <c r="P435" i="10" s="1"/>
  <c r="O435" i="10"/>
  <c r="M436" i="10" s="1"/>
  <c r="R436" i="10" l="1"/>
  <c r="P436" i="10" s="1"/>
  <c r="O436" i="10"/>
  <c r="M437" i="10" s="1"/>
  <c r="R437" i="10" l="1"/>
  <c r="P437" i="10" s="1"/>
  <c r="O437" i="10"/>
  <c r="M438" i="10" s="1"/>
  <c r="R438" i="10" l="1"/>
  <c r="P438" i="10" s="1"/>
  <c r="O438" i="10"/>
  <c r="M439" i="10" s="1"/>
  <c r="R439" i="10" l="1"/>
  <c r="P439" i="10" s="1"/>
  <c r="O439" i="10"/>
  <c r="M440" i="10" s="1"/>
  <c r="R440" i="10" l="1"/>
  <c r="P440" i="10" s="1"/>
  <c r="O440" i="10"/>
  <c r="M441" i="10" s="1"/>
  <c r="R441" i="10" l="1"/>
  <c r="P441" i="10" s="1"/>
  <c r="O441" i="10"/>
  <c r="M442" i="10" s="1"/>
  <c r="R442" i="10" l="1"/>
  <c r="P442" i="10" s="1"/>
  <c r="O442" i="10"/>
  <c r="M443" i="10" s="1"/>
  <c r="R443" i="10" l="1"/>
  <c r="P443" i="10" s="1"/>
  <c r="O443" i="10"/>
  <c r="M444" i="10" s="1"/>
  <c r="R444" i="10" l="1"/>
  <c r="P444" i="10" s="1"/>
  <c r="O444" i="10"/>
  <c r="M445" i="10" s="1"/>
  <c r="R445" i="10" l="1"/>
  <c r="P445" i="10" s="1"/>
  <c r="O445" i="10"/>
  <c r="M446" i="10" s="1"/>
  <c r="R446" i="10" l="1"/>
  <c r="P446" i="10" s="1"/>
  <c r="O446" i="10"/>
  <c r="M447" i="10" s="1"/>
  <c r="R447" i="10" l="1"/>
  <c r="P447" i="10" s="1"/>
  <c r="O447" i="10"/>
  <c r="M448" i="10" s="1"/>
  <c r="R448" i="10" l="1"/>
  <c r="P448" i="10" s="1"/>
  <c r="O448" i="10"/>
  <c r="M449" i="10" s="1"/>
  <c r="R449" i="10" l="1"/>
  <c r="P449" i="10" s="1"/>
  <c r="O449" i="10"/>
  <c r="M450" i="10" s="1"/>
  <c r="R450" i="10" l="1"/>
  <c r="P450" i="10" s="1"/>
  <c r="O450" i="10"/>
  <c r="M451" i="10" s="1"/>
  <c r="R451" i="10" l="1"/>
  <c r="P451" i="10" s="1"/>
  <c r="O451" i="10"/>
  <c r="M452" i="10" s="1"/>
  <c r="R452" i="10" l="1"/>
  <c r="P452" i="10" s="1"/>
  <c r="O452" i="10"/>
  <c r="M453" i="10" s="1"/>
  <c r="R453" i="10" l="1"/>
  <c r="P453" i="10" s="1"/>
  <c r="O453" i="10"/>
  <c r="M454" i="10" s="1"/>
  <c r="R454" i="10" l="1"/>
  <c r="P454" i="10" s="1"/>
  <c r="O454" i="10"/>
  <c r="M455" i="10" s="1"/>
  <c r="R455" i="10" l="1"/>
  <c r="P455" i="10" s="1"/>
  <c r="O455" i="10"/>
  <c r="M456" i="10" s="1"/>
  <c r="R456" i="10" l="1"/>
  <c r="P456" i="10" s="1"/>
  <c r="O456" i="10"/>
  <c r="M457" i="10" s="1"/>
  <c r="R457" i="10" l="1"/>
  <c r="P457" i="10" s="1"/>
  <c r="O457" i="10"/>
  <c r="M458" i="10" s="1"/>
  <c r="R458" i="10" l="1"/>
  <c r="P458" i="10" s="1"/>
  <c r="O458" i="10"/>
  <c r="M459" i="10" s="1"/>
  <c r="R459" i="10" l="1"/>
  <c r="P459" i="10" s="1"/>
  <c r="O459" i="10"/>
  <c r="M460" i="10" s="1"/>
  <c r="R460" i="10" l="1"/>
  <c r="P460" i="10" s="1"/>
  <c r="O460" i="10"/>
  <c r="M461" i="10" s="1"/>
  <c r="R461" i="10" l="1"/>
  <c r="P461" i="10" s="1"/>
  <c r="O461" i="10"/>
  <c r="M462" i="10" s="1"/>
  <c r="R462" i="10" l="1"/>
  <c r="P462" i="10" s="1"/>
  <c r="O462" i="10"/>
  <c r="M463" i="10" s="1"/>
  <c r="R463" i="10" l="1"/>
  <c r="P463" i="10" s="1"/>
  <c r="O463" i="10"/>
  <c r="M464" i="10" s="1"/>
  <c r="R464" i="10" l="1"/>
  <c r="P464" i="10" s="1"/>
  <c r="O464" i="10"/>
  <c r="M465" i="10" s="1"/>
  <c r="R465" i="10" l="1"/>
  <c r="P465" i="10" s="1"/>
  <c r="O465" i="10"/>
  <c r="M466" i="10" s="1"/>
  <c r="R466" i="10" l="1"/>
  <c r="P466" i="10" s="1"/>
  <c r="O466" i="10"/>
  <c r="M467" i="10" s="1"/>
  <c r="R467" i="10" l="1"/>
  <c r="P467" i="10" s="1"/>
  <c r="O467" i="10"/>
  <c r="M468" i="10" s="1"/>
  <c r="R468" i="10" l="1"/>
  <c r="P468" i="10" s="1"/>
  <c r="O468" i="10"/>
  <c r="M469" i="10" s="1"/>
  <c r="R469" i="10" l="1"/>
  <c r="P469" i="10" s="1"/>
  <c r="O469" i="10"/>
  <c r="M470" i="10" s="1"/>
  <c r="R470" i="10" l="1"/>
  <c r="P470" i="10" s="1"/>
  <c r="O470" i="10"/>
  <c r="M471" i="10" s="1"/>
  <c r="R471" i="10" l="1"/>
  <c r="P471" i="10" s="1"/>
  <c r="O471" i="10"/>
  <c r="M472" i="10" s="1"/>
  <c r="R472" i="10" l="1"/>
  <c r="P472" i="10" s="1"/>
  <c r="O472" i="10"/>
  <c r="M473" i="10" s="1"/>
  <c r="R473" i="10" l="1"/>
  <c r="P473" i="10" s="1"/>
  <c r="O473" i="10"/>
  <c r="M474" i="10" s="1"/>
  <c r="R474" i="10" l="1"/>
  <c r="P474" i="10" s="1"/>
  <c r="O474" i="10"/>
  <c r="M475" i="10" s="1"/>
  <c r="R475" i="10" l="1"/>
  <c r="P475" i="10" s="1"/>
  <c r="O475" i="10"/>
  <c r="M476" i="10" s="1"/>
  <c r="R476" i="10" l="1"/>
  <c r="P476" i="10" s="1"/>
  <c r="O476" i="10"/>
  <c r="M477" i="10" s="1"/>
  <c r="O477" i="10" l="1"/>
  <c r="M478" i="10" s="1"/>
  <c r="R477" i="10" l="1"/>
  <c r="P477" i="10" s="1"/>
  <c r="O478" i="10"/>
  <c r="M479" i="10" s="1"/>
  <c r="R478" i="10" l="1"/>
  <c r="P478" i="10" s="1"/>
  <c r="O479" i="10"/>
  <c r="M480" i="10" s="1"/>
  <c r="R479" i="10" l="1"/>
  <c r="P479" i="10" s="1"/>
  <c r="O480" i="10"/>
  <c r="M481" i="10" s="1"/>
  <c r="R480" i="10" l="1"/>
  <c r="P480" i="10" s="1"/>
  <c r="O481" i="10"/>
  <c r="M482" i="10" s="1"/>
  <c r="R481" i="10" l="1"/>
  <c r="P481" i="10" s="1"/>
  <c r="O482" i="10"/>
  <c r="M483" i="10" s="1"/>
  <c r="R482" i="10" l="1"/>
  <c r="P482" i="10" s="1"/>
  <c r="O483" i="10"/>
  <c r="M484" i="10" s="1"/>
  <c r="R483" i="10" l="1"/>
  <c r="P483" i="10" s="1"/>
  <c r="O484" i="10"/>
  <c r="M485" i="10" s="1"/>
  <c r="R484" i="10" l="1"/>
  <c r="P484" i="10" s="1"/>
  <c r="O485" i="10"/>
  <c r="M486" i="10" s="1"/>
  <c r="R485" i="10" l="1"/>
  <c r="P485" i="10" s="1"/>
  <c r="O486" i="10"/>
  <c r="M487" i="10" s="1"/>
  <c r="R486" i="10" l="1"/>
  <c r="P486" i="10" s="1"/>
  <c r="O487" i="10"/>
  <c r="M488" i="10" s="1"/>
  <c r="R487" i="10" l="1"/>
  <c r="P487" i="10" s="1"/>
  <c r="O488" i="10"/>
  <c r="M489" i="10" s="1"/>
  <c r="R488" i="10" l="1"/>
  <c r="P488" i="10" s="1"/>
  <c r="O489" i="10"/>
  <c r="M490" i="10" s="1"/>
  <c r="R489" i="10" l="1"/>
  <c r="P489" i="10" s="1"/>
  <c r="O490" i="10"/>
  <c r="M491" i="10" s="1"/>
  <c r="R490" i="10" l="1"/>
  <c r="P490" i="10" s="1"/>
  <c r="O491" i="10"/>
  <c r="M492" i="10" s="1"/>
  <c r="R491" i="10" l="1"/>
  <c r="P491" i="10" s="1"/>
  <c r="O492" i="10"/>
  <c r="M493" i="10" s="1"/>
  <c r="R492" i="10" l="1"/>
  <c r="P492" i="10" s="1"/>
  <c r="O493" i="10"/>
  <c r="M494" i="10" s="1"/>
  <c r="R493" i="10" l="1"/>
  <c r="P493" i="10" s="1"/>
  <c r="O494" i="10"/>
  <c r="M495" i="10" s="1"/>
  <c r="R494" i="10" l="1"/>
  <c r="P494" i="10" s="1"/>
  <c r="O495" i="10"/>
  <c r="M496" i="10" s="1"/>
  <c r="R495" i="10" l="1"/>
  <c r="P495" i="10" s="1"/>
  <c r="O496" i="10"/>
  <c r="M497" i="10" s="1"/>
  <c r="R496" i="10" l="1"/>
  <c r="P496" i="10" s="1"/>
  <c r="O497" i="10"/>
  <c r="M498" i="10" s="1"/>
  <c r="R497" i="10" l="1"/>
  <c r="P497" i="10" s="1"/>
  <c r="O498" i="10"/>
  <c r="M499" i="10" s="1"/>
  <c r="R498" i="10" l="1"/>
  <c r="P498" i="10" s="1"/>
  <c r="O499" i="10"/>
  <c r="M500" i="10" s="1"/>
  <c r="R499" i="10" l="1"/>
  <c r="P499" i="10" s="1"/>
  <c r="O500" i="10"/>
  <c r="M501" i="10" s="1"/>
  <c r="R500" i="10" l="1"/>
  <c r="P500" i="10" s="1"/>
  <c r="O501" i="10"/>
  <c r="M502" i="10" s="1"/>
  <c r="R501" i="10" l="1"/>
  <c r="P501" i="10" s="1"/>
  <c r="O502" i="10"/>
  <c r="M503" i="10" s="1"/>
  <c r="R502" i="10" l="1"/>
  <c r="P502" i="10" s="1"/>
  <c r="O503" i="10"/>
  <c r="M504" i="10" s="1"/>
  <c r="R503" i="10" l="1"/>
  <c r="P503" i="10" s="1"/>
  <c r="O504" i="10"/>
  <c r="M505" i="10" s="1"/>
  <c r="R504" i="10" l="1"/>
  <c r="P504" i="10" s="1"/>
  <c r="O505" i="10"/>
  <c r="M506" i="10" s="1"/>
  <c r="R505" i="10" l="1"/>
  <c r="P505" i="10" s="1"/>
  <c r="O506" i="10"/>
  <c r="M507" i="10" s="1"/>
  <c r="R506" i="10" l="1"/>
  <c r="P506" i="10" s="1"/>
  <c r="O507" i="10"/>
  <c r="M508" i="10" s="1"/>
  <c r="R507" i="10" l="1"/>
  <c r="P507" i="10" s="1"/>
  <c r="O508" i="10"/>
  <c r="M509" i="10" s="1"/>
  <c r="R508" i="10" l="1"/>
  <c r="P508" i="10" s="1"/>
  <c r="O509" i="10"/>
  <c r="M510" i="10" s="1"/>
  <c r="R509" i="10" l="1"/>
  <c r="P509" i="10" s="1"/>
  <c r="O510" i="10"/>
  <c r="M511" i="10" s="1"/>
  <c r="R510" i="10" l="1"/>
  <c r="P510" i="10" s="1"/>
  <c r="O511" i="10"/>
  <c r="M512" i="10" s="1"/>
  <c r="R511" i="10" l="1"/>
  <c r="P511" i="10" s="1"/>
  <c r="O512" i="10"/>
  <c r="M513" i="10" s="1"/>
  <c r="R512" i="10" l="1"/>
  <c r="P512" i="10" s="1"/>
  <c r="O513" i="10"/>
  <c r="M514" i="10" s="1"/>
  <c r="R513" i="10" l="1"/>
  <c r="P513" i="10" s="1"/>
  <c r="O514" i="10"/>
  <c r="M515" i="10" s="1"/>
  <c r="R514" i="10" l="1"/>
  <c r="P514" i="10" s="1"/>
  <c r="O515" i="10"/>
  <c r="M516" i="10" s="1"/>
  <c r="R515" i="10" l="1"/>
  <c r="P515" i="10" s="1"/>
  <c r="O516" i="10"/>
  <c r="M517" i="10" s="1"/>
  <c r="R516" i="10" l="1"/>
  <c r="P516" i="10" s="1"/>
  <c r="O517" i="10"/>
  <c r="M518" i="10" s="1"/>
  <c r="R517" i="10" l="1"/>
  <c r="P517" i="10" s="1"/>
  <c r="O518" i="10"/>
  <c r="M519" i="10" s="1"/>
  <c r="R518" i="10" l="1"/>
  <c r="P518" i="10" s="1"/>
  <c r="O519" i="10"/>
  <c r="M520" i="10" s="1"/>
  <c r="R519" i="10" l="1"/>
  <c r="P519" i="10" s="1"/>
  <c r="O520" i="10"/>
  <c r="M521" i="10" s="1"/>
  <c r="R520" i="10" l="1"/>
  <c r="P520" i="10" s="1"/>
  <c r="O521" i="10"/>
  <c r="M522" i="10" s="1"/>
  <c r="R521" i="10" l="1"/>
  <c r="P521" i="10" s="1"/>
  <c r="O522" i="10"/>
  <c r="M523" i="10" s="1"/>
  <c r="R522" i="10" l="1"/>
  <c r="P522" i="10" s="1"/>
  <c r="O523" i="10"/>
  <c r="M524" i="10" s="1"/>
  <c r="R523" i="10" l="1"/>
  <c r="P523" i="10" s="1"/>
  <c r="O524" i="10"/>
  <c r="M525" i="10" s="1"/>
  <c r="R524" i="10" l="1"/>
  <c r="P524" i="10" s="1"/>
  <c r="O525" i="10"/>
  <c r="M526" i="10" s="1"/>
  <c r="R525" i="10" l="1"/>
  <c r="P525" i="10" s="1"/>
  <c r="O526" i="10"/>
  <c r="M527" i="10" s="1"/>
  <c r="R526" i="10" l="1"/>
  <c r="P526" i="10" s="1"/>
  <c r="O527" i="10"/>
  <c r="M528" i="10" s="1"/>
  <c r="R527" i="10" l="1"/>
  <c r="P527" i="10" s="1"/>
  <c r="O528" i="10"/>
  <c r="M529" i="10" s="1"/>
  <c r="R528" i="10" l="1"/>
  <c r="P528" i="10" s="1"/>
  <c r="O529" i="10"/>
  <c r="M530" i="10" s="1"/>
  <c r="R529" i="10" l="1"/>
  <c r="P529" i="10" s="1"/>
  <c r="R530" i="10"/>
  <c r="P530" i="10" s="1"/>
  <c r="O530" i="10"/>
  <c r="M531" i="10" s="1"/>
  <c r="R531" i="10" l="1"/>
  <c r="P531" i="10" s="1"/>
  <c r="O531" i="10"/>
  <c r="M532" i="10" s="1"/>
  <c r="R532" i="10" l="1"/>
  <c r="P532" i="10" s="1"/>
  <c r="O532" i="10"/>
  <c r="M533" i="10" s="1"/>
  <c r="R533" i="10" l="1"/>
  <c r="P533" i="10" s="1"/>
  <c r="O533" i="10"/>
  <c r="M534" i="10" s="1"/>
  <c r="R534" i="10" l="1"/>
  <c r="P534" i="10" s="1"/>
  <c r="O534" i="10"/>
  <c r="M535" i="10" s="1"/>
  <c r="R535" i="10" l="1"/>
  <c r="P535" i="10" s="1"/>
  <c r="O535" i="10"/>
  <c r="M536" i="10" s="1"/>
  <c r="R536" i="10" l="1"/>
  <c r="P536" i="10" s="1"/>
  <c r="O536" i="10"/>
  <c r="M537" i="10" s="1"/>
  <c r="R537" i="10" l="1"/>
  <c r="P537" i="10" s="1"/>
  <c r="O537" i="10"/>
  <c r="M538" i="10" s="1"/>
  <c r="R538" i="10" l="1"/>
  <c r="P538" i="10" s="1"/>
  <c r="O538" i="10"/>
  <c r="M539" i="10" s="1"/>
  <c r="R539" i="10" l="1"/>
  <c r="P539" i="10" s="1"/>
  <c r="O539" i="10"/>
  <c r="M540" i="10" s="1"/>
  <c r="R540" i="10" l="1"/>
  <c r="P540" i="10" s="1"/>
  <c r="O540" i="10"/>
  <c r="M541" i="10" s="1"/>
  <c r="R541" i="10" l="1"/>
  <c r="P541" i="10" s="1"/>
  <c r="O541" i="10"/>
  <c r="M542" i="10" s="1"/>
  <c r="R542" i="10" l="1"/>
  <c r="P542" i="10" s="1"/>
  <c r="O542" i="10"/>
  <c r="M543" i="10" s="1"/>
  <c r="R543" i="10" l="1"/>
  <c r="P543" i="10" s="1"/>
  <c r="O543" i="10"/>
  <c r="M544" i="10" s="1"/>
  <c r="R544" i="10" l="1"/>
  <c r="P544" i="10" s="1"/>
  <c r="O544" i="10"/>
  <c r="M545" i="10" s="1"/>
  <c r="R545" i="10" l="1"/>
  <c r="P545" i="10" s="1"/>
  <c r="O545" i="10"/>
  <c r="M546" i="10" s="1"/>
  <c r="R546" i="10" l="1"/>
  <c r="P546" i="10" s="1"/>
  <c r="O546" i="10"/>
  <c r="M547" i="10" s="1"/>
  <c r="R547" i="10" l="1"/>
  <c r="P547" i="10" s="1"/>
  <c r="O547" i="10"/>
  <c r="M548" i="10" s="1"/>
  <c r="R548" i="10" l="1"/>
  <c r="P548" i="10" s="1"/>
  <c r="O548" i="10"/>
  <c r="M549" i="10" s="1"/>
  <c r="R549" i="10" l="1"/>
  <c r="P549" i="10" s="1"/>
  <c r="O549" i="10"/>
  <c r="M550" i="10" s="1"/>
  <c r="R550" i="10" l="1"/>
  <c r="P550" i="10" s="1"/>
  <c r="O550" i="10"/>
  <c r="M551" i="10" s="1"/>
  <c r="R551" i="10" l="1"/>
  <c r="P551" i="10" s="1"/>
  <c r="O551" i="10"/>
  <c r="M552" i="10" s="1"/>
  <c r="O552" i="10" l="1"/>
  <c r="M553" i="10" s="1"/>
  <c r="R552" i="10" l="1"/>
  <c r="P552" i="10" s="1"/>
  <c r="O553" i="10"/>
  <c r="M554" i="10" s="1"/>
  <c r="R553" i="10" l="1"/>
  <c r="P553" i="10" s="1"/>
  <c r="R554" i="10"/>
  <c r="P554" i="10" s="1"/>
  <c r="O554" i="10"/>
  <c r="M555" i="10" s="1"/>
  <c r="R555" i="10" l="1"/>
  <c r="P555" i="10" s="1"/>
  <c r="O555" i="10"/>
  <c r="M556" i="10" s="1"/>
  <c r="O556" i="10" l="1"/>
  <c r="M557" i="10" s="1"/>
  <c r="R556" i="10" l="1"/>
  <c r="P556" i="10" s="1"/>
  <c r="O557" i="10"/>
  <c r="M558" i="10" s="1"/>
  <c r="R557" i="10" l="1"/>
  <c r="P557" i="10" s="1"/>
  <c r="O558" i="10"/>
  <c r="M559" i="10" s="1"/>
  <c r="R558" i="10" l="1"/>
  <c r="P558" i="10" s="1"/>
  <c r="O559" i="10"/>
  <c r="M560" i="10" s="1"/>
  <c r="R559" i="10" l="1"/>
  <c r="P559" i="10" s="1"/>
  <c r="O560" i="10"/>
  <c r="M561" i="10" s="1"/>
  <c r="R560" i="10" l="1"/>
  <c r="P560" i="10" s="1"/>
  <c r="O561" i="10"/>
  <c r="M562" i="10" s="1"/>
  <c r="R561" i="10" l="1"/>
  <c r="P561" i="10" s="1"/>
  <c r="O562" i="10"/>
  <c r="M563" i="10" s="1"/>
  <c r="R562" i="10" l="1"/>
  <c r="P562" i="10" s="1"/>
  <c r="O563" i="10"/>
  <c r="M564" i="10" s="1"/>
  <c r="R563" i="10" l="1"/>
  <c r="P563" i="10" s="1"/>
  <c r="O564" i="10"/>
  <c r="M565" i="10" s="1"/>
  <c r="R564" i="10" l="1"/>
  <c r="P564" i="10" s="1"/>
  <c r="O565" i="10"/>
  <c r="M566" i="10" s="1"/>
  <c r="R565" i="10" l="1"/>
  <c r="P565" i="10" s="1"/>
  <c r="O566" i="10"/>
  <c r="M567" i="10" s="1"/>
  <c r="R566" i="10" l="1"/>
  <c r="P566" i="10" s="1"/>
  <c r="O567" i="10"/>
  <c r="M568" i="10" s="1"/>
  <c r="R567" i="10" l="1"/>
  <c r="P567" i="10" s="1"/>
  <c r="O568" i="10"/>
  <c r="M569" i="10" s="1"/>
  <c r="R568" i="10" l="1"/>
  <c r="P568" i="10" s="1"/>
  <c r="O569" i="10"/>
  <c r="M570" i="10" s="1"/>
  <c r="R569" i="10" l="1"/>
  <c r="P569" i="10" s="1"/>
  <c r="O570" i="10"/>
  <c r="M571" i="10" s="1"/>
  <c r="R570" i="10" l="1"/>
  <c r="P570" i="10" s="1"/>
  <c r="O571" i="10"/>
  <c r="M572" i="10" s="1"/>
  <c r="R571" i="10" l="1"/>
  <c r="P571" i="10" s="1"/>
  <c r="O572" i="10"/>
  <c r="M573" i="10" s="1"/>
  <c r="R572" i="10" l="1"/>
  <c r="P572" i="10" s="1"/>
  <c r="O573" i="10"/>
  <c r="M574" i="10" s="1"/>
  <c r="R573" i="10" l="1"/>
  <c r="P573" i="10" s="1"/>
  <c r="O574" i="10"/>
  <c r="M575" i="10" s="1"/>
  <c r="R574" i="10" l="1"/>
  <c r="P574" i="10" s="1"/>
  <c r="O575" i="10"/>
  <c r="M576" i="10" s="1"/>
  <c r="R575" i="10" l="1"/>
  <c r="P575" i="10" s="1"/>
  <c r="O576" i="10"/>
  <c r="M577" i="10" s="1"/>
  <c r="R576" i="10" l="1"/>
  <c r="P576" i="10" s="1"/>
  <c r="O577" i="10"/>
  <c r="M578" i="10" s="1"/>
  <c r="R577" i="10" l="1"/>
  <c r="P577" i="10" s="1"/>
  <c r="O578" i="10"/>
  <c r="M579" i="10" s="1"/>
  <c r="R578" i="10" l="1"/>
  <c r="P578" i="10" s="1"/>
  <c r="O579" i="10"/>
  <c r="M580" i="10" s="1"/>
  <c r="R579" i="10" l="1"/>
  <c r="P579" i="10" s="1"/>
  <c r="O580" i="10"/>
  <c r="M581" i="10" s="1"/>
  <c r="R580" i="10" l="1"/>
  <c r="P580" i="10" s="1"/>
  <c r="O581" i="10"/>
  <c r="M582" i="10" s="1"/>
  <c r="R581" i="10" l="1"/>
  <c r="P581" i="10" s="1"/>
  <c r="O582" i="10"/>
  <c r="M583" i="10" s="1"/>
  <c r="R582" i="10" l="1"/>
  <c r="P582" i="10" s="1"/>
  <c r="O583" i="10"/>
  <c r="M584" i="10" s="1"/>
  <c r="R583" i="10" l="1"/>
  <c r="P583" i="10" s="1"/>
  <c r="O584" i="10"/>
  <c r="M585" i="10" s="1"/>
  <c r="R584" i="10" l="1"/>
  <c r="P584" i="10" s="1"/>
  <c r="O585" i="10"/>
  <c r="M586" i="10" s="1"/>
  <c r="R585" i="10" l="1"/>
  <c r="P585" i="10" s="1"/>
  <c r="O586" i="10"/>
  <c r="M587" i="10" s="1"/>
  <c r="R586" i="10" l="1"/>
  <c r="P586" i="10" s="1"/>
  <c r="O587" i="10"/>
  <c r="M588" i="10" s="1"/>
  <c r="R587" i="10" l="1"/>
  <c r="P587" i="10" s="1"/>
  <c r="O588" i="10"/>
  <c r="M589" i="10" s="1"/>
  <c r="R588" i="10" l="1"/>
  <c r="P588" i="10" s="1"/>
  <c r="O589" i="10"/>
  <c r="M590" i="10" s="1"/>
  <c r="R589" i="10" l="1"/>
  <c r="P589" i="10" s="1"/>
  <c r="O590" i="10"/>
  <c r="M591" i="10" s="1"/>
  <c r="R590" i="10" l="1"/>
  <c r="P590" i="10" s="1"/>
  <c r="O591" i="10"/>
  <c r="M592" i="10" s="1"/>
  <c r="R591" i="10" l="1"/>
  <c r="P591" i="10" s="1"/>
  <c r="O592" i="10"/>
  <c r="M593" i="10" s="1"/>
  <c r="R592" i="10" l="1"/>
  <c r="P592" i="10" s="1"/>
  <c r="O593" i="10"/>
  <c r="M594" i="10" s="1"/>
  <c r="R593" i="10" l="1"/>
  <c r="P593" i="10" s="1"/>
  <c r="O594" i="10"/>
  <c r="M595" i="10" s="1"/>
  <c r="R594" i="10" l="1"/>
  <c r="P594" i="10" s="1"/>
  <c r="O595" i="10"/>
  <c r="M596" i="10" s="1"/>
  <c r="R595" i="10" l="1"/>
  <c r="P595" i="10" s="1"/>
  <c r="O596" i="10"/>
  <c r="M597" i="10" s="1"/>
  <c r="R596" i="10" l="1"/>
  <c r="P596" i="10" s="1"/>
  <c r="O597" i="10"/>
  <c r="M598" i="10" s="1"/>
  <c r="R597" i="10" l="1"/>
  <c r="P597" i="10" s="1"/>
  <c r="O598" i="10"/>
  <c r="M599" i="10" s="1"/>
  <c r="R598" i="10" l="1"/>
  <c r="P598" i="10" s="1"/>
  <c r="O599" i="10"/>
  <c r="M600" i="10" s="1"/>
  <c r="R599" i="10" l="1"/>
  <c r="P599" i="10" s="1"/>
  <c r="O600" i="10"/>
  <c r="M601" i="10" s="1"/>
  <c r="R600" i="10" l="1"/>
  <c r="P600" i="10" s="1"/>
  <c r="O601" i="10"/>
  <c r="M602" i="10" s="1"/>
  <c r="R601" i="10" l="1"/>
  <c r="P601" i="10" s="1"/>
  <c r="O602" i="10"/>
  <c r="M603" i="10" s="1"/>
  <c r="R602" i="10" l="1"/>
  <c r="P602" i="10" s="1"/>
  <c r="O603" i="10"/>
  <c r="M604" i="10" s="1"/>
  <c r="R603" i="10" l="1"/>
  <c r="P603" i="10" s="1"/>
  <c r="O604" i="10"/>
  <c r="M605" i="10" s="1"/>
  <c r="R604" i="10" l="1"/>
  <c r="P604" i="10" s="1"/>
  <c r="O605" i="10"/>
  <c r="M606" i="10" s="1"/>
  <c r="R605" i="10" l="1"/>
  <c r="P605" i="10" s="1"/>
  <c r="O606" i="10"/>
  <c r="M607" i="10" s="1"/>
  <c r="R606" i="10" l="1"/>
  <c r="P606" i="10" s="1"/>
  <c r="O607" i="10"/>
  <c r="M608" i="10" s="1"/>
  <c r="R607" i="10" l="1"/>
  <c r="P607" i="10" s="1"/>
  <c r="O608" i="10"/>
  <c r="M609" i="10" s="1"/>
  <c r="R608" i="10" l="1"/>
  <c r="P608" i="10" s="1"/>
  <c r="O609" i="10"/>
  <c r="M610" i="10" s="1"/>
  <c r="R609" i="10" l="1"/>
  <c r="P609" i="10" s="1"/>
  <c r="O610" i="10"/>
  <c r="M611" i="10" s="1"/>
  <c r="R610" i="10" l="1"/>
  <c r="P610" i="10" s="1"/>
  <c r="O611" i="10"/>
  <c r="M612" i="10" s="1"/>
  <c r="R611" i="10" l="1"/>
  <c r="P611" i="10" s="1"/>
  <c r="O612" i="10"/>
  <c r="M613" i="10" s="1"/>
  <c r="R612" i="10" l="1"/>
  <c r="P612" i="10" s="1"/>
  <c r="O613" i="10"/>
  <c r="M614" i="10" s="1"/>
  <c r="R613" i="10" l="1"/>
  <c r="P613" i="10" s="1"/>
  <c r="R614" i="10"/>
  <c r="P614" i="10" s="1"/>
  <c r="O614" i="10"/>
  <c r="M615" i="10" s="1"/>
  <c r="R615" i="10" l="1"/>
  <c r="P615" i="10" s="1"/>
  <c r="O615" i="10"/>
  <c r="M616" i="10" s="1"/>
  <c r="R616" i="10" l="1"/>
  <c r="P616" i="10" s="1"/>
  <c r="O616" i="10"/>
  <c r="M617" i="10" s="1"/>
  <c r="O617" i="10" l="1"/>
  <c r="M618" i="10" s="1"/>
  <c r="R617" i="10" l="1"/>
  <c r="P617" i="10" s="1"/>
  <c r="R618" i="10"/>
  <c r="P618" i="10" s="1"/>
  <c r="O618" i="10"/>
  <c r="M619" i="10" s="1"/>
  <c r="O619" i="10" l="1"/>
  <c r="M620" i="10" s="1"/>
  <c r="R619" i="10" l="1"/>
  <c r="P619" i="10" s="1"/>
  <c r="R620" i="10"/>
  <c r="P620" i="10" s="1"/>
  <c r="O620" i="10"/>
  <c r="M621" i="10" s="1"/>
  <c r="R621" i="10" l="1"/>
  <c r="P621" i="10" s="1"/>
  <c r="O621" i="10"/>
  <c r="M622" i="10" s="1"/>
  <c r="O622" i="10" l="1"/>
  <c r="M623" i="10" s="1"/>
  <c r="R622" i="10" l="1"/>
  <c r="P622" i="10" s="1"/>
  <c r="O623" i="10"/>
  <c r="M624" i="10" s="1"/>
  <c r="R623" i="10" l="1"/>
  <c r="P623" i="10" s="1"/>
  <c r="O624" i="10"/>
  <c r="M625" i="10" s="1"/>
  <c r="R624" i="10" l="1"/>
  <c r="P624" i="10" s="1"/>
  <c r="O625" i="10"/>
  <c r="M626" i="10" s="1"/>
  <c r="R625" i="10" l="1"/>
  <c r="P625" i="10" s="1"/>
  <c r="O626" i="10"/>
  <c r="M627" i="10" s="1"/>
  <c r="R626" i="10" l="1"/>
  <c r="P626" i="10" s="1"/>
  <c r="O627" i="10"/>
  <c r="M628" i="10" s="1"/>
  <c r="R627" i="10" l="1"/>
  <c r="P627" i="10" s="1"/>
  <c r="O628" i="10"/>
  <c r="M629" i="10" s="1"/>
  <c r="R628" i="10" l="1"/>
  <c r="P628" i="10" s="1"/>
  <c r="O629" i="10"/>
  <c r="M630" i="10" s="1"/>
  <c r="R629" i="10" l="1"/>
  <c r="P629" i="10" s="1"/>
  <c r="O630" i="10"/>
  <c r="M631" i="10" s="1"/>
  <c r="R630" i="10" l="1"/>
  <c r="P630" i="10" s="1"/>
  <c r="O631" i="10"/>
  <c r="M632" i="10" s="1"/>
  <c r="R631" i="10" l="1"/>
  <c r="P631" i="10" s="1"/>
  <c r="O632" i="10"/>
  <c r="M633" i="10" s="1"/>
  <c r="R632" i="10" l="1"/>
  <c r="P632" i="10" s="1"/>
  <c r="O633" i="10"/>
  <c r="M634" i="10" s="1"/>
  <c r="R633" i="10" l="1"/>
  <c r="P633" i="10" s="1"/>
  <c r="O634" i="10"/>
  <c r="M635" i="10" s="1"/>
  <c r="R634" i="10" l="1"/>
  <c r="P634" i="10" s="1"/>
  <c r="O635" i="10"/>
  <c r="M636" i="10" s="1"/>
  <c r="R635" i="10" l="1"/>
  <c r="P635" i="10" s="1"/>
  <c r="R636" i="10"/>
  <c r="P636" i="10" s="1"/>
  <c r="O636" i="10"/>
  <c r="M637" i="10" s="1"/>
  <c r="R637" i="10" l="1"/>
  <c r="P637" i="10" s="1"/>
  <c r="O637" i="10"/>
  <c r="M638" i="10" s="1"/>
  <c r="R638" i="10" l="1"/>
  <c r="P638" i="10" s="1"/>
  <c r="O638" i="10"/>
  <c r="M639" i="10" s="1"/>
  <c r="R639" i="10" l="1"/>
  <c r="P639" i="10" s="1"/>
  <c r="O639" i="10"/>
  <c r="M640" i="10" s="1"/>
  <c r="R640" i="10" l="1"/>
  <c r="P640" i="10" s="1"/>
  <c r="O640" i="10"/>
  <c r="M641" i="10" s="1"/>
  <c r="R641" i="10" l="1"/>
  <c r="P641" i="10" s="1"/>
  <c r="O641" i="10"/>
  <c r="M642" i="10" s="1"/>
  <c r="R642" i="10" l="1"/>
  <c r="P642" i="10" s="1"/>
  <c r="O642" i="10"/>
  <c r="M643" i="10" s="1"/>
  <c r="R643" i="10" l="1"/>
  <c r="P643" i="10" s="1"/>
  <c r="O643" i="10"/>
  <c r="M644" i="10" s="1"/>
  <c r="R644" i="10" l="1"/>
  <c r="P644" i="10" s="1"/>
  <c r="O644" i="10"/>
  <c r="M645" i="10" s="1"/>
  <c r="R645" i="10" l="1"/>
  <c r="P645" i="10" s="1"/>
  <c r="O645" i="10"/>
  <c r="M646" i="10" s="1"/>
  <c r="R646" i="10" l="1"/>
  <c r="P646" i="10" s="1"/>
  <c r="O646" i="10"/>
  <c r="M647" i="10" s="1"/>
  <c r="R647" i="10" l="1"/>
  <c r="P647" i="10" s="1"/>
  <c r="O647" i="10"/>
  <c r="M648" i="10" s="1"/>
  <c r="R648" i="10" l="1"/>
  <c r="P648" i="10" s="1"/>
  <c r="O648" i="10"/>
  <c r="M649" i="10" s="1"/>
  <c r="R649" i="10" l="1"/>
  <c r="P649" i="10" s="1"/>
  <c r="O649" i="10"/>
  <c r="M650" i="10" s="1"/>
  <c r="R650" i="10" l="1"/>
  <c r="P650" i="10" s="1"/>
  <c r="O650" i="10"/>
  <c r="M651" i="10" s="1"/>
  <c r="R651" i="10" l="1"/>
  <c r="P651" i="10" s="1"/>
  <c r="O651" i="10"/>
  <c r="M652" i="10" s="1"/>
  <c r="R652" i="10" l="1"/>
  <c r="P652" i="10" s="1"/>
  <c r="O652" i="10"/>
  <c r="M653" i="10" s="1"/>
  <c r="R653" i="10" l="1"/>
  <c r="P653" i="10" s="1"/>
  <c r="O653" i="10"/>
  <c r="M654" i="10" s="1"/>
  <c r="R654" i="10" l="1"/>
  <c r="P654" i="10" s="1"/>
  <c r="O654" i="10"/>
  <c r="M655" i="10" s="1"/>
  <c r="R655" i="10" l="1"/>
  <c r="P655" i="10" s="1"/>
  <c r="O655" i="10"/>
  <c r="M656" i="10" s="1"/>
  <c r="R656" i="10" l="1"/>
  <c r="P656" i="10" s="1"/>
  <c r="O656" i="10"/>
  <c r="M657" i="10" s="1"/>
  <c r="R657" i="10" l="1"/>
  <c r="P657" i="10" s="1"/>
  <c r="O657" i="10"/>
  <c r="M658" i="10" s="1"/>
  <c r="R658" i="10" l="1"/>
  <c r="P658" i="10" s="1"/>
  <c r="O658" i="10"/>
  <c r="M659" i="10" s="1"/>
  <c r="R659" i="10" l="1"/>
  <c r="P659" i="10" s="1"/>
  <c r="O659" i="10"/>
  <c r="M660" i="10" s="1"/>
  <c r="R660" i="10" l="1"/>
  <c r="P660" i="10" s="1"/>
  <c r="O660" i="10"/>
  <c r="M661" i="10" s="1"/>
  <c r="R661" i="10" l="1"/>
  <c r="P661" i="10" s="1"/>
  <c r="O661" i="10"/>
  <c r="M662" i="10" s="1"/>
  <c r="R662" i="10" l="1"/>
  <c r="P662" i="10" s="1"/>
  <c r="O662" i="10"/>
  <c r="M663" i="10" s="1"/>
  <c r="R663" i="10" l="1"/>
  <c r="P663" i="10" s="1"/>
  <c r="O663" i="10"/>
  <c r="M664" i="10" s="1"/>
  <c r="R664" i="10" l="1"/>
  <c r="P664" i="10" s="1"/>
  <c r="O664" i="10"/>
  <c r="M665" i="10" s="1"/>
  <c r="R665" i="10" l="1"/>
  <c r="P665" i="10" s="1"/>
  <c r="O665" i="10"/>
  <c r="M666" i="10" s="1"/>
  <c r="R666" i="10" l="1"/>
  <c r="P666" i="10" s="1"/>
  <c r="O666" i="10"/>
  <c r="M667" i="10" s="1"/>
  <c r="R667" i="10" l="1"/>
  <c r="P667" i="10" s="1"/>
  <c r="O667" i="10"/>
  <c r="M668" i="10" s="1"/>
  <c r="R668" i="10" l="1"/>
  <c r="P668" i="10" s="1"/>
  <c r="O668" i="10"/>
  <c r="M669" i="10" s="1"/>
  <c r="R669" i="10" l="1"/>
  <c r="P669" i="10" s="1"/>
  <c r="O669" i="10"/>
  <c r="M670" i="10" s="1"/>
  <c r="R670" i="10" l="1"/>
  <c r="P670" i="10" s="1"/>
  <c r="O670" i="10"/>
  <c r="M671" i="10" s="1"/>
  <c r="R671" i="10" l="1"/>
  <c r="P671" i="10" s="1"/>
  <c r="O671" i="10"/>
  <c r="M672" i="10" s="1"/>
  <c r="R672" i="10" l="1"/>
  <c r="P672" i="10" s="1"/>
  <c r="O672" i="10"/>
  <c r="M673" i="10" s="1"/>
  <c r="R673" i="10" l="1"/>
  <c r="P673" i="10" s="1"/>
  <c r="O673" i="10"/>
  <c r="M674" i="10" s="1"/>
  <c r="O674" i="10" l="1"/>
  <c r="M675" i="10" s="1"/>
  <c r="R675" i="10" l="1"/>
  <c r="P675" i="10" s="1"/>
  <c r="O675" i="10"/>
  <c r="M676" i="10" s="1"/>
  <c r="R674" i="10"/>
  <c r="P674" i="10" s="1"/>
  <c r="R676" i="10" l="1"/>
  <c r="P676" i="10" s="1"/>
  <c r="O676" i="10"/>
  <c r="M677" i="10" s="1"/>
  <c r="R677" i="10" l="1"/>
  <c r="P677" i="10" s="1"/>
  <c r="O677" i="10"/>
  <c r="M678" i="10" s="1"/>
  <c r="O678" i="10" l="1"/>
  <c r="M679" i="10" s="1"/>
  <c r="R679" i="10" l="1"/>
  <c r="P679" i="10" s="1"/>
  <c r="O679" i="10"/>
  <c r="M680" i="10" s="1"/>
  <c r="R678" i="10"/>
  <c r="P678" i="10" s="1"/>
  <c r="R680" i="10" l="1"/>
  <c r="P680" i="10" s="1"/>
  <c r="O680" i="10"/>
  <c r="M681" i="10" s="1"/>
  <c r="R681" i="10" l="1"/>
  <c r="P681" i="10" s="1"/>
  <c r="O681" i="10"/>
  <c r="M682" i="10" s="1"/>
  <c r="R682" i="10" l="1"/>
  <c r="P682" i="10" s="1"/>
  <c r="O682" i="10"/>
  <c r="M683" i="10" s="1"/>
  <c r="O683" i="10" l="1"/>
  <c r="M684" i="10" s="1"/>
  <c r="R683" i="10" l="1"/>
  <c r="P683" i="10" s="1"/>
  <c r="R684" i="10"/>
  <c r="P684" i="10" s="1"/>
  <c r="O684" i="10"/>
  <c r="M685" i="10" s="1"/>
  <c r="R685" i="10" l="1"/>
  <c r="P685" i="10" s="1"/>
  <c r="O685" i="10"/>
  <c r="M686" i="10" s="1"/>
  <c r="O686" i="10" l="1"/>
  <c r="M687" i="10" s="1"/>
  <c r="R686" i="10" l="1"/>
  <c r="P686" i="10" s="1"/>
  <c r="R687" i="10"/>
  <c r="P687" i="10" s="1"/>
  <c r="O687" i="10"/>
  <c r="M688" i="10" s="1"/>
  <c r="O688" i="10" l="1"/>
  <c r="M689" i="10" s="1"/>
  <c r="R688" i="10" l="1"/>
  <c r="P688" i="10" s="1"/>
  <c r="R689" i="10"/>
  <c r="P689" i="10" s="1"/>
  <c r="O689" i="10"/>
  <c r="M690" i="10" s="1"/>
  <c r="R690" i="10" l="1"/>
  <c r="P690" i="10" s="1"/>
  <c r="O690" i="10"/>
  <c r="M691" i="10" s="1"/>
  <c r="R691" i="10" l="1"/>
  <c r="P691" i="10" s="1"/>
  <c r="O691" i="10"/>
  <c r="M692" i="10" s="1"/>
  <c r="O692" i="10" l="1"/>
  <c r="M693" i="10" s="1"/>
  <c r="R692" i="10" l="1"/>
  <c r="P692" i="10" s="1"/>
  <c r="R693" i="10"/>
  <c r="P693" i="10" s="1"/>
  <c r="O693" i="10"/>
  <c r="M694" i="10" s="1"/>
  <c r="R694" i="10" l="1"/>
  <c r="P694" i="10" s="1"/>
  <c r="O694" i="10"/>
  <c r="M695" i="10" s="1"/>
  <c r="O695" i="10" l="1"/>
  <c r="M696" i="10" s="1"/>
  <c r="R695" i="10" l="1"/>
  <c r="P695" i="10" s="1"/>
  <c r="R696" i="10"/>
  <c r="P696" i="10" s="1"/>
  <c r="O696" i="10"/>
  <c r="M697" i="10" s="1"/>
  <c r="O697" i="10" l="1"/>
  <c r="M698" i="10" s="1"/>
  <c r="R698" i="10" l="1"/>
  <c r="P698" i="10" s="1"/>
  <c r="O698" i="10"/>
  <c r="M699" i="10" s="1"/>
  <c r="R697" i="10"/>
  <c r="P697" i="10" s="1"/>
  <c r="R699" i="10" l="1"/>
  <c r="P699" i="10" s="1"/>
  <c r="O699" i="10"/>
  <c r="M700" i="10" s="1"/>
  <c r="O700" i="10" l="1"/>
  <c r="M701" i="10" s="1"/>
  <c r="R700" i="10" l="1"/>
  <c r="P700" i="10" s="1"/>
  <c r="R701" i="10"/>
  <c r="P701" i="10" s="1"/>
  <c r="O701" i="10"/>
  <c r="M702" i="10" s="1"/>
  <c r="R702" i="10" l="1"/>
  <c r="P702" i="10" s="1"/>
  <c r="O702" i="10"/>
  <c r="M703" i="10" s="1"/>
  <c r="R703" i="10" l="1"/>
  <c r="P703" i="10" s="1"/>
  <c r="O703" i="10"/>
  <c r="M704" i="10" s="1"/>
  <c r="R704" i="10" l="1"/>
  <c r="P704" i="10" s="1"/>
  <c r="O704" i="10"/>
  <c r="M705" i="10" s="1"/>
  <c r="O705" i="10" l="1"/>
  <c r="M706" i="10" s="1"/>
  <c r="R705" i="10" l="1"/>
  <c r="P705" i="10" s="1"/>
  <c r="R706" i="10"/>
  <c r="P706" i="10" s="1"/>
  <c r="O706" i="10"/>
  <c r="M707" i="10" s="1"/>
  <c r="O707" i="10" l="1"/>
  <c r="M708" i="10" s="1"/>
  <c r="R707" i="10" l="1"/>
  <c r="P707" i="10" s="1"/>
  <c r="O708" i="10"/>
  <c r="M709" i="10" s="1"/>
  <c r="R708" i="10" l="1"/>
  <c r="P708" i="10" s="1"/>
  <c r="O709" i="10"/>
  <c r="M710" i="10" s="1"/>
  <c r="R709" i="10" l="1"/>
  <c r="P709" i="10" s="1"/>
  <c r="R710" i="10"/>
  <c r="P710" i="10" s="1"/>
  <c r="O710" i="10"/>
  <c r="M711" i="10" s="1"/>
  <c r="R711" i="10" l="1"/>
  <c r="P711" i="10" s="1"/>
  <c r="O711" i="10"/>
  <c r="M712" i="10" s="1"/>
  <c r="R712" i="10" l="1"/>
  <c r="P712" i="10" s="1"/>
  <c r="O712" i="10"/>
  <c r="M713" i="10" s="1"/>
  <c r="R713" i="10" l="1"/>
  <c r="P713" i="10" s="1"/>
  <c r="O713" i="10"/>
  <c r="M714" i="10" s="1"/>
  <c r="R714" i="10" l="1"/>
  <c r="P714" i="10" s="1"/>
  <c r="O714" i="10"/>
  <c r="M715" i="10" s="1"/>
  <c r="O715" i="10" l="1"/>
  <c r="M716" i="10" s="1"/>
  <c r="R716" i="10" l="1"/>
  <c r="P716" i="10" s="1"/>
  <c r="O716" i="10"/>
  <c r="M717" i="10" s="1"/>
  <c r="R715" i="10"/>
  <c r="P715" i="10" s="1"/>
  <c r="O717" i="10" l="1"/>
  <c r="M718" i="10" s="1"/>
  <c r="R717" i="10" l="1"/>
  <c r="P717" i="10" s="1"/>
  <c r="O718" i="10"/>
  <c r="M719" i="10" s="1"/>
  <c r="R719" i="10" l="1"/>
  <c r="P719" i="10" s="1"/>
  <c r="O719" i="10"/>
  <c r="M720" i="10" s="1"/>
  <c r="R718" i="10"/>
  <c r="P718" i="10" s="1"/>
  <c r="O720" i="10" l="1"/>
  <c r="M721" i="10" s="1"/>
  <c r="R720" i="10" l="1"/>
  <c r="P720" i="10" s="1"/>
  <c r="R721" i="10"/>
  <c r="P721" i="10" s="1"/>
  <c r="O721" i="10"/>
  <c r="M722" i="10" s="1"/>
  <c r="R722" i="10" l="1"/>
  <c r="P722" i="10" s="1"/>
  <c r="O722" i="10"/>
  <c r="M723" i="10" s="1"/>
  <c r="O723" i="10" l="1"/>
  <c r="M724" i="10" s="1"/>
  <c r="R723" i="10" l="1"/>
  <c r="P723" i="10" s="1"/>
  <c r="R724" i="10"/>
  <c r="P724" i="10" s="1"/>
  <c r="O724" i="10"/>
  <c r="M725" i="10" s="1"/>
  <c r="O725" i="10" l="1"/>
  <c r="M726" i="10" s="1"/>
  <c r="R725" i="10" l="1"/>
  <c r="P725" i="10" s="1"/>
  <c r="O726" i="10"/>
  <c r="M727" i="10" s="1"/>
  <c r="R726" i="10" l="1"/>
  <c r="P726" i="10" s="1"/>
  <c r="R727" i="10"/>
  <c r="P727" i="10" s="1"/>
  <c r="O727" i="10"/>
  <c r="M728" i="10" s="1"/>
  <c r="O728" i="10" l="1"/>
  <c r="M729" i="10" s="1"/>
  <c r="R728" i="10" l="1"/>
  <c r="P728" i="10" s="1"/>
  <c r="R729" i="10"/>
  <c r="P729" i="10" s="1"/>
  <c r="O729" i="10"/>
  <c r="M730" i="10" s="1"/>
  <c r="R730" i="10" l="1"/>
  <c r="P730" i="10" s="1"/>
  <c r="O730" i="10"/>
  <c r="M731" i="10" s="1"/>
  <c r="O731" i="10" l="1"/>
  <c r="M732" i="10" s="1"/>
  <c r="R731" i="10" l="1"/>
  <c r="P731" i="10" s="1"/>
  <c r="O732" i="10"/>
  <c r="M733" i="10" s="1"/>
  <c r="R732" i="10" l="1"/>
  <c r="P732" i="10" s="1"/>
  <c r="R733" i="10"/>
  <c r="P733" i="10" s="1"/>
  <c r="O733" i="10"/>
  <c r="M734" i="10" s="1"/>
  <c r="O734" i="10" l="1"/>
  <c r="M735" i="10" s="1"/>
  <c r="R734" i="10" l="1"/>
  <c r="P734" i="10" s="1"/>
  <c r="R735" i="10"/>
  <c r="P735" i="10" s="1"/>
  <c r="O735" i="10"/>
  <c r="M736" i="10" s="1"/>
  <c r="R736" i="10" l="1"/>
  <c r="P736" i="10" s="1"/>
  <c r="O736" i="10"/>
  <c r="M737" i="10" s="1"/>
  <c r="O737" i="10" l="1"/>
  <c r="M738" i="10" s="1"/>
  <c r="R737" i="10" l="1"/>
  <c r="P737" i="10" s="1"/>
  <c r="R738" i="10"/>
  <c r="P738" i="10" s="1"/>
  <c r="O738" i="10"/>
  <c r="M739" i="10" s="1"/>
  <c r="R739" i="10" l="1"/>
  <c r="P739" i="10" s="1"/>
  <c r="O739" i="10"/>
  <c r="M740" i="10" s="1"/>
  <c r="O740" i="10" l="1"/>
  <c r="M741" i="10" s="1"/>
  <c r="R740" i="10" l="1"/>
  <c r="P740" i="10" s="1"/>
  <c r="R741" i="10"/>
  <c r="P741" i="10" s="1"/>
  <c r="O741" i="10"/>
  <c r="M742" i="10" s="1"/>
  <c r="O742" i="10" l="1"/>
  <c r="M743" i="10" s="1"/>
  <c r="R742" i="10" l="1"/>
  <c r="P742" i="10" s="1"/>
  <c r="R743" i="10"/>
  <c r="P743" i="10" s="1"/>
  <c r="O743" i="10"/>
  <c r="M744" i="10" s="1"/>
  <c r="O744" i="10" l="1"/>
  <c r="M745" i="10" s="1"/>
  <c r="R744" i="10" l="1"/>
  <c r="P744" i="10" s="1"/>
  <c r="R745" i="10"/>
  <c r="P745" i="10" s="1"/>
  <c r="O745" i="10"/>
  <c r="M746" i="10" s="1"/>
  <c r="R746" i="10" l="1"/>
  <c r="P746" i="10" s="1"/>
  <c r="O746" i="10"/>
  <c r="M747" i="10" s="1"/>
  <c r="O747" i="10" l="1"/>
  <c r="M748" i="10" s="1"/>
  <c r="R747" i="10" l="1"/>
  <c r="P747" i="10" s="1"/>
  <c r="R748" i="10"/>
  <c r="P748" i="10" s="1"/>
  <c r="O748" i="10"/>
  <c r="M749" i="10" s="1"/>
  <c r="R749" i="10" l="1"/>
  <c r="P749" i="10" s="1"/>
  <c r="O749" i="10"/>
  <c r="M750" i="10" s="1"/>
  <c r="O750" i="10" l="1"/>
  <c r="M751" i="10" s="1"/>
  <c r="R750" i="10" l="1"/>
  <c r="P750" i="10" s="1"/>
  <c r="R751" i="10"/>
  <c r="P751" i="10" s="1"/>
  <c r="O751" i="10"/>
  <c r="M752" i="10" s="1"/>
  <c r="O752" i="10" l="1"/>
  <c r="M753" i="10" s="1"/>
  <c r="R752" i="10" l="1"/>
  <c r="P752" i="10" s="1"/>
  <c r="R753" i="10"/>
  <c r="P753" i="10" s="1"/>
  <c r="O753" i="10"/>
  <c r="M754" i="10" s="1"/>
  <c r="O754" i="10" l="1"/>
  <c r="M755" i="10" s="1"/>
  <c r="R754" i="10" l="1"/>
  <c r="P754" i="10" s="1"/>
  <c r="R755" i="10"/>
  <c r="P755" i="10" s="1"/>
  <c r="O755" i="10"/>
  <c r="M756" i="10" s="1"/>
  <c r="O756" i="10" l="1"/>
  <c r="M757" i="10" s="1"/>
  <c r="R756" i="10" l="1"/>
  <c r="P756" i="10" s="1"/>
  <c r="O757" i="10"/>
  <c r="M758" i="10" s="1"/>
  <c r="R758" i="10" l="1"/>
  <c r="P758" i="10" s="1"/>
  <c r="O758" i="10"/>
  <c r="M759" i="10" s="1"/>
  <c r="R757" i="10"/>
  <c r="P757" i="10" s="1"/>
  <c r="R759" i="10" l="1"/>
  <c r="P759" i="10" s="1"/>
  <c r="O759" i="10"/>
  <c r="M760" i="10" s="1"/>
  <c r="O760" i="10" l="1"/>
  <c r="M761" i="10" s="1"/>
  <c r="R760" i="10" l="1"/>
  <c r="P760" i="10" s="1"/>
  <c r="R761" i="10"/>
  <c r="P761" i="10" s="1"/>
  <c r="O761" i="10"/>
  <c r="M762" i="10" s="1"/>
  <c r="O762" i="10" l="1"/>
  <c r="M763" i="10" s="1"/>
  <c r="R762" i="10" l="1"/>
  <c r="P762" i="10" s="1"/>
  <c r="R763" i="10"/>
  <c r="P763" i="10" s="1"/>
  <c r="O763" i="10"/>
  <c r="M764" i="10" s="1"/>
  <c r="O764" i="10" l="1"/>
  <c r="M765" i="10" s="1"/>
  <c r="R764" i="10" l="1"/>
  <c r="P764" i="10" s="1"/>
  <c r="R765" i="10"/>
  <c r="P765" i="10" s="1"/>
  <c r="O765" i="10"/>
  <c r="M766" i="10" s="1"/>
  <c r="O766" i="10" l="1"/>
  <c r="M767" i="10" s="1"/>
  <c r="R766" i="10" l="1"/>
  <c r="P766" i="10" s="1"/>
  <c r="R767" i="10"/>
  <c r="P767" i="10" s="1"/>
  <c r="O767" i="10"/>
  <c r="M768" i="10" s="1"/>
  <c r="O768" i="10" l="1"/>
  <c r="M769" i="10" s="1"/>
  <c r="R768" i="10" l="1"/>
  <c r="P768" i="10" s="1"/>
  <c r="R769" i="10"/>
  <c r="P769" i="10" s="1"/>
  <c r="O769" i="10"/>
  <c r="M770" i="10" s="1"/>
  <c r="O770" i="10" l="1"/>
  <c r="M771" i="10" s="1"/>
  <c r="R770" i="10" l="1"/>
  <c r="P770" i="10" s="1"/>
  <c r="R771" i="10"/>
  <c r="P771" i="10" s="1"/>
  <c r="O771" i="10"/>
  <c r="M772" i="10" s="1"/>
  <c r="O772" i="10" l="1"/>
  <c r="M773" i="10" s="1"/>
  <c r="R772" i="10" l="1"/>
  <c r="P772" i="10" s="1"/>
  <c r="R773" i="10"/>
  <c r="P773" i="10" s="1"/>
  <c r="O773" i="10"/>
  <c r="M774" i="10" s="1"/>
  <c r="O774" i="10" l="1"/>
  <c r="M775" i="10" s="1"/>
  <c r="R774" i="10" l="1"/>
  <c r="P774" i="10" s="1"/>
  <c r="R775" i="10"/>
  <c r="P775" i="10" s="1"/>
  <c r="O775" i="10"/>
  <c r="M776" i="10" s="1"/>
  <c r="O776" i="10" l="1"/>
  <c r="M777" i="10" s="1"/>
  <c r="R776" i="10" l="1"/>
  <c r="P776" i="10" s="1"/>
  <c r="R777" i="10"/>
  <c r="P777" i="10" s="1"/>
  <c r="O777" i="10"/>
  <c r="M778" i="10" s="1"/>
  <c r="O778" i="10" l="1"/>
  <c r="M779" i="10" s="1"/>
  <c r="R778" i="10" l="1"/>
  <c r="P778" i="10" s="1"/>
  <c r="O779" i="10"/>
  <c r="M780" i="10" s="1"/>
  <c r="R779" i="10" l="1"/>
  <c r="P779" i="10" s="1"/>
  <c r="O780" i="10"/>
  <c r="M781" i="10" s="1"/>
  <c r="R780" i="10" l="1"/>
  <c r="P780" i="10" s="1"/>
  <c r="O781" i="10"/>
  <c r="M782" i="10" s="1"/>
  <c r="R781" i="10" l="1"/>
  <c r="P781" i="10" s="1"/>
  <c r="R782" i="10"/>
  <c r="P782" i="10" s="1"/>
  <c r="O782" i="10"/>
  <c r="M783" i="10" s="1"/>
  <c r="O783" i="10" l="1"/>
  <c r="M784" i="10" s="1"/>
  <c r="R783" i="10" l="1"/>
  <c r="P783" i="10" s="1"/>
  <c r="O784" i="10"/>
  <c r="M785" i="10" s="1"/>
  <c r="R784" i="10" l="1"/>
  <c r="P784" i="10" s="1"/>
  <c r="O785" i="10"/>
  <c r="M786" i="10" s="1"/>
  <c r="R785" i="10" l="1"/>
  <c r="P785" i="10" s="1"/>
  <c r="O786" i="10"/>
  <c r="M787" i="10" s="1"/>
  <c r="R786" i="10" l="1"/>
  <c r="P786" i="10" s="1"/>
  <c r="O787" i="10"/>
  <c r="M788" i="10" s="1"/>
  <c r="R787" i="10" l="1"/>
  <c r="P787" i="10" s="1"/>
  <c r="O788" i="10"/>
  <c r="M789" i="10" s="1"/>
  <c r="R788" i="10" l="1"/>
  <c r="P788" i="10" s="1"/>
  <c r="O789" i="10"/>
  <c r="M790" i="10" s="1"/>
  <c r="R789" i="10" l="1"/>
  <c r="P789" i="10" s="1"/>
  <c r="O790" i="10"/>
  <c r="M791" i="10" s="1"/>
  <c r="R790" i="10" l="1"/>
  <c r="P790" i="10" s="1"/>
  <c r="O791" i="10"/>
  <c r="M792" i="10" s="1"/>
  <c r="R791" i="10" l="1"/>
  <c r="P791" i="10" s="1"/>
  <c r="O792" i="10"/>
  <c r="M793" i="10" s="1"/>
  <c r="O793" i="10" l="1"/>
  <c r="M794" i="10" s="1"/>
  <c r="R792" i="10"/>
  <c r="P792" i="10" s="1"/>
  <c r="R793" i="10" l="1"/>
  <c r="P793" i="10" s="1"/>
  <c r="R794" i="10"/>
  <c r="P794" i="10" s="1"/>
  <c r="O794" i="10"/>
  <c r="M795" i="10" s="1"/>
  <c r="O795" i="10" l="1"/>
  <c r="M796" i="10" s="1"/>
  <c r="O796" i="10" l="1"/>
  <c r="M797" i="10" s="1"/>
  <c r="R795" i="10"/>
  <c r="P795" i="10" s="1"/>
  <c r="R796" i="10" l="1"/>
  <c r="P796" i="10" s="1"/>
  <c r="R797" i="10"/>
  <c r="P797" i="10" s="1"/>
  <c r="O797" i="10"/>
  <c r="M798" i="10" s="1"/>
  <c r="O798" i="10" l="1"/>
  <c r="M799" i="10" s="1"/>
  <c r="O799" i="10" l="1"/>
  <c r="M800" i="10" s="1"/>
  <c r="R798" i="10"/>
  <c r="P798" i="10" s="1"/>
  <c r="R799" i="10" l="1"/>
  <c r="P799" i="10" s="1"/>
  <c r="R800" i="10"/>
  <c r="P800" i="10" s="1"/>
  <c r="O800" i="10"/>
  <c r="M801" i="10" s="1"/>
  <c r="O801" i="10" l="1"/>
  <c r="M802" i="10" s="1"/>
  <c r="R801" i="10" l="1"/>
  <c r="P801" i="10" s="1"/>
  <c r="O802" i="10"/>
  <c r="M803" i="10" s="1"/>
  <c r="R802" i="10" l="1"/>
  <c r="P802" i="10" s="1"/>
  <c r="R803" i="10"/>
  <c r="P803" i="10" s="1"/>
  <c r="O803" i="10"/>
  <c r="M804" i="10" s="1"/>
  <c r="O804" i="10" l="1"/>
  <c r="M805" i="10" s="1"/>
  <c r="R804" i="10" l="1"/>
  <c r="P804" i="10" s="1"/>
  <c r="O805" i="10"/>
  <c r="M806" i="10" s="1"/>
  <c r="R805" i="10" l="1"/>
  <c r="P805" i="10" s="1"/>
  <c r="R806" i="10"/>
  <c r="P806" i="10" s="1"/>
  <c r="O806" i="10"/>
  <c r="M807" i="10" s="1"/>
  <c r="O807" i="10" l="1"/>
  <c r="M808" i="10" s="1"/>
  <c r="R807" i="10" l="1"/>
  <c r="P807" i="10" s="1"/>
  <c r="R808" i="10"/>
  <c r="P808" i="10" s="1"/>
  <c r="O808" i="10"/>
  <c r="M809" i="10" s="1"/>
  <c r="O809" i="10" l="1"/>
  <c r="M810" i="10" s="1"/>
  <c r="R809" i="10" l="1"/>
  <c r="P809" i="10" s="1"/>
  <c r="R810" i="10"/>
  <c r="P810" i="10" s="1"/>
  <c r="O810" i="10"/>
  <c r="M811" i="10" s="1"/>
  <c r="O811" i="10" l="1"/>
  <c r="M812" i="10" s="1"/>
  <c r="R811" i="10" l="1"/>
  <c r="P811" i="10" s="1"/>
  <c r="O812" i="10"/>
  <c r="M813" i="10" s="1"/>
  <c r="R812" i="10" l="1"/>
  <c r="P812" i="10" s="1"/>
  <c r="R813" i="10"/>
  <c r="P813" i="10" s="1"/>
  <c r="O813" i="10"/>
  <c r="M814" i="10" s="1"/>
  <c r="O814" i="10" l="1"/>
  <c r="M815" i="10" s="1"/>
  <c r="R814" i="10" l="1"/>
  <c r="P814" i="10" s="1"/>
  <c r="R815" i="10"/>
  <c r="P815" i="10" s="1"/>
  <c r="O815" i="10"/>
  <c r="M816" i="10" s="1"/>
  <c r="O816" i="10" l="1"/>
  <c r="M817" i="10" s="1"/>
  <c r="R816" i="10" l="1"/>
  <c r="P816" i="10" s="1"/>
  <c r="R817" i="10"/>
  <c r="P817" i="10" s="1"/>
  <c r="O817" i="10"/>
  <c r="M818" i="10" s="1"/>
  <c r="O818" i="10" l="1"/>
  <c r="M819" i="10" s="1"/>
  <c r="R818" i="10" l="1"/>
  <c r="P818" i="10" s="1"/>
  <c r="O819" i="10"/>
  <c r="M820" i="10" s="1"/>
  <c r="R819" i="10" l="1"/>
  <c r="P819" i="10" s="1"/>
  <c r="R820" i="10"/>
  <c r="P820" i="10" s="1"/>
  <c r="O820" i="10"/>
  <c r="M821" i="10" s="1"/>
  <c r="O821" i="10" l="1"/>
  <c r="M822" i="10" s="1"/>
  <c r="R821" i="10" l="1"/>
  <c r="P821" i="10" s="1"/>
  <c r="R822" i="10"/>
  <c r="P822" i="10" s="1"/>
  <c r="O822" i="10"/>
  <c r="M823" i="10" s="1"/>
  <c r="O823" i="10" l="1"/>
  <c r="M824" i="10" s="1"/>
  <c r="R823" i="10" l="1"/>
  <c r="P823" i="10" s="1"/>
  <c r="R824" i="10"/>
  <c r="P824" i="10" s="1"/>
  <c r="O824" i="10"/>
  <c r="M825" i="10" s="1"/>
  <c r="O825" i="10" l="1"/>
  <c r="M826" i="10" s="1"/>
  <c r="R825" i="10" l="1"/>
  <c r="P825" i="10" s="1"/>
  <c r="R826" i="10"/>
  <c r="P826" i="10" s="1"/>
  <c r="O826" i="10"/>
  <c r="M827" i="10" s="1"/>
  <c r="O827" i="10" l="1"/>
  <c r="M828" i="10" s="1"/>
  <c r="R827" i="10" l="1"/>
  <c r="P827" i="10" s="1"/>
  <c r="R828" i="10"/>
  <c r="P828" i="10" s="1"/>
  <c r="O828" i="10"/>
  <c r="M829" i="10" s="1"/>
  <c r="O829" i="10" l="1"/>
  <c r="M830" i="10" s="1"/>
  <c r="R829" i="10" l="1"/>
  <c r="P829" i="10" s="1"/>
  <c r="R830" i="10"/>
  <c r="P830" i="10" s="1"/>
  <c r="O830" i="10"/>
  <c r="M831" i="10" s="1"/>
  <c r="O831" i="10" l="1"/>
  <c r="M832" i="10" s="1"/>
  <c r="R831" i="10" l="1"/>
  <c r="P831" i="10" s="1"/>
  <c r="R832" i="10"/>
  <c r="P832" i="10" s="1"/>
  <c r="O832" i="10"/>
  <c r="M833" i="10" s="1"/>
  <c r="O833" i="10" l="1"/>
  <c r="M834" i="10" s="1"/>
  <c r="R833" i="10" l="1"/>
  <c r="P833" i="10" s="1"/>
  <c r="O834" i="10"/>
  <c r="M835" i="10" s="1"/>
  <c r="R834" i="10" l="1"/>
  <c r="P834" i="10" s="1"/>
  <c r="R835" i="10"/>
  <c r="P835" i="10" s="1"/>
  <c r="O835" i="10"/>
  <c r="M836" i="10" s="1"/>
  <c r="O836" i="10" l="1"/>
  <c r="M837" i="10" s="1"/>
  <c r="R836" i="10" l="1"/>
  <c r="P836" i="10" s="1"/>
  <c r="R837" i="10"/>
  <c r="P837" i="10" s="1"/>
  <c r="O837" i="10"/>
  <c r="M838" i="10" s="1"/>
  <c r="O838" i="10" l="1"/>
  <c r="M839" i="10" s="1"/>
  <c r="R838" i="10" l="1"/>
  <c r="P838" i="10" s="1"/>
  <c r="R839" i="10"/>
  <c r="P839" i="10" s="1"/>
  <c r="O839" i="10"/>
  <c r="M840" i="10" s="1"/>
  <c r="O840" i="10" l="1"/>
  <c r="M841" i="10" s="1"/>
  <c r="R840" i="10" l="1"/>
  <c r="P840" i="10" s="1"/>
  <c r="R841" i="10"/>
  <c r="P841" i="10" s="1"/>
  <c r="O841" i="10"/>
  <c r="M842" i="10" s="1"/>
  <c r="O842" i="10" l="1"/>
  <c r="M843" i="10" s="1"/>
  <c r="R842" i="10" l="1"/>
  <c r="P842" i="10" s="1"/>
  <c r="R843" i="10"/>
  <c r="P843" i="10" s="1"/>
  <c r="O843" i="10"/>
  <c r="M844" i="10" s="1"/>
  <c r="O844" i="10" l="1"/>
  <c r="M845" i="10" s="1"/>
  <c r="R844" i="10" l="1"/>
  <c r="P844" i="10" s="1"/>
  <c r="R845" i="10"/>
  <c r="P845" i="10" s="1"/>
  <c r="O845" i="10"/>
  <c r="M846" i="10" s="1"/>
  <c r="O846" i="10" l="1"/>
  <c r="M847" i="10" s="1"/>
  <c r="R846" i="10" l="1"/>
  <c r="P846" i="10" s="1"/>
  <c r="R847" i="10"/>
  <c r="P847" i="10" s="1"/>
  <c r="O847" i="10"/>
  <c r="M848" i="10" s="1"/>
  <c r="O848" i="10" l="1"/>
  <c r="M849" i="10" s="1"/>
  <c r="R848" i="10" l="1"/>
  <c r="P848" i="10" s="1"/>
  <c r="R849" i="10"/>
  <c r="P849" i="10" s="1"/>
  <c r="O849" i="10"/>
  <c r="M850" i="10" s="1"/>
  <c r="O850" i="10" l="1"/>
  <c r="M851" i="10" s="1"/>
  <c r="R850" i="10" l="1"/>
  <c r="P850" i="10" s="1"/>
  <c r="R851" i="10"/>
  <c r="P851" i="10" s="1"/>
  <c r="O851" i="10"/>
  <c r="M852" i="10" s="1"/>
  <c r="O852" i="10" l="1"/>
  <c r="M853" i="10" s="1"/>
  <c r="R852" i="10" l="1"/>
  <c r="P852" i="10" s="1"/>
  <c r="R853" i="10"/>
  <c r="P853" i="10" s="1"/>
  <c r="O853" i="10"/>
  <c r="M854" i="10" s="1"/>
  <c r="O854" i="10" l="1"/>
  <c r="M855" i="10" s="1"/>
  <c r="R854" i="10" l="1"/>
  <c r="P854" i="10" s="1"/>
  <c r="R855" i="10"/>
  <c r="P855" i="10" s="1"/>
  <c r="O855" i="10"/>
  <c r="M856" i="10" s="1"/>
  <c r="O856" i="10" l="1"/>
  <c r="M857" i="10" s="1"/>
  <c r="R856" i="10" l="1"/>
  <c r="P856" i="10" s="1"/>
  <c r="R857" i="10"/>
  <c r="P857" i="10" s="1"/>
  <c r="O857" i="10"/>
  <c r="M858" i="10" s="1"/>
  <c r="O858" i="10" l="1"/>
  <c r="M859" i="10" s="1"/>
  <c r="R858" i="10" l="1"/>
  <c r="P858" i="10" s="1"/>
  <c r="R859" i="10"/>
  <c r="P859" i="10" s="1"/>
  <c r="O859" i="10"/>
  <c r="M860" i="10" s="1"/>
  <c r="O860" i="10" l="1"/>
  <c r="M861" i="10" s="1"/>
  <c r="R860" i="10" l="1"/>
  <c r="P860" i="10" s="1"/>
  <c r="R861" i="10"/>
  <c r="P861" i="10" s="1"/>
  <c r="O861" i="10"/>
  <c r="M862" i="10" s="1"/>
  <c r="O862" i="10" l="1"/>
  <c r="M863" i="10" s="1"/>
  <c r="R862" i="10" l="1"/>
  <c r="P862" i="10" s="1"/>
  <c r="R863" i="10"/>
  <c r="P863" i="10" s="1"/>
  <c r="O863" i="10"/>
  <c r="M864" i="10" s="1"/>
  <c r="O864" i="10" l="1"/>
  <c r="M865" i="10" s="1"/>
  <c r="R864" i="10" l="1"/>
  <c r="P864" i="10" s="1"/>
  <c r="O865" i="10"/>
  <c r="M866" i="10" s="1"/>
  <c r="R865" i="10" l="1"/>
  <c r="P865" i="10" s="1"/>
  <c r="R866" i="10"/>
  <c r="P866" i="10" s="1"/>
  <c r="O866" i="10"/>
  <c r="M867" i="10" s="1"/>
  <c r="O867" i="10" l="1"/>
  <c r="M868" i="10" s="1"/>
  <c r="R867" i="10" l="1"/>
  <c r="P867" i="10" s="1"/>
  <c r="O868" i="10"/>
  <c r="M869" i="10" s="1"/>
  <c r="R868" i="10" l="1"/>
  <c r="P868" i="10" s="1"/>
  <c r="R869" i="10"/>
  <c r="P869" i="10" s="1"/>
  <c r="O869" i="10"/>
  <c r="M870" i="10" s="1"/>
  <c r="O870" i="10" l="1"/>
  <c r="M871" i="10" s="1"/>
  <c r="R870" i="10" l="1"/>
  <c r="P870" i="10" s="1"/>
  <c r="R871" i="10"/>
  <c r="P871" i="10" s="1"/>
  <c r="O871" i="10"/>
  <c r="M872" i="10" s="1"/>
  <c r="O872" i="10" l="1"/>
  <c r="M873" i="10" s="1"/>
  <c r="R872" i="10" l="1"/>
  <c r="P872" i="10" s="1"/>
  <c r="R873" i="10"/>
  <c r="P873" i="10" s="1"/>
  <c r="O873" i="10"/>
  <c r="M874" i="10" s="1"/>
  <c r="O874" i="10" l="1"/>
  <c r="M875" i="10" s="1"/>
  <c r="R874" i="10" l="1"/>
  <c r="P874" i="10" s="1"/>
  <c r="R875" i="10"/>
  <c r="P875" i="10" s="1"/>
  <c r="O875" i="10"/>
  <c r="M876" i="10" s="1"/>
  <c r="O876" i="10" l="1"/>
  <c r="M877" i="10" s="1"/>
  <c r="R876" i="10" l="1"/>
  <c r="P876" i="10" s="1"/>
  <c r="R877" i="10"/>
  <c r="P877" i="10" s="1"/>
  <c r="O877" i="10"/>
  <c r="M878" i="10" s="1"/>
  <c r="O878" i="10" l="1"/>
  <c r="M879" i="10" s="1"/>
  <c r="R878" i="10" l="1"/>
  <c r="P878" i="10" s="1"/>
  <c r="R879" i="10"/>
  <c r="P879" i="10" s="1"/>
  <c r="O879" i="10"/>
  <c r="M880" i="10" s="1"/>
  <c r="O880" i="10" l="1"/>
  <c r="M881" i="10" s="1"/>
  <c r="R880" i="10" l="1"/>
  <c r="P880" i="10" s="1"/>
  <c r="O881" i="10"/>
  <c r="M882" i="10" s="1"/>
  <c r="R881" i="10" l="1"/>
  <c r="P881" i="10" s="1"/>
  <c r="R882" i="10"/>
  <c r="P882" i="10" s="1"/>
  <c r="O882" i="10"/>
  <c r="M883" i="10" s="1"/>
  <c r="O883" i="10" l="1"/>
  <c r="M884" i="10" s="1"/>
  <c r="R883" i="10" l="1"/>
  <c r="P883" i="10" s="1"/>
  <c r="R884" i="10"/>
  <c r="P884" i="10" s="1"/>
  <c r="O884" i="10"/>
  <c r="M885" i="10" s="1"/>
  <c r="O885" i="10" l="1"/>
  <c r="M886" i="10" s="1"/>
  <c r="R885" i="10" l="1"/>
  <c r="P885" i="10" s="1"/>
  <c r="R886" i="10"/>
  <c r="P886" i="10" s="1"/>
  <c r="O886" i="10"/>
  <c r="M887" i="10" s="1"/>
  <c r="O887" i="10" l="1"/>
  <c r="M888" i="10" s="1"/>
  <c r="R887" i="10" l="1"/>
  <c r="P887" i="10" s="1"/>
  <c r="R888" i="10"/>
  <c r="P888" i="10" s="1"/>
  <c r="O888" i="10"/>
  <c r="M889" i="10" s="1"/>
  <c r="O889" i="10" l="1"/>
  <c r="M890" i="10" s="1"/>
  <c r="R889" i="10" l="1"/>
  <c r="P889" i="10" s="1"/>
  <c r="R890" i="10"/>
  <c r="P890" i="10" s="1"/>
  <c r="O890" i="10"/>
  <c r="M891" i="10" s="1"/>
  <c r="O891" i="10" l="1"/>
  <c r="M892" i="10" s="1"/>
  <c r="R891" i="10" l="1"/>
  <c r="P891" i="10" s="1"/>
  <c r="R892" i="10"/>
  <c r="P892" i="10" s="1"/>
  <c r="O892" i="10"/>
  <c r="M893" i="10" s="1"/>
  <c r="O893" i="10" l="1"/>
  <c r="M894" i="10" s="1"/>
  <c r="R893" i="10" l="1"/>
  <c r="P893" i="10" s="1"/>
  <c r="R894" i="10"/>
  <c r="P894" i="10" s="1"/>
  <c r="O894" i="10"/>
  <c r="M895" i="10" s="1"/>
  <c r="O895" i="10" l="1"/>
  <c r="M896" i="10" s="1"/>
  <c r="R895" i="10" l="1"/>
  <c r="P895" i="10" s="1"/>
  <c r="R896" i="10"/>
  <c r="P896" i="10" s="1"/>
  <c r="O896" i="10"/>
  <c r="M897" i="10" s="1"/>
  <c r="O897" i="10" l="1"/>
  <c r="M898" i="10" s="1"/>
  <c r="R897" i="10" l="1"/>
  <c r="P897" i="10" s="1"/>
  <c r="O898" i="10"/>
  <c r="M899" i="10" s="1"/>
  <c r="R898" i="10" l="1"/>
  <c r="P898" i="10" s="1"/>
  <c r="R899" i="10"/>
  <c r="P899" i="10" s="1"/>
  <c r="O899" i="10"/>
  <c r="M900" i="10" s="1"/>
  <c r="O900" i="10" l="1"/>
  <c r="M901" i="10" s="1"/>
  <c r="R900" i="10" l="1"/>
  <c r="P900" i="10" s="1"/>
  <c r="R901" i="10"/>
  <c r="P901" i="10" s="1"/>
  <c r="O901" i="10"/>
  <c r="M902" i="10" s="1"/>
  <c r="O902" i="10" l="1"/>
  <c r="M903" i="10" s="1"/>
  <c r="R902" i="10" l="1"/>
  <c r="P902" i="10" s="1"/>
  <c r="R903" i="10"/>
  <c r="P903" i="10" s="1"/>
  <c r="O903" i="10"/>
  <c r="M904" i="10" s="1"/>
  <c r="O904" i="10" l="1"/>
  <c r="M905" i="10" s="1"/>
  <c r="R904" i="10" l="1"/>
  <c r="P904" i="10" s="1"/>
  <c r="R905" i="10"/>
  <c r="P905" i="10" s="1"/>
  <c r="O905" i="10"/>
  <c r="M906" i="10" s="1"/>
  <c r="O906" i="10" l="1"/>
  <c r="M907" i="10" s="1"/>
  <c r="R906" i="10" l="1"/>
  <c r="P906" i="10" s="1"/>
  <c r="R907" i="10"/>
  <c r="P907" i="10" s="1"/>
  <c r="O907" i="10"/>
  <c r="M908" i="10" s="1"/>
  <c r="O908" i="10" l="1"/>
  <c r="M909" i="10" s="1"/>
  <c r="R908" i="10" l="1"/>
  <c r="P908" i="10" s="1"/>
  <c r="R909" i="10"/>
  <c r="P909" i="10" s="1"/>
  <c r="O909" i="10"/>
  <c r="M910" i="10" s="1"/>
  <c r="O910" i="10" l="1"/>
  <c r="M911" i="10" s="1"/>
  <c r="R910" i="10" l="1"/>
  <c r="P910" i="10" s="1"/>
  <c r="R911" i="10"/>
  <c r="P911" i="10" s="1"/>
  <c r="O911" i="10"/>
  <c r="M912" i="10" s="1"/>
  <c r="O912" i="10" l="1"/>
  <c r="M913" i="10" s="1"/>
  <c r="R912" i="10" l="1"/>
  <c r="P912" i="10" s="1"/>
  <c r="R913" i="10"/>
  <c r="P913" i="10" s="1"/>
  <c r="O913" i="10"/>
  <c r="M914" i="10" s="1"/>
  <c r="O914" i="10" l="1"/>
  <c r="M915" i="10" s="1"/>
  <c r="R914" i="10" l="1"/>
  <c r="P914" i="10" s="1"/>
  <c r="R915" i="10"/>
  <c r="P915" i="10" s="1"/>
  <c r="O915" i="10"/>
  <c r="M916" i="10" s="1"/>
  <c r="O916" i="10" l="1"/>
  <c r="M917" i="10" s="1"/>
  <c r="R916" i="10" l="1"/>
  <c r="P916" i="10" s="1"/>
  <c r="O917" i="10"/>
  <c r="M918" i="10" s="1"/>
  <c r="R917" i="10" l="1"/>
  <c r="P917" i="10" s="1"/>
  <c r="O918" i="10"/>
  <c r="M919" i="10" s="1"/>
  <c r="R918" i="10" l="1"/>
  <c r="P918" i="10" s="1"/>
  <c r="O919" i="10"/>
  <c r="M920" i="10" s="1"/>
  <c r="O920" i="10" l="1"/>
  <c r="M921" i="10" s="1"/>
  <c r="R919" i="10"/>
  <c r="P919" i="10" s="1"/>
  <c r="R920" i="10" l="1"/>
  <c r="P920" i="10" s="1"/>
  <c r="O921" i="10"/>
  <c r="M922" i="10" s="1"/>
  <c r="R921" i="10" l="1"/>
  <c r="P921" i="10" s="1"/>
  <c r="O922" i="10"/>
  <c r="M923" i="10" s="1"/>
  <c r="R922" i="10" l="1"/>
  <c r="P922" i="10" s="1"/>
  <c r="O923" i="10"/>
  <c r="M924" i="10" s="1"/>
  <c r="R923" i="10" l="1"/>
  <c r="P923" i="10" s="1"/>
  <c r="O924" i="10"/>
  <c r="M925" i="10" s="1"/>
  <c r="R924" i="10" l="1"/>
  <c r="P924" i="10" s="1"/>
  <c r="O925" i="10"/>
  <c r="M926" i="10" s="1"/>
  <c r="R925" i="10" l="1"/>
  <c r="P925" i="10" s="1"/>
  <c r="O926" i="10"/>
  <c r="M927" i="10" s="1"/>
  <c r="R926" i="10" l="1"/>
  <c r="P926" i="10" s="1"/>
  <c r="O927" i="10"/>
  <c r="M928" i="10" s="1"/>
  <c r="R927" i="10" l="1"/>
  <c r="P927" i="10" s="1"/>
  <c r="O928" i="10"/>
  <c r="M929" i="10" s="1"/>
  <c r="R928" i="10" l="1"/>
  <c r="P928" i="10" s="1"/>
  <c r="O929" i="10"/>
  <c r="M930" i="10" s="1"/>
  <c r="R929" i="10" l="1"/>
  <c r="P929" i="10" s="1"/>
  <c r="O930" i="10"/>
  <c r="M931" i="10" s="1"/>
  <c r="R930" i="10" l="1"/>
  <c r="P930" i="10" s="1"/>
  <c r="O931" i="10"/>
  <c r="M932" i="10" s="1"/>
  <c r="R931" i="10" l="1"/>
  <c r="P931" i="10" s="1"/>
  <c r="O932" i="10"/>
  <c r="M933" i="10" s="1"/>
  <c r="R932" i="10" l="1"/>
  <c r="P932" i="10" s="1"/>
  <c r="O933" i="10"/>
  <c r="M934" i="10" s="1"/>
  <c r="R933" i="10" l="1"/>
  <c r="P933" i="10" s="1"/>
  <c r="O934" i="10"/>
  <c r="M935" i="10" s="1"/>
  <c r="R934" i="10" l="1"/>
  <c r="P934" i="10" s="1"/>
  <c r="O935" i="10"/>
  <c r="M936" i="10" s="1"/>
  <c r="R935" i="10" l="1"/>
  <c r="P935" i="10" s="1"/>
  <c r="O936" i="10"/>
  <c r="M937" i="10" s="1"/>
  <c r="R936" i="10" l="1"/>
  <c r="P936" i="10" s="1"/>
  <c r="O937" i="10"/>
  <c r="M938" i="10" s="1"/>
  <c r="R937" i="10" l="1"/>
  <c r="P937" i="10" s="1"/>
  <c r="O938" i="10"/>
  <c r="M939" i="10" s="1"/>
  <c r="R938" i="10" l="1"/>
  <c r="P938" i="10" s="1"/>
  <c r="O939" i="10"/>
  <c r="M940" i="10" s="1"/>
  <c r="R939" i="10" l="1"/>
  <c r="P939" i="10" s="1"/>
  <c r="R940" i="10"/>
  <c r="P940" i="10" s="1"/>
  <c r="O940" i="10"/>
  <c r="M941" i="10" s="1"/>
  <c r="O941" i="10" l="1"/>
  <c r="M942" i="10" s="1"/>
  <c r="R941" i="10" l="1"/>
  <c r="P941" i="10" s="1"/>
  <c r="R942" i="10"/>
  <c r="P942" i="10" s="1"/>
  <c r="O942" i="10"/>
  <c r="M943" i="10" s="1"/>
  <c r="O943" i="10" l="1"/>
  <c r="M944" i="10" s="1"/>
  <c r="R943" i="10" l="1"/>
  <c r="P943" i="10" s="1"/>
  <c r="R944" i="10"/>
  <c r="P944" i="10" s="1"/>
  <c r="O944" i="10"/>
  <c r="M945" i="10" s="1"/>
  <c r="O945" i="10" l="1"/>
  <c r="M946" i="10" s="1"/>
  <c r="R945" i="10" l="1"/>
  <c r="P945" i="10" s="1"/>
  <c r="R946" i="10"/>
  <c r="P946" i="10" s="1"/>
  <c r="O946" i="10"/>
  <c r="M947" i="10" s="1"/>
  <c r="O947" i="10" l="1"/>
  <c r="M948" i="10" s="1"/>
  <c r="R947" i="10" l="1"/>
  <c r="P947" i="10" s="1"/>
  <c r="R948" i="10"/>
  <c r="P948" i="10" s="1"/>
  <c r="O948" i="10"/>
  <c r="M949" i="10" s="1"/>
  <c r="O949" i="10" l="1"/>
  <c r="M950" i="10" s="1"/>
  <c r="R949" i="10" l="1"/>
  <c r="P949" i="10" s="1"/>
  <c r="R950" i="10"/>
  <c r="P950" i="10" s="1"/>
  <c r="O950" i="10"/>
  <c r="M951" i="10" s="1"/>
  <c r="O951" i="10" l="1"/>
  <c r="M952" i="10" s="1"/>
  <c r="R951" i="10" l="1"/>
  <c r="P951" i="10" s="1"/>
  <c r="R952" i="10"/>
  <c r="P952" i="10" s="1"/>
  <c r="O952" i="10"/>
  <c r="M953" i="10" s="1"/>
  <c r="O953" i="10" l="1"/>
  <c r="M954" i="10" s="1"/>
  <c r="R953" i="10" l="1"/>
  <c r="P953" i="10" s="1"/>
  <c r="R954" i="10"/>
  <c r="P954" i="10" s="1"/>
  <c r="O954" i="10"/>
  <c r="M955" i="10" s="1"/>
  <c r="O955" i="10" l="1"/>
  <c r="M956" i="10" s="1"/>
  <c r="R955" i="10" l="1"/>
  <c r="P955" i="10" s="1"/>
  <c r="R956" i="10"/>
  <c r="P956" i="10" s="1"/>
  <c r="O956" i="10"/>
  <c r="M957" i="10" s="1"/>
  <c r="O957" i="10" l="1"/>
  <c r="M958" i="10" s="1"/>
  <c r="R957" i="10" l="1"/>
  <c r="P957" i="10" s="1"/>
  <c r="R958" i="10"/>
  <c r="P958" i="10" s="1"/>
  <c r="O958" i="10"/>
  <c r="M959" i="10" s="1"/>
  <c r="O959" i="10" l="1"/>
  <c r="M960" i="10" s="1"/>
  <c r="R959" i="10" l="1"/>
  <c r="P959" i="10" s="1"/>
  <c r="R960" i="10"/>
  <c r="P960" i="10" s="1"/>
  <c r="O960" i="10"/>
  <c r="M961" i="10" s="1"/>
  <c r="R961" i="10" l="1"/>
  <c r="P961" i="10" s="1"/>
  <c r="O961" i="10"/>
  <c r="M962" i="10" s="1"/>
  <c r="O962" i="10" l="1"/>
  <c r="M963" i="10" s="1"/>
  <c r="R962" i="10" l="1"/>
  <c r="P962" i="10" s="1"/>
  <c r="R963" i="10"/>
  <c r="P963" i="10" s="1"/>
  <c r="O963" i="10"/>
  <c r="M964" i="10" s="1"/>
  <c r="O964" i="10" l="1"/>
  <c r="M965" i="10" s="1"/>
  <c r="R964" i="10" l="1"/>
  <c r="P964" i="10" s="1"/>
  <c r="R965" i="10"/>
  <c r="P965" i="10" s="1"/>
  <c r="O965" i="10"/>
  <c r="M966" i="10" s="1"/>
  <c r="O966" i="10" l="1"/>
  <c r="M967" i="10" s="1"/>
  <c r="R966" i="10" l="1"/>
  <c r="P966" i="10" s="1"/>
  <c r="R967" i="10"/>
  <c r="P967" i="10" s="1"/>
  <c r="O967" i="10"/>
  <c r="M968" i="10" s="1"/>
  <c r="O968" i="10" l="1"/>
  <c r="M969" i="10" s="1"/>
  <c r="R968" i="10" l="1"/>
  <c r="P968" i="10" s="1"/>
  <c r="R969" i="10"/>
  <c r="P969" i="10" s="1"/>
  <c r="O969" i="10"/>
  <c r="M970" i="10" s="1"/>
  <c r="R970" i="10" l="1"/>
  <c r="P970" i="10" s="1"/>
  <c r="O970" i="10"/>
  <c r="M971" i="10" s="1"/>
  <c r="O971" i="10" l="1"/>
  <c r="M972" i="10" s="1"/>
  <c r="R971" i="10" l="1"/>
  <c r="P971" i="10" s="1"/>
  <c r="R972" i="10"/>
  <c r="P972" i="10" s="1"/>
  <c r="O972" i="10"/>
  <c r="M973" i="10" s="1"/>
  <c r="R973" i="10" l="1"/>
  <c r="P973" i="10" s="1"/>
  <c r="O973" i="10"/>
  <c r="M974" i="10" s="1"/>
  <c r="O974" i="10" l="1"/>
  <c r="M975" i="10" s="1"/>
  <c r="O975" i="10" l="1"/>
  <c r="M976" i="10" s="1"/>
  <c r="R974" i="10"/>
  <c r="P974" i="10" s="1"/>
  <c r="O976" i="10" l="1"/>
  <c r="M977" i="10" s="1"/>
  <c r="R975" i="10"/>
  <c r="P975" i="10" s="1"/>
  <c r="O977" i="10" l="1"/>
  <c r="M978" i="10" s="1"/>
  <c r="R976" i="10"/>
  <c r="P976" i="10" s="1"/>
  <c r="R977" i="10" l="1"/>
  <c r="P977" i="10" s="1"/>
  <c r="O978" i="10"/>
  <c r="M979" i="10" s="1"/>
  <c r="R978" i="10" l="1"/>
  <c r="P978" i="10" s="1"/>
  <c r="O979" i="10"/>
  <c r="M980" i="10" s="1"/>
  <c r="R979" i="10" l="1"/>
  <c r="P979" i="10" s="1"/>
  <c r="O980" i="10"/>
  <c r="M981" i="10" s="1"/>
  <c r="R980" i="10" l="1"/>
  <c r="P980" i="10" s="1"/>
  <c r="O981" i="10"/>
  <c r="M982" i="10" s="1"/>
  <c r="R981" i="10" l="1"/>
  <c r="P981" i="10" s="1"/>
  <c r="O982" i="10"/>
  <c r="M983" i="10" s="1"/>
  <c r="R982" i="10" l="1"/>
  <c r="P982" i="10" s="1"/>
  <c r="O983" i="10"/>
  <c r="M984" i="10" s="1"/>
  <c r="R983" i="10" l="1"/>
  <c r="P983" i="10" s="1"/>
  <c r="O984" i="10"/>
  <c r="M985" i="10" s="1"/>
  <c r="R984" i="10" l="1"/>
  <c r="P984" i="10" s="1"/>
  <c r="O985" i="10"/>
  <c r="M986" i="10" s="1"/>
  <c r="R985" i="10" l="1"/>
  <c r="P985" i="10" s="1"/>
  <c r="O986" i="10"/>
  <c r="M987" i="10" s="1"/>
  <c r="R986" i="10" l="1"/>
  <c r="P986" i="10" s="1"/>
  <c r="R987" i="10"/>
  <c r="P987" i="10" s="1"/>
  <c r="O987" i="10"/>
  <c r="M988" i="10" s="1"/>
  <c r="R988" i="10" l="1"/>
  <c r="P988" i="10" s="1"/>
  <c r="O988" i="10"/>
  <c r="M989" i="10" s="1"/>
  <c r="R989" i="10" l="1"/>
  <c r="P989" i="10" s="1"/>
  <c r="O989" i="10"/>
  <c r="M990" i="10" s="1"/>
  <c r="R990" i="10" l="1"/>
  <c r="P990" i="10" s="1"/>
  <c r="O990" i="10"/>
  <c r="M991" i="10" s="1"/>
  <c r="R991" i="10" l="1"/>
  <c r="P991" i="10" s="1"/>
  <c r="O991" i="10"/>
  <c r="M992" i="10" s="1"/>
  <c r="R992" i="10" l="1"/>
  <c r="P992" i="10" s="1"/>
  <c r="O992" i="10"/>
  <c r="M993" i="10" s="1"/>
  <c r="R993" i="10" l="1"/>
  <c r="P993" i="10" s="1"/>
  <c r="O993" i="10"/>
  <c r="M994" i="10" s="1"/>
  <c r="R994" i="10" l="1"/>
  <c r="P994" i="10" s="1"/>
  <c r="O994" i="10"/>
  <c r="M995" i="10" s="1"/>
  <c r="R995" i="10" l="1"/>
  <c r="P995" i="10" s="1"/>
  <c r="O995" i="10"/>
  <c r="M996" i="10" s="1"/>
  <c r="R996" i="10" l="1"/>
  <c r="P996" i="10" s="1"/>
  <c r="O996" i="10"/>
  <c r="M997" i="10" s="1"/>
  <c r="R997" i="10" l="1"/>
  <c r="P997" i="10" s="1"/>
  <c r="O997" i="10"/>
  <c r="M998" i="10" s="1"/>
  <c r="R998" i="10" l="1"/>
  <c r="P998" i="10" s="1"/>
  <c r="O998" i="10"/>
  <c r="M999" i="10" l="1"/>
  <c r="R999" i="10" l="1"/>
  <c r="O999" i="10"/>
  <c r="P999" i="10" l="1"/>
  <c r="M1000" i="10"/>
  <c r="R1000" i="10" l="1"/>
  <c r="O1000" i="10"/>
  <c r="P1000" i="10" l="1"/>
  <c r="B19" i="10"/>
  <c r="B17" i="10" s="1"/>
  <c r="B15" i="10" s="1"/>
  <c r="B20" i="10"/>
</calcChain>
</file>

<file path=xl/comments1.xml><?xml version="1.0" encoding="utf-8"?>
<comments xmlns="http://schemas.openxmlformats.org/spreadsheetml/2006/main">
  <authors>
    <author>Leon Clark</author>
  </authors>
  <commentList>
    <comment ref="E1" authorId="0" shapeId="0">
      <text>
        <r>
          <rPr>
            <b/>
            <sz val="9"/>
            <color indexed="81"/>
            <rFont val="Tahoma"/>
            <family val="2"/>
          </rPr>
          <t>Leon Clark:</t>
        </r>
        <r>
          <rPr>
            <sz val="9"/>
            <color indexed="81"/>
            <rFont val="Tahoma"/>
            <family val="2"/>
          </rPr>
          <t xml:space="preserve">
Change as necessary to anticipate any future changes in earnings.</t>
        </r>
      </text>
    </comment>
    <comment ref="F1" authorId="0" shapeId="0">
      <text>
        <r>
          <rPr>
            <b/>
            <sz val="9"/>
            <color indexed="81"/>
            <rFont val="Tahoma"/>
            <family val="2"/>
          </rPr>
          <t>Leon Clark:</t>
        </r>
        <r>
          <rPr>
            <sz val="9"/>
            <color indexed="81"/>
            <rFont val="Tahoma"/>
            <family val="2"/>
          </rPr>
          <t xml:space="preserve">
Modify as needed to model variable rate changes. Values are propagated downward.</t>
        </r>
      </text>
    </comment>
    <comment ref="G1" authorId="0" shapeId="0">
      <text>
        <r>
          <rPr>
            <b/>
            <sz val="9"/>
            <color indexed="81"/>
            <rFont val="Tahoma"/>
            <family val="2"/>
          </rPr>
          <t>Leon Clark:</t>
        </r>
        <r>
          <rPr>
            <sz val="9"/>
            <color indexed="81"/>
            <rFont val="Tahoma"/>
            <family val="2"/>
          </rPr>
          <t xml:space="preserve">
Record actual balances here.</t>
        </r>
      </text>
    </comment>
    <comment ref="H1" authorId="0" shapeId="0">
      <text>
        <r>
          <rPr>
            <b/>
            <sz val="9"/>
            <color indexed="81"/>
            <rFont val="Tahoma"/>
            <family val="2"/>
          </rPr>
          <t>Leon Clark:</t>
        </r>
        <r>
          <rPr>
            <sz val="9"/>
            <color indexed="81"/>
            <rFont val="Tahoma"/>
            <family val="2"/>
          </rPr>
          <t xml:space="preserve">
Record actual balances here.</t>
        </r>
      </text>
    </comment>
    <comment ref="I1" authorId="0" shapeId="0">
      <text>
        <r>
          <rPr>
            <b/>
            <sz val="9"/>
            <color indexed="81"/>
            <rFont val="Tahoma"/>
            <family val="2"/>
          </rPr>
          <t>Leon Clark:</t>
        </r>
        <r>
          <rPr>
            <sz val="9"/>
            <color indexed="81"/>
            <rFont val="Tahoma"/>
            <family val="2"/>
          </rPr>
          <t xml:space="preserve">
Record actual balances here.</t>
        </r>
      </text>
    </comment>
    <comment ref="J1" authorId="0" shapeId="0">
      <text>
        <r>
          <rPr>
            <b/>
            <sz val="9"/>
            <color indexed="81"/>
            <rFont val="Tahoma"/>
            <family val="2"/>
          </rPr>
          <t>Leon Clark:</t>
        </r>
        <r>
          <rPr>
            <sz val="9"/>
            <color indexed="81"/>
            <rFont val="Tahoma"/>
            <family val="2"/>
          </rPr>
          <t xml:space="preserve">
Record charges (actual interest and fees) here. Each row is the charges incurred since the previous row (not accumulated).</t>
        </r>
      </text>
    </comment>
    <comment ref="D2" authorId="0" shapeId="0">
      <text>
        <r>
          <rPr>
            <b/>
            <sz val="9"/>
            <color indexed="81"/>
            <rFont val="Tahoma"/>
            <family val="2"/>
          </rPr>
          <t>Leon Clark:</t>
        </r>
        <r>
          <rPr>
            <sz val="9"/>
            <color indexed="81"/>
            <rFont val="Tahoma"/>
            <family val="2"/>
          </rPr>
          <t xml:space="preserve">
This date is assumed to be the loan commencement date.</t>
        </r>
      </text>
    </comment>
    <comment ref="A4" authorId="0" shapeId="0">
      <text>
        <r>
          <rPr>
            <b/>
            <sz val="9"/>
            <color indexed="81"/>
            <rFont val="Tahoma"/>
            <family val="2"/>
          </rPr>
          <t>Leon Clark:</t>
        </r>
        <r>
          <rPr>
            <sz val="9"/>
            <color indexed="81"/>
            <rFont val="Tahoma"/>
            <family val="2"/>
          </rPr>
          <t xml:space="preserve">
This value is drawn from the 'Expenditure Prediction' sheet, but can simply be replaced here.</t>
        </r>
      </text>
    </comment>
    <comment ref="A5" authorId="0" shapeId="0">
      <text>
        <r>
          <rPr>
            <b/>
            <sz val="9"/>
            <color indexed="81"/>
            <rFont val="Tahoma"/>
            <family val="2"/>
          </rPr>
          <t>Leon Clark:</t>
        </r>
        <r>
          <rPr>
            <sz val="9"/>
            <color indexed="81"/>
            <rFont val="Tahoma"/>
            <family val="2"/>
          </rPr>
          <t xml:space="preserve">
Any account keeping fees charged by the lender.</t>
        </r>
      </text>
    </comment>
    <comment ref="A7" authorId="0" shapeId="0">
      <text>
        <r>
          <rPr>
            <b/>
            <sz val="9"/>
            <color indexed="81"/>
            <rFont val="Tahoma"/>
            <family val="2"/>
          </rPr>
          <t>Leon Clark:</t>
        </r>
        <r>
          <rPr>
            <sz val="9"/>
            <color indexed="81"/>
            <rFont val="Tahoma"/>
            <family val="2"/>
          </rPr>
          <t xml:space="preserve">
The date which the fixed period commences.</t>
        </r>
      </text>
    </comment>
    <comment ref="A8" authorId="0" shapeId="0">
      <text>
        <r>
          <rPr>
            <b/>
            <sz val="9"/>
            <color indexed="81"/>
            <rFont val="Tahoma"/>
            <family val="2"/>
          </rPr>
          <t>Leon Clark:</t>
        </r>
        <r>
          <rPr>
            <sz val="9"/>
            <color indexed="81"/>
            <rFont val="Tahoma"/>
            <family val="2"/>
          </rPr>
          <t xml:space="preserve">
The amount in the fixed portion at the time the fixed loan commences (cell B7).</t>
        </r>
      </text>
    </comment>
    <comment ref="A9" authorId="0" shapeId="0">
      <text>
        <r>
          <rPr>
            <b/>
            <sz val="9"/>
            <color indexed="81"/>
            <rFont val="Tahoma"/>
            <family val="2"/>
          </rPr>
          <t>Leon Clark:</t>
        </r>
        <r>
          <rPr>
            <sz val="9"/>
            <color indexed="81"/>
            <rFont val="Tahoma"/>
            <family val="2"/>
          </rPr>
          <t xml:space="preserve">
The fixed rate. Leave blank if no fixed period is used.</t>
        </r>
      </text>
    </comment>
    <comment ref="A10" authorId="0" shapeId="0">
      <text>
        <r>
          <rPr>
            <b/>
            <sz val="9"/>
            <color indexed="81"/>
            <rFont val="Tahoma"/>
            <family val="2"/>
          </rPr>
          <t>Leon Clark:</t>
        </r>
        <r>
          <rPr>
            <sz val="9"/>
            <color indexed="81"/>
            <rFont val="Tahoma"/>
            <family val="2"/>
          </rPr>
          <t xml:space="preserve">
The duration of the fixed period (or split). Leave blank if unused.</t>
        </r>
      </text>
    </comment>
    <comment ref="A11" authorId="0" shapeId="0">
      <text>
        <r>
          <rPr>
            <b/>
            <sz val="9"/>
            <color indexed="81"/>
            <rFont val="Tahoma"/>
            <family val="2"/>
          </rPr>
          <t>Leon Clark:</t>
        </r>
        <r>
          <rPr>
            <sz val="9"/>
            <color indexed="81"/>
            <rFont val="Tahoma"/>
            <family val="2"/>
          </rPr>
          <t xml:space="preserve">
The maximum amount that can be repaid against the fixed portion (offsets the interest). Leave blank if unused.</t>
        </r>
      </text>
    </comment>
    <comment ref="A14" authorId="0" shapeId="0">
      <text>
        <r>
          <rPr>
            <b/>
            <sz val="9"/>
            <color indexed="81"/>
            <rFont val="Tahoma"/>
            <family val="2"/>
          </rPr>
          <t>Leon Clark:</t>
        </r>
        <r>
          <rPr>
            <sz val="9"/>
            <color indexed="81"/>
            <rFont val="Tahoma"/>
            <family val="2"/>
          </rPr>
          <t xml:space="preserve">
Aggregated actual charges to date recorded in column J.</t>
        </r>
      </text>
    </comment>
    <comment ref="A15" authorId="0" shapeId="0">
      <text>
        <r>
          <rPr>
            <b/>
            <sz val="9"/>
            <color indexed="81"/>
            <rFont val="Tahoma"/>
            <family val="2"/>
          </rPr>
          <t>Leon Clark:</t>
        </r>
        <r>
          <rPr>
            <sz val="9"/>
            <color indexed="81"/>
            <rFont val="Tahoma"/>
            <family val="2"/>
          </rPr>
          <t xml:space="preserve">
The predicted total charges (interest + fees) over the life of loan (including the actuals in B14).</t>
        </r>
      </text>
    </comment>
    <comment ref="A16" authorId="0" shapeId="0">
      <text>
        <r>
          <rPr>
            <b/>
            <sz val="9"/>
            <color indexed="81"/>
            <rFont val="Tahoma"/>
            <family val="2"/>
          </rPr>
          <t>Leon Clark:</t>
        </r>
        <r>
          <rPr>
            <sz val="9"/>
            <color indexed="81"/>
            <rFont val="Tahoma"/>
            <family val="2"/>
          </rPr>
          <t xml:space="preserve">
How long remaining until the loan is repaid completely.</t>
        </r>
      </text>
    </comment>
    <comment ref="A20" authorId="0" shapeId="0">
      <text>
        <r>
          <rPr>
            <b/>
            <sz val="9"/>
            <color indexed="81"/>
            <rFont val="Tahoma"/>
            <family val="2"/>
          </rPr>
          <t>Leon Clark:</t>
        </r>
        <r>
          <rPr>
            <sz val="9"/>
            <color indexed="81"/>
            <rFont val="Tahoma"/>
            <family val="2"/>
          </rPr>
          <t xml:space="preserve">
The length of time from the loan commencement until the balance is zero.</t>
        </r>
      </text>
    </comment>
  </commentList>
</comments>
</file>

<file path=xl/comments2.xml><?xml version="1.0" encoding="utf-8"?>
<comments xmlns="http://schemas.openxmlformats.org/spreadsheetml/2006/main">
  <authors>
    <author>Leon Clark</author>
  </authors>
  <commentList>
    <comment ref="A1" authorId="0" shapeId="0">
      <text>
        <r>
          <rPr>
            <b/>
            <sz val="9"/>
            <color indexed="81"/>
            <rFont val="Tahoma"/>
            <family val="2"/>
          </rPr>
          <t>Leon Clark:</t>
        </r>
        <r>
          <rPr>
            <sz val="9"/>
            <color indexed="81"/>
            <rFont val="Tahoma"/>
            <family val="2"/>
          </rPr>
          <t xml:space="preserve">
This table captures the income tax rates. Data is from https://www.ato.gov.au/rates/individual-income-tax-rates/ and is current at June 2021.</t>
        </r>
      </text>
    </comment>
    <comment ref="E1" authorId="0" shapeId="0">
      <text>
        <r>
          <rPr>
            <b/>
            <sz val="9"/>
            <color indexed="81"/>
            <rFont val="Tahoma"/>
            <family val="2"/>
          </rPr>
          <t>Leon Clark:</t>
        </r>
        <r>
          <rPr>
            <sz val="9"/>
            <color indexed="81"/>
            <rFont val="Tahoma"/>
            <family val="2"/>
          </rPr>
          <t xml:space="preserve">
This sub-table captures taxes that are applied at a fixed rate.</t>
        </r>
      </text>
    </comment>
    <comment ref="A2" authorId="0" shapeId="0">
      <text>
        <r>
          <rPr>
            <b/>
            <sz val="9"/>
            <color indexed="81"/>
            <rFont val="Tahoma"/>
            <family val="2"/>
          </rPr>
          <t>Leon Clark:</t>
        </r>
        <r>
          <rPr>
            <sz val="9"/>
            <color indexed="81"/>
            <rFont val="Tahoma"/>
            <family val="2"/>
          </rPr>
          <t xml:space="preserve">
This column is the minimum income for each tax band.</t>
        </r>
      </text>
    </comment>
    <comment ref="B2" authorId="0" shapeId="0">
      <text>
        <r>
          <rPr>
            <b/>
            <sz val="9"/>
            <color indexed="81"/>
            <rFont val="Tahoma"/>
            <family val="2"/>
          </rPr>
          <t>Leon Clark:</t>
        </r>
        <r>
          <rPr>
            <sz val="9"/>
            <color indexed="81"/>
            <rFont val="Tahoma"/>
            <family val="2"/>
          </rPr>
          <t xml:space="preserve">
This column gives the tax paid at the bottom of the band. For example, an income of $50k pays $5092 plus 0.325*(50k-45k).</t>
        </r>
      </text>
    </comment>
    <comment ref="C2" authorId="0" shapeId="0">
      <text>
        <r>
          <rPr>
            <b/>
            <sz val="9"/>
            <color indexed="81"/>
            <rFont val="Tahoma"/>
            <family val="2"/>
          </rPr>
          <t>Leon Clark:</t>
        </r>
        <r>
          <rPr>
            <sz val="9"/>
            <color indexed="81"/>
            <rFont val="Tahoma"/>
            <family val="2"/>
          </rPr>
          <t xml:space="preserve">
This column provides the marginal rate for each tax band.</t>
        </r>
      </text>
    </comment>
  </commentList>
</comments>
</file>

<file path=xl/comments3.xml><?xml version="1.0" encoding="utf-8"?>
<comments xmlns="http://schemas.openxmlformats.org/spreadsheetml/2006/main">
  <authors>
    <author>Leon Clark</author>
  </authors>
  <commentList>
    <comment ref="E1" authorId="0" shapeId="0">
      <text>
        <r>
          <rPr>
            <b/>
            <sz val="9"/>
            <color indexed="81"/>
            <rFont val="Tahoma"/>
            <family val="2"/>
          </rPr>
          <t>Leon Clark:</t>
        </r>
        <r>
          <rPr>
            <sz val="9"/>
            <color indexed="81"/>
            <rFont val="Tahoma"/>
            <family val="2"/>
          </rPr>
          <t xml:space="preserve">
Change as necessary to anticipate any future changes in earnings.</t>
        </r>
      </text>
    </comment>
    <comment ref="F1" authorId="0" shapeId="0">
      <text>
        <r>
          <rPr>
            <b/>
            <sz val="9"/>
            <color indexed="81"/>
            <rFont val="Tahoma"/>
            <family val="2"/>
          </rPr>
          <t>Leon Clark:</t>
        </r>
        <r>
          <rPr>
            <sz val="9"/>
            <color indexed="81"/>
            <rFont val="Tahoma"/>
            <family val="2"/>
          </rPr>
          <t xml:space="preserve">
Modify as needed to model variable rate changes. Values are propagated downward.</t>
        </r>
      </text>
    </comment>
    <comment ref="G1" authorId="0" shapeId="0">
      <text>
        <r>
          <rPr>
            <b/>
            <sz val="9"/>
            <color indexed="81"/>
            <rFont val="Tahoma"/>
            <family val="2"/>
          </rPr>
          <t>Leon Clark:</t>
        </r>
        <r>
          <rPr>
            <sz val="9"/>
            <color indexed="81"/>
            <rFont val="Tahoma"/>
            <family val="2"/>
          </rPr>
          <t xml:space="preserve">
Record actual balances here.</t>
        </r>
      </text>
    </comment>
    <comment ref="H1" authorId="0" shapeId="0">
      <text>
        <r>
          <rPr>
            <b/>
            <sz val="9"/>
            <color indexed="81"/>
            <rFont val="Tahoma"/>
            <family val="2"/>
          </rPr>
          <t>Leon Clark:</t>
        </r>
        <r>
          <rPr>
            <sz val="9"/>
            <color indexed="81"/>
            <rFont val="Tahoma"/>
            <family val="2"/>
          </rPr>
          <t xml:space="preserve">
Record actual balances here.</t>
        </r>
      </text>
    </comment>
    <comment ref="I1" authorId="0" shapeId="0">
      <text>
        <r>
          <rPr>
            <b/>
            <sz val="9"/>
            <color indexed="81"/>
            <rFont val="Tahoma"/>
            <family val="2"/>
          </rPr>
          <t>Leon Clark:</t>
        </r>
        <r>
          <rPr>
            <sz val="9"/>
            <color indexed="81"/>
            <rFont val="Tahoma"/>
            <family val="2"/>
          </rPr>
          <t xml:space="preserve">
Record actual balances here.</t>
        </r>
      </text>
    </comment>
    <comment ref="J1" authorId="0" shapeId="0">
      <text>
        <r>
          <rPr>
            <b/>
            <sz val="9"/>
            <color indexed="81"/>
            <rFont val="Tahoma"/>
            <family val="2"/>
          </rPr>
          <t>Leon Clark:</t>
        </r>
        <r>
          <rPr>
            <sz val="9"/>
            <color indexed="81"/>
            <rFont val="Tahoma"/>
            <family val="2"/>
          </rPr>
          <t xml:space="preserve">
Record charges (actual interest and fees) here. Each row is the charges incurred since the previous row (not accumulated).</t>
        </r>
      </text>
    </comment>
    <comment ref="D2" authorId="0" shapeId="0">
      <text>
        <r>
          <rPr>
            <b/>
            <sz val="9"/>
            <color indexed="81"/>
            <rFont val="Tahoma"/>
            <family val="2"/>
          </rPr>
          <t>Leon Clark:</t>
        </r>
        <r>
          <rPr>
            <sz val="9"/>
            <color indexed="81"/>
            <rFont val="Tahoma"/>
            <family val="2"/>
          </rPr>
          <t xml:space="preserve">
This date is assumed to be the loan commencement date.</t>
        </r>
      </text>
    </comment>
    <comment ref="A4" authorId="0" shapeId="0">
      <text>
        <r>
          <rPr>
            <b/>
            <sz val="9"/>
            <color indexed="81"/>
            <rFont val="Tahoma"/>
            <family val="2"/>
          </rPr>
          <t>Leon Clark:</t>
        </r>
        <r>
          <rPr>
            <sz val="9"/>
            <color indexed="81"/>
            <rFont val="Tahoma"/>
            <family val="2"/>
          </rPr>
          <t xml:space="preserve">
This value is drawn from the 'Expenditure Prediction' sheet, but can simply be replaced here.</t>
        </r>
      </text>
    </comment>
    <comment ref="A5" authorId="0" shapeId="0">
      <text>
        <r>
          <rPr>
            <b/>
            <sz val="9"/>
            <color indexed="81"/>
            <rFont val="Tahoma"/>
            <family val="2"/>
          </rPr>
          <t>Leon Clark:</t>
        </r>
        <r>
          <rPr>
            <sz val="9"/>
            <color indexed="81"/>
            <rFont val="Tahoma"/>
            <family val="2"/>
          </rPr>
          <t xml:space="preserve">
Any account keeping fees charged by the lender.</t>
        </r>
      </text>
    </comment>
    <comment ref="A7" authorId="0" shapeId="0">
      <text>
        <r>
          <rPr>
            <b/>
            <sz val="9"/>
            <color indexed="81"/>
            <rFont val="Tahoma"/>
            <family val="2"/>
          </rPr>
          <t>Leon Clark:</t>
        </r>
        <r>
          <rPr>
            <sz val="9"/>
            <color indexed="81"/>
            <rFont val="Tahoma"/>
            <family val="2"/>
          </rPr>
          <t xml:space="preserve">
The date which the fixed period commences.</t>
        </r>
      </text>
    </comment>
    <comment ref="D7" authorId="0" shapeId="0">
      <text>
        <r>
          <rPr>
            <b/>
            <sz val="9"/>
            <color indexed="81"/>
            <rFont val="Tahoma"/>
            <family val="2"/>
          </rPr>
          <t>Leon Clark:</t>
        </r>
        <r>
          <rPr>
            <sz val="9"/>
            <color indexed="81"/>
            <rFont val="Tahoma"/>
            <family val="2"/>
          </rPr>
          <t xml:space="preserve">
The split commencement date (the date that the loan splits) has a recording here.</t>
        </r>
      </text>
    </comment>
    <comment ref="A8" authorId="0" shapeId="0">
      <text>
        <r>
          <rPr>
            <b/>
            <sz val="9"/>
            <color indexed="81"/>
            <rFont val="Tahoma"/>
            <family val="2"/>
          </rPr>
          <t>Leon Clark:</t>
        </r>
        <r>
          <rPr>
            <sz val="9"/>
            <color indexed="81"/>
            <rFont val="Tahoma"/>
            <family val="2"/>
          </rPr>
          <t xml:space="preserve">
The amount in the fixed portion at the time the fixed loan commences (cell B7).</t>
        </r>
      </text>
    </comment>
    <comment ref="A9" authorId="0" shapeId="0">
      <text>
        <r>
          <rPr>
            <b/>
            <sz val="9"/>
            <color indexed="81"/>
            <rFont val="Tahoma"/>
            <family val="2"/>
          </rPr>
          <t>Leon Clark:</t>
        </r>
        <r>
          <rPr>
            <sz val="9"/>
            <color indexed="81"/>
            <rFont val="Tahoma"/>
            <family val="2"/>
          </rPr>
          <t xml:space="preserve">
The fixed rate. Leave blank if no fixed period is used.</t>
        </r>
      </text>
    </comment>
    <comment ref="A10" authorId="0" shapeId="0">
      <text>
        <r>
          <rPr>
            <b/>
            <sz val="9"/>
            <color indexed="81"/>
            <rFont val="Tahoma"/>
            <family val="2"/>
          </rPr>
          <t>Leon Clark:</t>
        </r>
        <r>
          <rPr>
            <sz val="9"/>
            <color indexed="81"/>
            <rFont val="Tahoma"/>
            <family val="2"/>
          </rPr>
          <t xml:space="preserve">
The duration of the fixed period (or split). Leave blank if unused.</t>
        </r>
      </text>
    </comment>
    <comment ref="A11" authorId="0" shapeId="0">
      <text>
        <r>
          <rPr>
            <b/>
            <sz val="9"/>
            <color indexed="81"/>
            <rFont val="Tahoma"/>
            <family val="2"/>
          </rPr>
          <t>Leon Clark:</t>
        </r>
        <r>
          <rPr>
            <sz val="9"/>
            <color indexed="81"/>
            <rFont val="Tahoma"/>
            <family val="2"/>
          </rPr>
          <t xml:space="preserve">
The maximum amount that can be repaid against the fixed portion (offsets the interest). Leave blank if unused.</t>
        </r>
      </text>
    </comment>
    <comment ref="E12" authorId="0" shapeId="0">
      <text>
        <r>
          <rPr>
            <b/>
            <sz val="9"/>
            <color indexed="81"/>
            <rFont val="Tahoma"/>
            <family val="2"/>
          </rPr>
          <t>Leon Clark:</t>
        </r>
        <r>
          <rPr>
            <sz val="9"/>
            <color indexed="81"/>
            <rFont val="Tahoma"/>
            <family val="2"/>
          </rPr>
          <t xml:space="preserve">
Earnings are reduced from here for eight quarters.</t>
        </r>
      </text>
    </comment>
    <comment ref="A14" authorId="0" shapeId="0">
      <text>
        <r>
          <rPr>
            <b/>
            <sz val="9"/>
            <color indexed="81"/>
            <rFont val="Tahoma"/>
            <family val="2"/>
          </rPr>
          <t>Leon Clark:</t>
        </r>
        <r>
          <rPr>
            <sz val="9"/>
            <color indexed="81"/>
            <rFont val="Tahoma"/>
            <family val="2"/>
          </rPr>
          <t xml:space="preserve">
Aggregated actual charges to date recorded in column J.</t>
        </r>
      </text>
    </comment>
    <comment ref="A15" authorId="0" shapeId="0">
      <text>
        <r>
          <rPr>
            <b/>
            <sz val="9"/>
            <color indexed="81"/>
            <rFont val="Tahoma"/>
            <family val="2"/>
          </rPr>
          <t>Leon Clark:</t>
        </r>
        <r>
          <rPr>
            <sz val="9"/>
            <color indexed="81"/>
            <rFont val="Tahoma"/>
            <family val="2"/>
          </rPr>
          <t xml:space="preserve">
The predicted total charges (interest + fees) over the life of loan (including the actuals in B14).</t>
        </r>
      </text>
    </comment>
    <comment ref="A16" authorId="0" shapeId="0">
      <text>
        <r>
          <rPr>
            <b/>
            <sz val="9"/>
            <color indexed="81"/>
            <rFont val="Tahoma"/>
            <family val="2"/>
          </rPr>
          <t>Leon Clark:</t>
        </r>
        <r>
          <rPr>
            <sz val="9"/>
            <color indexed="81"/>
            <rFont val="Tahoma"/>
            <family val="2"/>
          </rPr>
          <t xml:space="preserve">
How long remaining until the loan is repaid completely.</t>
        </r>
      </text>
    </comment>
    <comment ref="A20" authorId="0" shapeId="0">
      <text>
        <r>
          <rPr>
            <b/>
            <sz val="9"/>
            <color indexed="81"/>
            <rFont val="Tahoma"/>
            <family val="2"/>
          </rPr>
          <t>Leon Clark:</t>
        </r>
        <r>
          <rPr>
            <sz val="9"/>
            <color indexed="81"/>
            <rFont val="Tahoma"/>
            <family val="2"/>
          </rPr>
          <t xml:space="preserve">
The length of time from the loan commencement until the balance is zero.</t>
        </r>
      </text>
    </comment>
  </commentList>
</comments>
</file>

<file path=xl/comments4.xml><?xml version="1.0" encoding="utf-8"?>
<comments xmlns="http://schemas.openxmlformats.org/spreadsheetml/2006/main">
  <authors>
    <author>Leon Clark</author>
  </authors>
  <commentList>
    <comment ref="E1" authorId="0" shapeId="0">
      <text>
        <r>
          <rPr>
            <b/>
            <sz val="9"/>
            <color indexed="81"/>
            <rFont val="Tahoma"/>
            <family val="2"/>
          </rPr>
          <t>Leon Clark:</t>
        </r>
        <r>
          <rPr>
            <sz val="9"/>
            <color indexed="81"/>
            <rFont val="Tahoma"/>
            <family val="2"/>
          </rPr>
          <t xml:space="preserve">
Change as necessary to anticipate any future changes in earnings.</t>
        </r>
      </text>
    </comment>
    <comment ref="F1" authorId="0" shapeId="0">
      <text>
        <r>
          <rPr>
            <b/>
            <sz val="9"/>
            <color indexed="81"/>
            <rFont val="Tahoma"/>
            <family val="2"/>
          </rPr>
          <t>Leon Clark:</t>
        </r>
        <r>
          <rPr>
            <sz val="9"/>
            <color indexed="81"/>
            <rFont val="Tahoma"/>
            <family val="2"/>
          </rPr>
          <t xml:space="preserve">
Modify as needed to model variable rate changes. Values are propagated downward.</t>
        </r>
      </text>
    </comment>
    <comment ref="G1" authorId="0" shapeId="0">
      <text>
        <r>
          <rPr>
            <b/>
            <sz val="9"/>
            <color indexed="81"/>
            <rFont val="Tahoma"/>
            <family val="2"/>
          </rPr>
          <t>Leon Clark:</t>
        </r>
        <r>
          <rPr>
            <sz val="9"/>
            <color indexed="81"/>
            <rFont val="Tahoma"/>
            <family val="2"/>
          </rPr>
          <t xml:space="preserve">
Record actual balances here.</t>
        </r>
      </text>
    </comment>
    <comment ref="H1" authorId="0" shapeId="0">
      <text>
        <r>
          <rPr>
            <b/>
            <sz val="9"/>
            <color indexed="81"/>
            <rFont val="Tahoma"/>
            <family val="2"/>
          </rPr>
          <t>Leon Clark:</t>
        </r>
        <r>
          <rPr>
            <sz val="9"/>
            <color indexed="81"/>
            <rFont val="Tahoma"/>
            <family val="2"/>
          </rPr>
          <t xml:space="preserve">
Record actual balances here.</t>
        </r>
      </text>
    </comment>
    <comment ref="I1" authorId="0" shapeId="0">
      <text>
        <r>
          <rPr>
            <b/>
            <sz val="9"/>
            <color indexed="81"/>
            <rFont val="Tahoma"/>
            <family val="2"/>
          </rPr>
          <t>Leon Clark:</t>
        </r>
        <r>
          <rPr>
            <sz val="9"/>
            <color indexed="81"/>
            <rFont val="Tahoma"/>
            <family val="2"/>
          </rPr>
          <t xml:space="preserve">
Record actual balances here.</t>
        </r>
      </text>
    </comment>
    <comment ref="J1" authorId="0" shapeId="0">
      <text>
        <r>
          <rPr>
            <b/>
            <sz val="9"/>
            <color indexed="81"/>
            <rFont val="Tahoma"/>
            <family val="2"/>
          </rPr>
          <t>Leon Clark:</t>
        </r>
        <r>
          <rPr>
            <sz val="9"/>
            <color indexed="81"/>
            <rFont val="Tahoma"/>
            <family val="2"/>
          </rPr>
          <t xml:space="preserve">
Record charges (actual interest and fees) here. Each row is the charges incurred since the previous row (not accumulated).</t>
        </r>
      </text>
    </comment>
    <comment ref="D2" authorId="0" shapeId="0">
      <text>
        <r>
          <rPr>
            <b/>
            <sz val="9"/>
            <color indexed="81"/>
            <rFont val="Tahoma"/>
            <family val="2"/>
          </rPr>
          <t>Leon Clark:</t>
        </r>
        <r>
          <rPr>
            <sz val="9"/>
            <color indexed="81"/>
            <rFont val="Tahoma"/>
            <family val="2"/>
          </rPr>
          <t xml:space="preserve">
This date is assumed to be the loan commencement date.</t>
        </r>
      </text>
    </comment>
    <comment ref="A4" authorId="0" shapeId="0">
      <text>
        <r>
          <rPr>
            <b/>
            <sz val="9"/>
            <color indexed="81"/>
            <rFont val="Tahoma"/>
            <family val="2"/>
          </rPr>
          <t>Leon Clark:</t>
        </r>
        <r>
          <rPr>
            <sz val="9"/>
            <color indexed="81"/>
            <rFont val="Tahoma"/>
            <family val="2"/>
          </rPr>
          <t xml:space="preserve">
This value is drawn from the 'Expenditure Prediction' sheet, but can simply be replaced here.</t>
        </r>
      </text>
    </comment>
    <comment ref="A5" authorId="0" shapeId="0">
      <text>
        <r>
          <rPr>
            <b/>
            <sz val="9"/>
            <color indexed="81"/>
            <rFont val="Tahoma"/>
            <family val="2"/>
          </rPr>
          <t>Leon Clark:</t>
        </r>
        <r>
          <rPr>
            <sz val="9"/>
            <color indexed="81"/>
            <rFont val="Tahoma"/>
            <family val="2"/>
          </rPr>
          <t xml:space="preserve">
Any account keeping fees charged by the lender.</t>
        </r>
      </text>
    </comment>
    <comment ref="A7" authorId="0" shapeId="0">
      <text>
        <r>
          <rPr>
            <b/>
            <sz val="9"/>
            <color indexed="81"/>
            <rFont val="Tahoma"/>
            <family val="2"/>
          </rPr>
          <t>Leon Clark:</t>
        </r>
        <r>
          <rPr>
            <sz val="9"/>
            <color indexed="81"/>
            <rFont val="Tahoma"/>
            <family val="2"/>
          </rPr>
          <t xml:space="preserve">
The date which the fixed period commences.</t>
        </r>
      </text>
    </comment>
    <comment ref="A8" authorId="0" shapeId="0">
      <text>
        <r>
          <rPr>
            <b/>
            <sz val="9"/>
            <color indexed="81"/>
            <rFont val="Tahoma"/>
            <family val="2"/>
          </rPr>
          <t>Leon Clark:</t>
        </r>
        <r>
          <rPr>
            <sz val="9"/>
            <color indexed="81"/>
            <rFont val="Tahoma"/>
            <family val="2"/>
          </rPr>
          <t xml:space="preserve">
The amount in the fixed portion at the time the fixed loan commences (cell B7).</t>
        </r>
      </text>
    </comment>
    <comment ref="A9" authorId="0" shapeId="0">
      <text>
        <r>
          <rPr>
            <b/>
            <sz val="9"/>
            <color indexed="81"/>
            <rFont val="Tahoma"/>
            <family val="2"/>
          </rPr>
          <t>Leon Clark:</t>
        </r>
        <r>
          <rPr>
            <sz val="9"/>
            <color indexed="81"/>
            <rFont val="Tahoma"/>
            <family val="2"/>
          </rPr>
          <t xml:space="preserve">
The fixed rate. Leave blank if no fixed period is used.</t>
        </r>
      </text>
    </comment>
    <comment ref="A10" authorId="0" shapeId="0">
      <text>
        <r>
          <rPr>
            <b/>
            <sz val="9"/>
            <color indexed="81"/>
            <rFont val="Tahoma"/>
            <family val="2"/>
          </rPr>
          <t>Leon Clark:</t>
        </r>
        <r>
          <rPr>
            <sz val="9"/>
            <color indexed="81"/>
            <rFont val="Tahoma"/>
            <family val="2"/>
          </rPr>
          <t xml:space="preserve">
The duration of the fixed period (or split). Leave blank if unused.</t>
        </r>
      </text>
    </comment>
    <comment ref="A11" authorId="0" shapeId="0">
      <text>
        <r>
          <rPr>
            <b/>
            <sz val="9"/>
            <color indexed="81"/>
            <rFont val="Tahoma"/>
            <family val="2"/>
          </rPr>
          <t>Leon Clark:</t>
        </r>
        <r>
          <rPr>
            <sz val="9"/>
            <color indexed="81"/>
            <rFont val="Tahoma"/>
            <family val="2"/>
          </rPr>
          <t xml:space="preserve">
The maximum amount that can be repaid against the fixed portion (offsets the interest). Leave blank if unused.</t>
        </r>
      </text>
    </comment>
    <comment ref="A14" authorId="0" shapeId="0">
      <text>
        <r>
          <rPr>
            <b/>
            <sz val="9"/>
            <color indexed="81"/>
            <rFont val="Tahoma"/>
            <family val="2"/>
          </rPr>
          <t>Leon Clark:</t>
        </r>
        <r>
          <rPr>
            <sz val="9"/>
            <color indexed="81"/>
            <rFont val="Tahoma"/>
            <family val="2"/>
          </rPr>
          <t xml:space="preserve">
Aggregated actual charges to date recorded in column J.</t>
        </r>
      </text>
    </comment>
    <comment ref="A15" authorId="0" shapeId="0">
      <text>
        <r>
          <rPr>
            <b/>
            <sz val="9"/>
            <color indexed="81"/>
            <rFont val="Tahoma"/>
            <family val="2"/>
          </rPr>
          <t>Leon Clark:</t>
        </r>
        <r>
          <rPr>
            <sz val="9"/>
            <color indexed="81"/>
            <rFont val="Tahoma"/>
            <family val="2"/>
          </rPr>
          <t xml:space="preserve">
The predicted total charges (interest + fees) over the life of loan (including the actuals in B14).</t>
        </r>
      </text>
    </comment>
    <comment ref="A16" authorId="0" shapeId="0">
      <text>
        <r>
          <rPr>
            <b/>
            <sz val="9"/>
            <color indexed="81"/>
            <rFont val="Tahoma"/>
            <family val="2"/>
          </rPr>
          <t>Leon Clark:</t>
        </r>
        <r>
          <rPr>
            <sz val="9"/>
            <color indexed="81"/>
            <rFont val="Tahoma"/>
            <family val="2"/>
          </rPr>
          <t xml:space="preserve">
How long remaining until the loan is repaid completely.</t>
        </r>
      </text>
    </comment>
    <comment ref="A20" authorId="0" shapeId="0">
      <text>
        <r>
          <rPr>
            <b/>
            <sz val="9"/>
            <color indexed="81"/>
            <rFont val="Tahoma"/>
            <family val="2"/>
          </rPr>
          <t>Leon Clark:</t>
        </r>
        <r>
          <rPr>
            <sz val="9"/>
            <color indexed="81"/>
            <rFont val="Tahoma"/>
            <family val="2"/>
          </rPr>
          <t xml:space="preserve">
The length of time from the loan commencement until the balance is zero.</t>
        </r>
      </text>
    </comment>
  </commentList>
</comments>
</file>

<file path=xl/comments5.xml><?xml version="1.0" encoding="utf-8"?>
<comments xmlns="http://schemas.openxmlformats.org/spreadsheetml/2006/main">
  <authors>
    <author>Leon Clark</author>
  </authors>
  <commentList>
    <comment ref="E1" authorId="0" shapeId="0">
      <text>
        <r>
          <rPr>
            <b/>
            <sz val="9"/>
            <color indexed="81"/>
            <rFont val="Tahoma"/>
            <family val="2"/>
          </rPr>
          <t>Leon Clark:</t>
        </r>
        <r>
          <rPr>
            <sz val="9"/>
            <color indexed="81"/>
            <rFont val="Tahoma"/>
            <family val="2"/>
          </rPr>
          <t xml:space="preserve">
Change as necessary to anticipate any future changes in earnings.</t>
        </r>
      </text>
    </comment>
    <comment ref="F1" authorId="0" shapeId="0">
      <text>
        <r>
          <rPr>
            <b/>
            <sz val="9"/>
            <color indexed="81"/>
            <rFont val="Tahoma"/>
            <family val="2"/>
          </rPr>
          <t>Leon Clark:</t>
        </r>
        <r>
          <rPr>
            <sz val="9"/>
            <color indexed="81"/>
            <rFont val="Tahoma"/>
            <family val="2"/>
          </rPr>
          <t xml:space="preserve">
Modify as needed to model variable rate changes. Values are propagated downward.</t>
        </r>
      </text>
    </comment>
    <comment ref="G1" authorId="0" shapeId="0">
      <text>
        <r>
          <rPr>
            <b/>
            <sz val="9"/>
            <color indexed="81"/>
            <rFont val="Tahoma"/>
            <family val="2"/>
          </rPr>
          <t>Leon Clark:</t>
        </r>
        <r>
          <rPr>
            <sz val="9"/>
            <color indexed="81"/>
            <rFont val="Tahoma"/>
            <family val="2"/>
          </rPr>
          <t xml:space="preserve">
Record actual balances here.</t>
        </r>
      </text>
    </comment>
    <comment ref="H1" authorId="0" shapeId="0">
      <text>
        <r>
          <rPr>
            <b/>
            <sz val="9"/>
            <color indexed="81"/>
            <rFont val="Tahoma"/>
            <family val="2"/>
          </rPr>
          <t>Leon Clark:</t>
        </r>
        <r>
          <rPr>
            <sz val="9"/>
            <color indexed="81"/>
            <rFont val="Tahoma"/>
            <family val="2"/>
          </rPr>
          <t xml:space="preserve">
Record actual balances here.</t>
        </r>
      </text>
    </comment>
    <comment ref="I1" authorId="0" shapeId="0">
      <text>
        <r>
          <rPr>
            <b/>
            <sz val="9"/>
            <color indexed="81"/>
            <rFont val="Tahoma"/>
            <family val="2"/>
          </rPr>
          <t>Leon Clark:</t>
        </r>
        <r>
          <rPr>
            <sz val="9"/>
            <color indexed="81"/>
            <rFont val="Tahoma"/>
            <family val="2"/>
          </rPr>
          <t xml:space="preserve">
Record actual balances here.</t>
        </r>
      </text>
    </comment>
    <comment ref="J1" authorId="0" shapeId="0">
      <text>
        <r>
          <rPr>
            <b/>
            <sz val="9"/>
            <color indexed="81"/>
            <rFont val="Tahoma"/>
            <family val="2"/>
          </rPr>
          <t>Leon Clark:</t>
        </r>
        <r>
          <rPr>
            <sz val="9"/>
            <color indexed="81"/>
            <rFont val="Tahoma"/>
            <family val="2"/>
          </rPr>
          <t xml:space="preserve">
Record charges (actual interest and fees) here. Each row is the charges incurred since the previous row (not accumulated).</t>
        </r>
      </text>
    </comment>
    <comment ref="D2" authorId="0" shapeId="0">
      <text>
        <r>
          <rPr>
            <b/>
            <sz val="9"/>
            <color indexed="81"/>
            <rFont val="Tahoma"/>
            <family val="2"/>
          </rPr>
          <t>Leon Clark:</t>
        </r>
        <r>
          <rPr>
            <sz val="9"/>
            <color indexed="81"/>
            <rFont val="Tahoma"/>
            <family val="2"/>
          </rPr>
          <t xml:space="preserve">
This date is assumed to be the loan commencement date.</t>
        </r>
      </text>
    </comment>
    <comment ref="A4" authorId="0" shapeId="0">
      <text>
        <r>
          <rPr>
            <b/>
            <sz val="9"/>
            <color indexed="81"/>
            <rFont val="Tahoma"/>
            <family val="2"/>
          </rPr>
          <t>Leon Clark:</t>
        </r>
        <r>
          <rPr>
            <sz val="9"/>
            <color indexed="81"/>
            <rFont val="Tahoma"/>
            <family val="2"/>
          </rPr>
          <t xml:space="preserve">
This value is drawn from the 'Expenditure Prediction' sheet, but can simply be replaced here.</t>
        </r>
      </text>
    </comment>
    <comment ref="A5" authorId="0" shapeId="0">
      <text>
        <r>
          <rPr>
            <b/>
            <sz val="9"/>
            <color indexed="81"/>
            <rFont val="Tahoma"/>
            <family val="2"/>
          </rPr>
          <t>Leon Clark:</t>
        </r>
        <r>
          <rPr>
            <sz val="9"/>
            <color indexed="81"/>
            <rFont val="Tahoma"/>
            <family val="2"/>
          </rPr>
          <t xml:space="preserve">
Any account keeping fees charged by the lender.</t>
        </r>
      </text>
    </comment>
    <comment ref="A7" authorId="0" shapeId="0">
      <text>
        <r>
          <rPr>
            <b/>
            <sz val="9"/>
            <color indexed="81"/>
            <rFont val="Tahoma"/>
            <family val="2"/>
          </rPr>
          <t>Leon Clark:</t>
        </r>
        <r>
          <rPr>
            <sz val="9"/>
            <color indexed="81"/>
            <rFont val="Tahoma"/>
            <family val="2"/>
          </rPr>
          <t xml:space="preserve">
The date which the fixed period commences.</t>
        </r>
      </text>
    </comment>
    <comment ref="A8" authorId="0" shapeId="0">
      <text>
        <r>
          <rPr>
            <b/>
            <sz val="9"/>
            <color indexed="81"/>
            <rFont val="Tahoma"/>
            <family val="2"/>
          </rPr>
          <t>Leon Clark:</t>
        </r>
        <r>
          <rPr>
            <sz val="9"/>
            <color indexed="81"/>
            <rFont val="Tahoma"/>
            <family val="2"/>
          </rPr>
          <t xml:space="preserve">
The amount in the fixed portion at the time the fixed loan commences (cell B7).</t>
        </r>
      </text>
    </comment>
    <comment ref="A9" authorId="0" shapeId="0">
      <text>
        <r>
          <rPr>
            <b/>
            <sz val="9"/>
            <color indexed="81"/>
            <rFont val="Tahoma"/>
            <family val="2"/>
          </rPr>
          <t>Leon Clark:</t>
        </r>
        <r>
          <rPr>
            <sz val="9"/>
            <color indexed="81"/>
            <rFont val="Tahoma"/>
            <family val="2"/>
          </rPr>
          <t xml:space="preserve">
The fixed rate. Leave blank if no fixed period is used.</t>
        </r>
      </text>
    </comment>
    <comment ref="A10" authorId="0" shapeId="0">
      <text>
        <r>
          <rPr>
            <b/>
            <sz val="9"/>
            <color indexed="81"/>
            <rFont val="Tahoma"/>
            <family val="2"/>
          </rPr>
          <t>Leon Clark:</t>
        </r>
        <r>
          <rPr>
            <sz val="9"/>
            <color indexed="81"/>
            <rFont val="Tahoma"/>
            <family val="2"/>
          </rPr>
          <t xml:space="preserve">
The duration of the fixed period (or split). Leave blank if unused.</t>
        </r>
      </text>
    </comment>
    <comment ref="A11" authorId="0" shapeId="0">
      <text>
        <r>
          <rPr>
            <b/>
            <sz val="9"/>
            <color indexed="81"/>
            <rFont val="Tahoma"/>
            <family val="2"/>
          </rPr>
          <t>Leon Clark:</t>
        </r>
        <r>
          <rPr>
            <sz val="9"/>
            <color indexed="81"/>
            <rFont val="Tahoma"/>
            <family val="2"/>
          </rPr>
          <t xml:space="preserve">
The maximum amount that can be repaid against the fixed portion (offsets the interest). Leave blank if unused.</t>
        </r>
      </text>
    </comment>
    <comment ref="A14" authorId="0" shapeId="0">
      <text>
        <r>
          <rPr>
            <b/>
            <sz val="9"/>
            <color indexed="81"/>
            <rFont val="Tahoma"/>
            <family val="2"/>
          </rPr>
          <t>Leon Clark:</t>
        </r>
        <r>
          <rPr>
            <sz val="9"/>
            <color indexed="81"/>
            <rFont val="Tahoma"/>
            <family val="2"/>
          </rPr>
          <t xml:space="preserve">
Aggregated actual charges to date recorded in column J.</t>
        </r>
      </text>
    </comment>
    <comment ref="A15" authorId="0" shapeId="0">
      <text>
        <r>
          <rPr>
            <b/>
            <sz val="9"/>
            <color indexed="81"/>
            <rFont val="Tahoma"/>
            <family val="2"/>
          </rPr>
          <t>Leon Clark:</t>
        </r>
        <r>
          <rPr>
            <sz val="9"/>
            <color indexed="81"/>
            <rFont val="Tahoma"/>
            <family val="2"/>
          </rPr>
          <t xml:space="preserve">
The predicted total charges (interest + fees) over the life of loan (including the actuals in B14).</t>
        </r>
      </text>
    </comment>
    <comment ref="A16" authorId="0" shapeId="0">
      <text>
        <r>
          <rPr>
            <b/>
            <sz val="9"/>
            <color indexed="81"/>
            <rFont val="Tahoma"/>
            <family val="2"/>
          </rPr>
          <t>Leon Clark:</t>
        </r>
        <r>
          <rPr>
            <sz val="9"/>
            <color indexed="81"/>
            <rFont val="Tahoma"/>
            <family val="2"/>
          </rPr>
          <t xml:space="preserve">
How long remaining until the loan is repaid completely.</t>
        </r>
      </text>
    </comment>
    <comment ref="A20" authorId="0" shapeId="0">
      <text>
        <r>
          <rPr>
            <b/>
            <sz val="9"/>
            <color indexed="81"/>
            <rFont val="Tahoma"/>
            <family val="2"/>
          </rPr>
          <t>Leon Clark:</t>
        </r>
        <r>
          <rPr>
            <sz val="9"/>
            <color indexed="81"/>
            <rFont val="Tahoma"/>
            <family val="2"/>
          </rPr>
          <t xml:space="preserve">
The length of time from the loan commencement until the balance is zero.</t>
        </r>
      </text>
    </comment>
  </commentList>
</comments>
</file>

<file path=xl/sharedStrings.xml><?xml version="1.0" encoding="utf-8"?>
<sst xmlns="http://schemas.openxmlformats.org/spreadsheetml/2006/main" count="238" uniqueCount="86">
  <si>
    <t>Groceries</t>
  </si>
  <si>
    <t>Electricity</t>
  </si>
  <si>
    <t>Gas</t>
  </si>
  <si>
    <t>Water</t>
  </si>
  <si>
    <t>Phone</t>
  </si>
  <si>
    <t>Fuel</t>
  </si>
  <si>
    <t>Miscellaneous</t>
  </si>
  <si>
    <t>Medicine</t>
  </si>
  <si>
    <t>Public Transport</t>
  </si>
  <si>
    <t>Earn Multiplier</t>
  </si>
  <si>
    <t>Offset</t>
  </si>
  <si>
    <t>Transport</t>
  </si>
  <si>
    <t>Date</t>
  </si>
  <si>
    <t>Council Rates</t>
  </si>
  <si>
    <t>Variable Interest</t>
  </si>
  <si>
    <t>Fixed Interest</t>
  </si>
  <si>
    <t>Net Interest</t>
  </si>
  <si>
    <t>Fixed Period (years)</t>
  </si>
  <si>
    <t>Fixed Rate (%)</t>
  </si>
  <si>
    <t>Account Fee ($/year)</t>
  </si>
  <si>
    <t>Earnings after tax ($/year)</t>
  </si>
  <si>
    <t>Fixed Repayment ($/month)</t>
  </si>
  <si>
    <t>Payback Period (years)</t>
  </si>
  <si>
    <t>Outputs</t>
  </si>
  <si>
    <t>Maximum Fixed Repayment ($)</t>
  </si>
  <si>
    <t>Fixed Balance</t>
  </si>
  <si>
    <t>Variable Balance</t>
  </si>
  <si>
    <t>Variable Rate</t>
  </si>
  <si>
    <t>Prediction Inputs</t>
  </si>
  <si>
    <t>Fixed Start Date</t>
  </si>
  <si>
    <t>Variable Net</t>
  </si>
  <si>
    <t>Predict Variable</t>
  </si>
  <si>
    <t>Predict Fixed</t>
  </si>
  <si>
    <t>Predict Net</t>
  </si>
  <si>
    <t>Total Balance</t>
  </si>
  <si>
    <t>Amount Saved ($/year)</t>
  </si>
  <si>
    <t>Predicted Remaining Interest ($)</t>
  </si>
  <si>
    <t>Predicted Remaining Fixed Interest ($)</t>
  </si>
  <si>
    <t>Predicted Remaining Variable Interest ($)</t>
  </si>
  <si>
    <t>Total Current Charges ($)</t>
  </si>
  <si>
    <t>Predicted Total Charges ($)</t>
  </si>
  <si>
    <t>Predicted Remaining Period (years)</t>
  </si>
  <si>
    <t>Description</t>
  </si>
  <si>
    <t>Frequency</t>
  </si>
  <si>
    <t>Annualised</t>
  </si>
  <si>
    <t>Category</t>
  </si>
  <si>
    <t>Bills</t>
  </si>
  <si>
    <t>Lifestyle</t>
  </si>
  <si>
    <t>Household</t>
  </si>
  <si>
    <t>Joint</t>
  </si>
  <si>
    <t>Yearly</t>
  </si>
  <si>
    <t>Quarterly</t>
  </si>
  <si>
    <t>Monthly</t>
  </si>
  <si>
    <t>Weekly</t>
  </si>
  <si>
    <t>Home Improvement</t>
  </si>
  <si>
    <t>Loan Duration (years)</t>
  </si>
  <si>
    <t>Predicted Expenses ($/year)</t>
  </si>
  <si>
    <t>Marginal Rate</t>
  </si>
  <si>
    <t>Fixed Tax</t>
  </si>
  <si>
    <t>Min Income</t>
  </si>
  <si>
    <t>Medicare</t>
  </si>
  <si>
    <t>Actual Charges</t>
  </si>
  <si>
    <t>Intermediate Data</t>
  </si>
  <si>
    <t>PersonA</t>
  </si>
  <si>
    <t>PersonB</t>
  </si>
  <si>
    <t>Dining</t>
  </si>
  <si>
    <t>House Insurance</t>
  </si>
  <si>
    <t>Health Insurance</t>
  </si>
  <si>
    <t>Car Insurance</t>
  </si>
  <si>
    <t>Insurance</t>
  </si>
  <si>
    <t>Car Service</t>
  </si>
  <si>
    <t>Car Registration</t>
  </si>
  <si>
    <t>Total Predicted Expenditure</t>
  </si>
  <si>
    <t>PersonA's salary before tax ($/year)</t>
  </si>
  <si>
    <t>PersonB's salary before tax ($/year)</t>
  </si>
  <si>
    <t>PersonA's salary after tax ($/year)</t>
  </si>
  <si>
    <t>PersonB's salary after tax ($/year)</t>
  </si>
  <si>
    <t>Fixed (Split) Period Utilised</t>
  </si>
  <si>
    <t>Initial Fixed Amount ($)</t>
  </si>
  <si>
    <t>Remaining Duration at Fixed Start (Years)</t>
  </si>
  <si>
    <t>Tax Rates</t>
  </si>
  <si>
    <t>Levies and Fixed Taxes</t>
  </si>
  <si>
    <t>Total</t>
  </si>
  <si>
    <t>Fortnightly</t>
  </si>
  <si>
    <t>Internet</t>
  </si>
  <si>
    <t>Copyright 2021 LS Clark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</si>
</sst>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0.000"/>
    <numFmt numFmtId="165" formatCode="_-[$$-C09]* #,##0.00_-;\-[$$-C09]* #,##0.00_-;_-[$$-C09]* &quot;-&quot;??_-;_-@_-"/>
    <numFmt numFmtId="166" formatCode="&quot;$&quot;#,##0.00"/>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i/>
      <sz val="11"/>
      <color theme="1"/>
      <name val="Calibri"/>
      <family val="2"/>
      <scheme val="minor"/>
    </font>
    <font>
      <b/>
      <i/>
      <sz val="11"/>
      <color theme="1"/>
      <name val="Calibri"/>
      <family val="2"/>
      <scheme val="minor"/>
    </font>
    <font>
      <b/>
      <sz val="11"/>
      <color theme="0" tint="-0.499984740745262"/>
      <name val="Calibri"/>
      <family val="2"/>
      <scheme val="minor"/>
    </font>
    <font>
      <sz val="11"/>
      <color theme="0" tint="-0.499984740745262"/>
      <name val="Calibri"/>
      <family val="2"/>
      <scheme val="minor"/>
    </font>
    <font>
      <b/>
      <i/>
      <sz val="11"/>
      <color theme="0" tint="-0.499984740745262"/>
      <name val="Calibri"/>
      <family val="2"/>
      <scheme val="minor"/>
    </font>
    <font>
      <b/>
      <sz val="11"/>
      <name val="Calibri"/>
      <family val="2"/>
      <scheme val="minor"/>
    </font>
    <font>
      <i/>
      <sz val="11"/>
      <color theme="0" tint="-0.499984740745262"/>
      <name val="Calibri"/>
      <family val="2"/>
      <scheme val="minor"/>
    </font>
    <font>
      <i/>
      <sz val="11"/>
      <name val="Calibri"/>
      <family val="2"/>
      <scheme val="minor"/>
    </font>
    <font>
      <sz val="11"/>
      <color theme="1" tint="0.499984740745262"/>
      <name val="Calibri"/>
      <family val="2"/>
      <scheme val="minor"/>
    </font>
    <font>
      <b/>
      <sz val="11"/>
      <color theme="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
      <patternFill patternType="solid">
        <fgColor theme="1" tint="0.499984740745262"/>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93">
    <xf numFmtId="0" fontId="0" fillId="0" borderId="0" xfId="0"/>
    <xf numFmtId="0" fontId="0" fillId="0" borderId="0" xfId="0" applyFill="1"/>
    <xf numFmtId="0" fontId="0" fillId="0" borderId="0" xfId="0" applyFont="1" applyFill="1"/>
    <xf numFmtId="0" fontId="1" fillId="0" borderId="0" xfId="0" applyFont="1" applyFill="1"/>
    <xf numFmtId="0" fontId="3" fillId="0" borderId="0" xfId="0" applyFont="1" applyFill="1"/>
    <xf numFmtId="0" fontId="0" fillId="0" borderId="3" xfId="0" applyBorder="1"/>
    <xf numFmtId="1" fontId="1" fillId="0" borderId="0" xfId="0" applyNumberFormat="1" applyFont="1" applyBorder="1"/>
    <xf numFmtId="0" fontId="6" fillId="0" borderId="0" xfId="0" applyFont="1"/>
    <xf numFmtId="166" fontId="7" fillId="0" borderId="0" xfId="0" applyNumberFormat="1" applyFont="1"/>
    <xf numFmtId="0" fontId="7" fillId="0" borderId="0" xfId="0" applyFont="1"/>
    <xf numFmtId="0" fontId="0" fillId="0" borderId="0" xfId="0" applyBorder="1"/>
    <xf numFmtId="0" fontId="1" fillId="0" borderId="0" xfId="0" applyFont="1" applyBorder="1"/>
    <xf numFmtId="1" fontId="0" fillId="0" borderId="0" xfId="0" applyNumberFormat="1" applyBorder="1"/>
    <xf numFmtId="0" fontId="0" fillId="0" borderId="0" xfId="0" applyFont="1" applyBorder="1"/>
    <xf numFmtId="1" fontId="0" fillId="0" borderId="0" xfId="0" applyNumberFormat="1" applyFont="1" applyBorder="1"/>
    <xf numFmtId="0" fontId="1" fillId="0" borderId="0" xfId="0" applyFont="1" applyBorder="1" applyAlignment="1">
      <alignment horizontal="center"/>
    </xf>
    <xf numFmtId="165" fontId="0" fillId="0" borderId="0" xfId="0" applyNumberFormat="1"/>
    <xf numFmtId="14" fontId="0" fillId="0" borderId="3" xfId="0" applyNumberFormat="1" applyBorder="1"/>
    <xf numFmtId="0" fontId="0" fillId="0" borderId="5" xfId="0" applyFont="1" applyBorder="1" applyAlignment="1">
      <alignment horizontal="right"/>
    </xf>
    <xf numFmtId="0" fontId="0" fillId="0" borderId="3" xfId="0" applyFont="1" applyBorder="1" applyAlignment="1">
      <alignment horizontal="right"/>
    </xf>
    <xf numFmtId="44" fontId="2" fillId="0" borderId="4" xfId="1" applyFont="1" applyBorder="1"/>
    <xf numFmtId="0" fontId="4" fillId="0" borderId="0" xfId="0" applyFont="1" applyBorder="1"/>
    <xf numFmtId="1" fontId="4" fillId="0" borderId="0" xfId="0" applyNumberFormat="1" applyFont="1" applyBorder="1"/>
    <xf numFmtId="0" fontId="4" fillId="0" borderId="4" xfId="0" applyFont="1" applyBorder="1"/>
    <xf numFmtId="0" fontId="4" fillId="0" borderId="3" xfId="0" applyFont="1" applyFill="1" applyBorder="1" applyAlignment="1">
      <alignment horizontal="right"/>
    </xf>
    <xf numFmtId="165" fontId="4" fillId="0" borderId="6" xfId="0" applyNumberFormat="1" applyFont="1" applyBorder="1"/>
    <xf numFmtId="0" fontId="4" fillId="0" borderId="5" xfId="0" applyFont="1" applyBorder="1" applyAlignment="1">
      <alignment horizontal="right"/>
    </xf>
    <xf numFmtId="0" fontId="4" fillId="0" borderId="3" xfId="0" applyFont="1" applyBorder="1" applyAlignment="1">
      <alignment horizontal="right"/>
    </xf>
    <xf numFmtId="165" fontId="4" fillId="0" borderId="4" xfId="0" applyNumberFormat="1" applyFont="1" applyBorder="1"/>
    <xf numFmtId="14" fontId="4" fillId="0" borderId="4" xfId="0" applyNumberFormat="1" applyFont="1" applyBorder="1"/>
    <xf numFmtId="0" fontId="0" fillId="0" borderId="0" xfId="0" applyFill="1" applyBorder="1"/>
    <xf numFmtId="1" fontId="0" fillId="0" borderId="0" xfId="0" applyNumberFormat="1" applyFill="1" applyBorder="1"/>
    <xf numFmtId="0" fontId="8" fillId="0" borderId="0" xfId="0" applyFont="1" applyBorder="1"/>
    <xf numFmtId="1" fontId="8" fillId="0" borderId="0" xfId="0" applyNumberFormat="1" applyFont="1" applyBorder="1"/>
    <xf numFmtId="14" fontId="0" fillId="0" borderId="3" xfId="0" applyNumberFormat="1" applyFont="1" applyBorder="1"/>
    <xf numFmtId="0" fontId="9" fillId="0" borderId="0" xfId="0" applyFont="1" applyBorder="1" applyAlignment="1">
      <alignment horizontal="center"/>
    </xf>
    <xf numFmtId="2" fontId="11" fillId="0" borderId="4" xfId="0" applyNumberFormat="1" applyFont="1" applyBorder="1"/>
    <xf numFmtId="164" fontId="0" fillId="0" borderId="6" xfId="0" applyNumberFormat="1" applyBorder="1"/>
    <xf numFmtId="165" fontId="1" fillId="0" borderId="9" xfId="0" applyNumberFormat="1" applyFont="1" applyBorder="1" applyAlignment="1">
      <alignment horizontal="center"/>
    </xf>
    <xf numFmtId="165" fontId="4" fillId="0" borderId="0" xfId="0" applyNumberFormat="1" applyFont="1" applyBorder="1"/>
    <xf numFmtId="165" fontId="0" fillId="0" borderId="0" xfId="0" applyNumberFormat="1" applyBorder="1"/>
    <xf numFmtId="164" fontId="4" fillId="0" borderId="0" xfId="0" applyNumberFormat="1" applyFont="1" applyBorder="1"/>
    <xf numFmtId="165" fontId="4" fillId="0" borderId="2" xfId="0" applyNumberFormat="1" applyFont="1" applyBorder="1" applyProtection="1">
      <protection locked="0"/>
    </xf>
    <xf numFmtId="165" fontId="4" fillId="0" borderId="4" xfId="0" applyNumberFormat="1" applyFont="1" applyBorder="1" applyProtection="1">
      <protection locked="0"/>
    </xf>
    <xf numFmtId="0" fontId="4" fillId="0" borderId="1" xfId="0" applyFont="1" applyBorder="1" applyAlignment="1" applyProtection="1">
      <alignment horizontal="right"/>
    </xf>
    <xf numFmtId="0" fontId="4" fillId="0" borderId="3" xfId="0" applyFont="1" applyBorder="1" applyAlignment="1" applyProtection="1">
      <alignment horizontal="right"/>
    </xf>
    <xf numFmtId="0" fontId="12" fillId="0" borderId="3" xfId="0" applyFont="1" applyBorder="1" applyAlignment="1" applyProtection="1">
      <alignment horizontal="right"/>
    </xf>
    <xf numFmtId="165" fontId="12" fillId="0" borderId="4" xfId="0" applyNumberFormat="1" applyFont="1" applyBorder="1" applyProtection="1"/>
    <xf numFmtId="165" fontId="0" fillId="0" borderId="2" xfId="0" applyNumberFormat="1" applyBorder="1"/>
    <xf numFmtId="165" fontId="0" fillId="0" borderId="4" xfId="0" applyNumberFormat="1" applyBorder="1"/>
    <xf numFmtId="164" fontId="0" fillId="0" borderId="4" xfId="0" applyNumberFormat="1" applyBorder="1"/>
    <xf numFmtId="0" fontId="0" fillId="0" borderId="1" xfId="0" applyBorder="1" applyAlignment="1">
      <alignment horizontal="right"/>
    </xf>
    <xf numFmtId="0" fontId="0" fillId="0" borderId="3" xfId="0" applyBorder="1" applyAlignment="1">
      <alignment horizontal="right"/>
    </xf>
    <xf numFmtId="0" fontId="13" fillId="2" borderId="0" xfId="0" applyFont="1" applyFill="1"/>
    <xf numFmtId="165" fontId="13" fillId="2" borderId="0" xfId="0" applyNumberFormat="1" applyFont="1" applyFill="1"/>
    <xf numFmtId="165" fontId="0" fillId="0" borderId="0" xfId="0" applyNumberFormat="1" applyFill="1"/>
    <xf numFmtId="165" fontId="0" fillId="0" borderId="0" xfId="0" applyNumberFormat="1" applyFont="1" applyFill="1"/>
    <xf numFmtId="165" fontId="3" fillId="0" borderId="0" xfId="0" applyNumberFormat="1" applyFont="1" applyFill="1"/>
    <xf numFmtId="0" fontId="7" fillId="0" borderId="3" xfId="0" applyFont="1" applyBorder="1" applyAlignment="1">
      <alignment horizontal="right"/>
    </xf>
    <xf numFmtId="164" fontId="7" fillId="0" borderId="4" xfId="0" applyNumberFormat="1" applyFont="1" applyBorder="1"/>
    <xf numFmtId="0" fontId="13" fillId="0" borderId="0" xfId="0" applyFont="1" applyFill="1"/>
    <xf numFmtId="0" fontId="1" fillId="3" borderId="0" xfId="0" applyFont="1" applyFill="1"/>
    <xf numFmtId="165" fontId="1" fillId="3" borderId="0" xfId="0" applyNumberFormat="1" applyFont="1" applyFill="1"/>
    <xf numFmtId="164" fontId="0" fillId="0" borderId="0" xfId="2" applyNumberFormat="1" applyFont="1"/>
    <xf numFmtId="165" fontId="7" fillId="0" borderId="4" xfId="0" applyNumberFormat="1" applyFont="1" applyBorder="1"/>
    <xf numFmtId="165" fontId="6" fillId="0" borderId="9" xfId="0" applyNumberFormat="1" applyFont="1" applyBorder="1" applyAlignment="1">
      <alignment horizontal="center"/>
    </xf>
    <xf numFmtId="165" fontId="8" fillId="0" borderId="9" xfId="0" applyNumberFormat="1" applyFont="1" applyBorder="1" applyAlignment="1">
      <alignment horizontal="center"/>
    </xf>
    <xf numFmtId="165" fontId="8" fillId="0" borderId="7" xfId="0" applyNumberFormat="1" applyFont="1" applyBorder="1" applyAlignment="1">
      <alignment horizontal="center"/>
    </xf>
    <xf numFmtId="165" fontId="7" fillId="0" borderId="0" xfId="0" applyNumberFormat="1" applyFont="1" applyBorder="1"/>
    <xf numFmtId="165" fontId="10" fillId="0" borderId="0" xfId="0" applyNumberFormat="1" applyFont="1" applyBorder="1"/>
    <xf numFmtId="165" fontId="10" fillId="0" borderId="4" xfId="0" applyNumberFormat="1" applyFont="1" applyBorder="1"/>
    <xf numFmtId="0" fontId="1" fillId="0" borderId="8" xfId="0" applyFont="1" applyBorder="1" applyAlignment="1">
      <alignment horizontal="center"/>
    </xf>
    <xf numFmtId="0" fontId="0" fillId="0" borderId="0" xfId="0" applyBorder="1" applyAlignment="1">
      <alignment vertical="center"/>
    </xf>
    <xf numFmtId="0" fontId="0" fillId="0" borderId="0" xfId="0" applyBorder="1" applyAlignment="1">
      <alignment vertical="center" wrapText="1"/>
    </xf>
    <xf numFmtId="0" fontId="0" fillId="0" borderId="0" xfId="0" applyFill="1" applyBorder="1" applyAlignment="1">
      <alignment vertical="center" wrapText="1"/>
    </xf>
    <xf numFmtId="164" fontId="5" fillId="0" borderId="9" xfId="0" applyNumberFormat="1" applyFont="1" applyBorder="1" applyAlignment="1">
      <alignment horizontal="center"/>
    </xf>
    <xf numFmtId="0" fontId="5" fillId="0" borderId="9" xfId="0" applyFont="1" applyBorder="1" applyAlignment="1">
      <alignment horizontal="center"/>
    </xf>
    <xf numFmtId="165" fontId="5" fillId="0" borderId="9" xfId="0" applyNumberFormat="1" applyFont="1" applyBorder="1" applyAlignment="1">
      <alignment horizontal="center"/>
    </xf>
    <xf numFmtId="0" fontId="1" fillId="0" borderId="8" xfId="0" applyFont="1" applyBorder="1" applyAlignment="1">
      <alignment horizontal="center"/>
    </xf>
    <xf numFmtId="0" fontId="7" fillId="0" borderId="3" xfId="0" applyFont="1" applyFill="1" applyBorder="1" applyAlignment="1">
      <alignment horizontal="right"/>
    </xf>
    <xf numFmtId="0" fontId="7" fillId="0" borderId="4" xfId="0" applyFont="1" applyBorder="1"/>
    <xf numFmtId="0" fontId="12" fillId="0" borderId="5" xfId="0" applyFont="1" applyBorder="1" applyAlignment="1">
      <alignment horizontal="right"/>
    </xf>
    <xf numFmtId="165" fontId="12" fillId="0" borderId="6" xfId="1" applyNumberFormat="1" applyFont="1" applyBorder="1"/>
    <xf numFmtId="2" fontId="4" fillId="0" borderId="0" xfId="0" applyNumberFormat="1" applyFont="1" applyBorder="1"/>
    <xf numFmtId="165" fontId="0" fillId="0" borderId="0" xfId="0" applyNumberFormat="1"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8" xfId="0" applyFont="1" applyFill="1" applyBorder="1" applyAlignment="1">
      <alignment horizontal="center"/>
    </xf>
    <xf numFmtId="0" fontId="1" fillId="0" borderId="7" xfId="0" applyFont="1" applyFill="1" applyBorder="1" applyAlignment="1">
      <alignment horizontal="center"/>
    </xf>
    <xf numFmtId="0" fontId="13" fillId="4" borderId="0" xfId="0" applyFont="1" applyFill="1" applyAlignment="1">
      <alignment horizontal="center"/>
    </xf>
    <xf numFmtId="0" fontId="0" fillId="0" borderId="0" xfId="0" applyAlignment="1">
      <alignment vertical="top" wrapText="1"/>
    </xf>
  </cellXfs>
  <cellStyles count="3">
    <cellStyle name="Currency" xfId="1" builtinId="4"/>
    <cellStyle name="Normal" xfId="0" builtinId="0"/>
    <cellStyle name="Percent" xfId="2" builtinId="5"/>
  </cellStyles>
  <dxfs count="4">
    <dxf>
      <font>
        <color theme="0" tint="-4.9989318521683403E-2"/>
      </font>
    </dxf>
    <dxf>
      <font>
        <color theme="0" tint="-4.9989318521683403E-2"/>
      </font>
    </dxf>
    <dxf>
      <font>
        <color theme="0" tint="-4.9989318521683403E-2"/>
      </font>
    </dxf>
    <dxf>
      <font>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43156802980273"/>
          <c:y val="4.7008547008547008E-2"/>
          <c:w val="0.79859047356983603"/>
          <c:h val="0.85385355676694263"/>
        </c:manualLayout>
      </c:layout>
      <c:scatterChart>
        <c:scatterStyle val="lineMarker"/>
        <c:varyColors val="0"/>
        <c:ser>
          <c:idx val="0"/>
          <c:order val="0"/>
          <c:tx>
            <c:v>Actuals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Tracking!$D$2:$D$100</c:f>
              <c:numCache>
                <c:formatCode>m/d/yyyy</c:formatCode>
                <c:ptCount val="99"/>
                <c:pt idx="0">
                  <c:v>44197</c:v>
                </c:pt>
                <c:pt idx="1">
                  <c:v>44287</c:v>
                </c:pt>
                <c:pt idx="2">
                  <c:v>44378</c:v>
                </c:pt>
                <c:pt idx="3">
                  <c:v>44470</c:v>
                </c:pt>
                <c:pt idx="4">
                  <c:v>44562</c:v>
                </c:pt>
                <c:pt idx="5">
                  <c:v>44652</c:v>
                </c:pt>
                <c:pt idx="6">
                  <c:v>44743</c:v>
                </c:pt>
                <c:pt idx="7">
                  <c:v>44835</c:v>
                </c:pt>
                <c:pt idx="8">
                  <c:v>44927</c:v>
                </c:pt>
                <c:pt idx="9">
                  <c:v>45017</c:v>
                </c:pt>
                <c:pt idx="10">
                  <c:v>45108</c:v>
                </c:pt>
                <c:pt idx="11">
                  <c:v>45200</c:v>
                </c:pt>
                <c:pt idx="12">
                  <c:v>45292</c:v>
                </c:pt>
                <c:pt idx="13">
                  <c:v>45383</c:v>
                </c:pt>
                <c:pt idx="14">
                  <c:v>45474</c:v>
                </c:pt>
                <c:pt idx="15">
                  <c:v>45566</c:v>
                </c:pt>
                <c:pt idx="16">
                  <c:v>45658</c:v>
                </c:pt>
                <c:pt idx="17">
                  <c:v>45748</c:v>
                </c:pt>
                <c:pt idx="18">
                  <c:v>45839</c:v>
                </c:pt>
                <c:pt idx="19">
                  <c:v>45931</c:v>
                </c:pt>
                <c:pt idx="20">
                  <c:v>46023</c:v>
                </c:pt>
                <c:pt idx="21">
                  <c:v>46113</c:v>
                </c:pt>
                <c:pt idx="22">
                  <c:v>46204</c:v>
                </c:pt>
                <c:pt idx="23">
                  <c:v>46296</c:v>
                </c:pt>
                <c:pt idx="24">
                  <c:v>46388</c:v>
                </c:pt>
                <c:pt idx="25">
                  <c:v>46478</c:v>
                </c:pt>
                <c:pt idx="26">
                  <c:v>46569</c:v>
                </c:pt>
                <c:pt idx="27">
                  <c:v>46661</c:v>
                </c:pt>
                <c:pt idx="28">
                  <c:v>46753</c:v>
                </c:pt>
                <c:pt idx="29">
                  <c:v>46844</c:v>
                </c:pt>
                <c:pt idx="30">
                  <c:v>46935</c:v>
                </c:pt>
                <c:pt idx="31">
                  <c:v>47027</c:v>
                </c:pt>
                <c:pt idx="32">
                  <c:v>47119</c:v>
                </c:pt>
                <c:pt idx="33">
                  <c:v>47209</c:v>
                </c:pt>
                <c:pt idx="34">
                  <c:v>47300</c:v>
                </c:pt>
                <c:pt idx="35">
                  <c:v>47392</c:v>
                </c:pt>
                <c:pt idx="36">
                  <c:v>47484</c:v>
                </c:pt>
                <c:pt idx="37">
                  <c:v>47574</c:v>
                </c:pt>
                <c:pt idx="38">
                  <c:v>47665</c:v>
                </c:pt>
                <c:pt idx="39">
                  <c:v>47757</c:v>
                </c:pt>
                <c:pt idx="40">
                  <c:v>47849</c:v>
                </c:pt>
                <c:pt idx="41">
                  <c:v>47939</c:v>
                </c:pt>
                <c:pt idx="42">
                  <c:v>48030</c:v>
                </c:pt>
                <c:pt idx="43">
                  <c:v>48122</c:v>
                </c:pt>
                <c:pt idx="44">
                  <c:v>48214</c:v>
                </c:pt>
                <c:pt idx="45">
                  <c:v>48305</c:v>
                </c:pt>
                <c:pt idx="46">
                  <c:v>48396</c:v>
                </c:pt>
                <c:pt idx="47">
                  <c:v>48488</c:v>
                </c:pt>
                <c:pt idx="48">
                  <c:v>48580</c:v>
                </c:pt>
                <c:pt idx="49">
                  <c:v>48670</c:v>
                </c:pt>
                <c:pt idx="50">
                  <c:v>48761</c:v>
                </c:pt>
                <c:pt idx="51">
                  <c:v>48853</c:v>
                </c:pt>
                <c:pt idx="52">
                  <c:v>48945</c:v>
                </c:pt>
                <c:pt idx="53">
                  <c:v>49035</c:v>
                </c:pt>
                <c:pt idx="54">
                  <c:v>49126</c:v>
                </c:pt>
                <c:pt idx="55">
                  <c:v>49218</c:v>
                </c:pt>
                <c:pt idx="56">
                  <c:v>49310</c:v>
                </c:pt>
                <c:pt idx="57">
                  <c:v>49400</c:v>
                </c:pt>
                <c:pt idx="58">
                  <c:v>49491</c:v>
                </c:pt>
                <c:pt idx="59">
                  <c:v>49583</c:v>
                </c:pt>
                <c:pt idx="60">
                  <c:v>49675</c:v>
                </c:pt>
                <c:pt idx="61">
                  <c:v>49766</c:v>
                </c:pt>
                <c:pt idx="62">
                  <c:v>49857</c:v>
                </c:pt>
                <c:pt idx="63">
                  <c:v>49949</c:v>
                </c:pt>
                <c:pt idx="64">
                  <c:v>50041</c:v>
                </c:pt>
                <c:pt idx="65">
                  <c:v>50131</c:v>
                </c:pt>
                <c:pt idx="66">
                  <c:v>50222</c:v>
                </c:pt>
                <c:pt idx="67">
                  <c:v>50314</c:v>
                </c:pt>
                <c:pt idx="68">
                  <c:v>50406</c:v>
                </c:pt>
                <c:pt idx="69">
                  <c:v>50496</c:v>
                </c:pt>
                <c:pt idx="70">
                  <c:v>50587</c:v>
                </c:pt>
                <c:pt idx="71">
                  <c:v>50679</c:v>
                </c:pt>
                <c:pt idx="72">
                  <c:v>50771</c:v>
                </c:pt>
                <c:pt idx="73">
                  <c:v>50861</c:v>
                </c:pt>
                <c:pt idx="74">
                  <c:v>50952</c:v>
                </c:pt>
                <c:pt idx="75">
                  <c:v>51044</c:v>
                </c:pt>
                <c:pt idx="76">
                  <c:v>51136</c:v>
                </c:pt>
                <c:pt idx="77">
                  <c:v>51227</c:v>
                </c:pt>
                <c:pt idx="78">
                  <c:v>51318</c:v>
                </c:pt>
                <c:pt idx="79">
                  <c:v>51410</c:v>
                </c:pt>
                <c:pt idx="80">
                  <c:v>51502</c:v>
                </c:pt>
                <c:pt idx="81">
                  <c:v>51592</c:v>
                </c:pt>
                <c:pt idx="82">
                  <c:v>51683</c:v>
                </c:pt>
                <c:pt idx="83">
                  <c:v>51775</c:v>
                </c:pt>
                <c:pt idx="84">
                  <c:v>51867</c:v>
                </c:pt>
                <c:pt idx="85">
                  <c:v>51957</c:v>
                </c:pt>
                <c:pt idx="86">
                  <c:v>52048</c:v>
                </c:pt>
                <c:pt idx="87">
                  <c:v>52140</c:v>
                </c:pt>
                <c:pt idx="88">
                  <c:v>52232</c:v>
                </c:pt>
                <c:pt idx="89">
                  <c:v>52322</c:v>
                </c:pt>
                <c:pt idx="90">
                  <c:v>52413</c:v>
                </c:pt>
                <c:pt idx="91">
                  <c:v>52505</c:v>
                </c:pt>
                <c:pt idx="92">
                  <c:v>52597</c:v>
                </c:pt>
                <c:pt idx="93">
                  <c:v>52688</c:v>
                </c:pt>
                <c:pt idx="94">
                  <c:v>52779</c:v>
                </c:pt>
                <c:pt idx="95">
                  <c:v>52871</c:v>
                </c:pt>
                <c:pt idx="96">
                  <c:v>52963</c:v>
                </c:pt>
                <c:pt idx="97">
                  <c:v>53053</c:v>
                </c:pt>
                <c:pt idx="98">
                  <c:v>53144</c:v>
                </c:pt>
              </c:numCache>
            </c:numRef>
          </c:xVal>
          <c:yVal>
            <c:numRef>
              <c:f>Tracking!$L$2:$L$100</c:f>
              <c:numCache>
                <c:formatCode>_-[$$-C09]* #,##0.00_-;\-[$$-C09]* #,##0.00_-;_-[$$-C09]* "-"??_-;_-@_-</c:formatCode>
                <c:ptCount val="99"/>
                <c:pt idx="0">
                  <c:v>600000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numCache>
            </c:numRef>
          </c:yVal>
          <c:smooth val="0"/>
        </c:ser>
        <c:ser>
          <c:idx val="1"/>
          <c:order val="1"/>
          <c:tx>
            <c:v>Projection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Tracking!$D$2:$D$100</c:f>
              <c:numCache>
                <c:formatCode>m/d/yyyy</c:formatCode>
                <c:ptCount val="99"/>
                <c:pt idx="0">
                  <c:v>44197</c:v>
                </c:pt>
                <c:pt idx="1">
                  <c:v>44287</c:v>
                </c:pt>
                <c:pt idx="2">
                  <c:v>44378</c:v>
                </c:pt>
                <c:pt idx="3">
                  <c:v>44470</c:v>
                </c:pt>
                <c:pt idx="4">
                  <c:v>44562</c:v>
                </c:pt>
                <c:pt idx="5">
                  <c:v>44652</c:v>
                </c:pt>
                <c:pt idx="6">
                  <c:v>44743</c:v>
                </c:pt>
                <c:pt idx="7">
                  <c:v>44835</c:v>
                </c:pt>
                <c:pt idx="8">
                  <c:v>44927</c:v>
                </c:pt>
                <c:pt idx="9">
                  <c:v>45017</c:v>
                </c:pt>
                <c:pt idx="10">
                  <c:v>45108</c:v>
                </c:pt>
                <c:pt idx="11">
                  <c:v>45200</c:v>
                </c:pt>
                <c:pt idx="12">
                  <c:v>45292</c:v>
                </c:pt>
                <c:pt idx="13">
                  <c:v>45383</c:v>
                </c:pt>
                <c:pt idx="14">
                  <c:v>45474</c:v>
                </c:pt>
                <c:pt idx="15">
                  <c:v>45566</c:v>
                </c:pt>
                <c:pt idx="16">
                  <c:v>45658</c:v>
                </c:pt>
                <c:pt idx="17">
                  <c:v>45748</c:v>
                </c:pt>
                <c:pt idx="18">
                  <c:v>45839</c:v>
                </c:pt>
                <c:pt idx="19">
                  <c:v>45931</c:v>
                </c:pt>
                <c:pt idx="20">
                  <c:v>46023</c:v>
                </c:pt>
                <c:pt idx="21">
                  <c:v>46113</c:v>
                </c:pt>
                <c:pt idx="22">
                  <c:v>46204</c:v>
                </c:pt>
                <c:pt idx="23">
                  <c:v>46296</c:v>
                </c:pt>
                <c:pt idx="24">
                  <c:v>46388</c:v>
                </c:pt>
                <c:pt idx="25">
                  <c:v>46478</c:v>
                </c:pt>
                <c:pt idx="26">
                  <c:v>46569</c:v>
                </c:pt>
                <c:pt idx="27">
                  <c:v>46661</c:v>
                </c:pt>
                <c:pt idx="28">
                  <c:v>46753</c:v>
                </c:pt>
                <c:pt idx="29">
                  <c:v>46844</c:v>
                </c:pt>
                <c:pt idx="30">
                  <c:v>46935</c:v>
                </c:pt>
                <c:pt idx="31">
                  <c:v>47027</c:v>
                </c:pt>
                <c:pt idx="32">
                  <c:v>47119</c:v>
                </c:pt>
                <c:pt idx="33">
                  <c:v>47209</c:v>
                </c:pt>
                <c:pt idx="34">
                  <c:v>47300</c:v>
                </c:pt>
                <c:pt idx="35">
                  <c:v>47392</c:v>
                </c:pt>
                <c:pt idx="36">
                  <c:v>47484</c:v>
                </c:pt>
                <c:pt idx="37">
                  <c:v>47574</c:v>
                </c:pt>
                <c:pt idx="38">
                  <c:v>47665</c:v>
                </c:pt>
                <c:pt idx="39">
                  <c:v>47757</c:v>
                </c:pt>
                <c:pt idx="40">
                  <c:v>47849</c:v>
                </c:pt>
                <c:pt idx="41">
                  <c:v>47939</c:v>
                </c:pt>
                <c:pt idx="42">
                  <c:v>48030</c:v>
                </c:pt>
                <c:pt idx="43">
                  <c:v>48122</c:v>
                </c:pt>
                <c:pt idx="44">
                  <c:v>48214</c:v>
                </c:pt>
                <c:pt idx="45">
                  <c:v>48305</c:v>
                </c:pt>
                <c:pt idx="46">
                  <c:v>48396</c:v>
                </c:pt>
                <c:pt idx="47">
                  <c:v>48488</c:v>
                </c:pt>
                <c:pt idx="48">
                  <c:v>48580</c:v>
                </c:pt>
                <c:pt idx="49">
                  <c:v>48670</c:v>
                </c:pt>
                <c:pt idx="50">
                  <c:v>48761</c:v>
                </c:pt>
                <c:pt idx="51">
                  <c:v>48853</c:v>
                </c:pt>
                <c:pt idx="52">
                  <c:v>48945</c:v>
                </c:pt>
                <c:pt idx="53">
                  <c:v>49035</c:v>
                </c:pt>
                <c:pt idx="54">
                  <c:v>49126</c:v>
                </c:pt>
                <c:pt idx="55">
                  <c:v>49218</c:v>
                </c:pt>
                <c:pt idx="56">
                  <c:v>49310</c:v>
                </c:pt>
                <c:pt idx="57">
                  <c:v>49400</c:v>
                </c:pt>
                <c:pt idx="58">
                  <c:v>49491</c:v>
                </c:pt>
                <c:pt idx="59">
                  <c:v>49583</c:v>
                </c:pt>
                <c:pt idx="60">
                  <c:v>49675</c:v>
                </c:pt>
                <c:pt idx="61">
                  <c:v>49766</c:v>
                </c:pt>
                <c:pt idx="62">
                  <c:v>49857</c:v>
                </c:pt>
                <c:pt idx="63">
                  <c:v>49949</c:v>
                </c:pt>
                <c:pt idx="64">
                  <c:v>50041</c:v>
                </c:pt>
                <c:pt idx="65">
                  <c:v>50131</c:v>
                </c:pt>
                <c:pt idx="66">
                  <c:v>50222</c:v>
                </c:pt>
                <c:pt idx="67">
                  <c:v>50314</c:v>
                </c:pt>
                <c:pt idx="68">
                  <c:v>50406</c:v>
                </c:pt>
                <c:pt idx="69">
                  <c:v>50496</c:v>
                </c:pt>
                <c:pt idx="70">
                  <c:v>50587</c:v>
                </c:pt>
                <c:pt idx="71">
                  <c:v>50679</c:v>
                </c:pt>
                <c:pt idx="72">
                  <c:v>50771</c:v>
                </c:pt>
                <c:pt idx="73">
                  <c:v>50861</c:v>
                </c:pt>
                <c:pt idx="74">
                  <c:v>50952</c:v>
                </c:pt>
                <c:pt idx="75">
                  <c:v>51044</c:v>
                </c:pt>
                <c:pt idx="76">
                  <c:v>51136</c:v>
                </c:pt>
                <c:pt idx="77">
                  <c:v>51227</c:v>
                </c:pt>
                <c:pt idx="78">
                  <c:v>51318</c:v>
                </c:pt>
                <c:pt idx="79">
                  <c:v>51410</c:v>
                </c:pt>
                <c:pt idx="80">
                  <c:v>51502</c:v>
                </c:pt>
                <c:pt idx="81">
                  <c:v>51592</c:v>
                </c:pt>
                <c:pt idx="82">
                  <c:v>51683</c:v>
                </c:pt>
                <c:pt idx="83">
                  <c:v>51775</c:v>
                </c:pt>
                <c:pt idx="84">
                  <c:v>51867</c:v>
                </c:pt>
                <c:pt idx="85">
                  <c:v>51957</c:v>
                </c:pt>
                <c:pt idx="86">
                  <c:v>52048</c:v>
                </c:pt>
                <c:pt idx="87">
                  <c:v>52140</c:v>
                </c:pt>
                <c:pt idx="88">
                  <c:v>52232</c:v>
                </c:pt>
                <c:pt idx="89">
                  <c:v>52322</c:v>
                </c:pt>
                <c:pt idx="90">
                  <c:v>52413</c:v>
                </c:pt>
                <c:pt idx="91">
                  <c:v>52505</c:v>
                </c:pt>
                <c:pt idx="92">
                  <c:v>52597</c:v>
                </c:pt>
                <c:pt idx="93">
                  <c:v>52688</c:v>
                </c:pt>
                <c:pt idx="94">
                  <c:v>52779</c:v>
                </c:pt>
                <c:pt idx="95">
                  <c:v>52871</c:v>
                </c:pt>
                <c:pt idx="96">
                  <c:v>52963</c:v>
                </c:pt>
                <c:pt idx="97">
                  <c:v>53053</c:v>
                </c:pt>
                <c:pt idx="98">
                  <c:v>53144</c:v>
                </c:pt>
              </c:numCache>
            </c:numRef>
          </c:xVal>
          <c:yVal>
            <c:numRef>
              <c:f>Tracking!$O$2:$O$100</c:f>
              <c:numCache>
                <c:formatCode>_-[$$-C09]* #,##0.00_-;\-[$$-C09]* #,##0.00_-;_-[$$-C09]* "-"??_-;_-@_-</c:formatCode>
                <c:ptCount val="99"/>
                <c:pt idx="0">
                  <c:v>600000</c:v>
                </c:pt>
                <c:pt idx="1">
                  <c:v>589397.36614836345</c:v>
                </c:pt>
                <c:pt idx="2">
                  <c:v>578719.50229745184</c:v>
                </c:pt>
                <c:pt idx="3">
                  <c:v>567965.86510831094</c:v>
                </c:pt>
                <c:pt idx="4">
                  <c:v>557135.90726699738</c:v>
                </c:pt>
                <c:pt idx="5">
                  <c:v>546229.07745523239</c:v>
                </c:pt>
                <c:pt idx="6">
                  <c:v>535244.82032083836</c:v>
                </c:pt>
                <c:pt idx="7">
                  <c:v>524182.57644795498</c:v>
                </c:pt>
                <c:pt idx="8">
                  <c:v>513041.78232703474</c:v>
                </c:pt>
                <c:pt idx="9">
                  <c:v>501821.87032461504</c:v>
                </c:pt>
                <c:pt idx="10">
                  <c:v>490522.26865286607</c:v>
                </c:pt>
                <c:pt idx="11">
                  <c:v>479142.40133891231</c:v>
                </c:pt>
                <c:pt idx="12">
                  <c:v>467681.68819392566</c:v>
                </c:pt>
                <c:pt idx="13">
                  <c:v>454748.54602846998</c:v>
                </c:pt>
                <c:pt idx="14">
                  <c:v>443807.12646574777</c:v>
                </c:pt>
                <c:pt idx="15">
                  <c:v>432783.34115567303</c:v>
                </c:pt>
                <c:pt idx="16">
                  <c:v>421676.57005837816</c:v>
                </c:pt>
                <c:pt idx="17">
                  <c:v>410486.18846640683</c:v>
                </c:pt>
                <c:pt idx="18">
                  <c:v>399211.56696957682</c:v>
                </c:pt>
                <c:pt idx="19">
                  <c:v>387852.07141957851</c:v>
                </c:pt>
                <c:pt idx="20">
                  <c:v>376407.06289430673</c:v>
                </c:pt>
                <c:pt idx="21">
                  <c:v>364875.8976619243</c:v>
                </c:pt>
                <c:pt idx="22">
                  <c:v>353257.92714465485</c:v>
                </c:pt>
                <c:pt idx="23">
                  <c:v>341552.49788230314</c:v>
                </c:pt>
                <c:pt idx="24">
                  <c:v>329758.95149550075</c:v>
                </c:pt>
                <c:pt idx="25">
                  <c:v>317876.62464867509</c:v>
                </c:pt>
                <c:pt idx="26">
                  <c:v>305904.84901273984</c:v>
                </c:pt>
                <c:pt idx="27">
                  <c:v>293842.95122750412</c:v>
                </c:pt>
                <c:pt idx="28">
                  <c:v>281690.25286379911</c:v>
                </c:pt>
                <c:pt idx="29">
                  <c:v>269446.07038531918</c:v>
                </c:pt>
                <c:pt idx="30">
                  <c:v>257109.7151101761</c:v>
                </c:pt>
                <c:pt idx="31">
                  <c:v>244680.49317216367</c:v>
                </c:pt>
                <c:pt idx="32">
                  <c:v>232157.70548173072</c:v>
                </c:pt>
                <c:pt idx="33">
                  <c:v>219540.64768666038</c:v>
                </c:pt>
                <c:pt idx="34">
                  <c:v>206828.61013245332</c:v>
                </c:pt>
                <c:pt idx="35">
                  <c:v>194020.87782241285</c:v>
                </c:pt>
                <c:pt idx="36">
                  <c:v>181116.7303774294</c:v>
                </c:pt>
                <c:pt idx="37">
                  <c:v>168115.44199546237</c:v>
                </c:pt>
                <c:pt idx="38">
                  <c:v>155016.28141071694</c:v>
                </c:pt>
                <c:pt idx="39">
                  <c:v>141818.5118525135</c:v>
                </c:pt>
                <c:pt idx="40">
                  <c:v>128521.39100384762</c:v>
                </c:pt>
                <c:pt idx="41">
                  <c:v>115124.17095963778</c:v>
                </c:pt>
                <c:pt idx="42">
                  <c:v>101626.09818465916</c:v>
                </c:pt>
                <c:pt idx="43">
                  <c:v>88026.413471160442</c:v>
                </c:pt>
                <c:pt idx="44">
                  <c:v>74324.351896161737</c:v>
                </c:pt>
                <c:pt idx="45">
                  <c:v>60519.142778430993</c:v>
                </c:pt>
                <c:pt idx="46">
                  <c:v>46610.009635136536</c:v>
                </c:pt>
                <c:pt idx="47">
                  <c:v>32596.170138173267</c:v>
                </c:pt>
                <c:pt idx="48">
                  <c:v>18476.83607016016</c:v>
                </c:pt>
                <c:pt idx="49">
                  <c:v>4251.2132801064399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0"/>
        </c:ser>
        <c:dLbls>
          <c:showLegendKey val="0"/>
          <c:showVal val="0"/>
          <c:showCatName val="0"/>
          <c:showSerName val="0"/>
          <c:showPercent val="0"/>
          <c:showBubbleSize val="0"/>
        </c:dLbls>
        <c:axId val="363837128"/>
        <c:axId val="363834384"/>
      </c:scatterChart>
      <c:valAx>
        <c:axId val="363837128"/>
        <c:scaling>
          <c:orientation val="minMax"/>
          <c:max val="48900"/>
          <c:min val="44197"/>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834384"/>
        <c:crosses val="autoZero"/>
        <c:crossBetween val="midCat"/>
        <c:majorUnit val="730"/>
      </c:valAx>
      <c:valAx>
        <c:axId val="363834384"/>
        <c:scaling>
          <c:orientation val="minMax"/>
        </c:scaling>
        <c:delete val="0"/>
        <c:axPos val="l"/>
        <c:majorGridlines>
          <c:spPr>
            <a:ln w="9525" cap="flat" cmpd="sng" algn="ctr">
              <a:solidFill>
                <a:schemeClr val="tx1">
                  <a:lumMod val="15000"/>
                  <a:lumOff val="85000"/>
                </a:schemeClr>
              </a:solidFill>
              <a:round/>
            </a:ln>
            <a:effectLst/>
          </c:spPr>
        </c:majorGridlines>
        <c:numFmt formatCode="_-[$$-C09]* #,##0.00_-;\-[$$-C09]* #,##0.00_-;_-[$$-C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837128"/>
        <c:crosses val="autoZero"/>
        <c:crossBetween val="midCat"/>
      </c:valAx>
      <c:spPr>
        <a:noFill/>
        <a:ln>
          <a:noFill/>
        </a:ln>
        <a:effectLst/>
      </c:spPr>
    </c:plotArea>
    <c:legend>
      <c:legendPos val="tr"/>
      <c:layout>
        <c:manualLayout>
          <c:xMode val="edge"/>
          <c:yMode val="edge"/>
          <c:x val="0.79752224809525896"/>
          <c:y val="4.8174744526245671E-2"/>
          <c:w val="0.14366571414355736"/>
          <c:h val="0.11626952326464131"/>
        </c:manualLayout>
      </c:layout>
      <c:overlay val="0"/>
      <c:spPr>
        <a:solidFill>
          <a:schemeClr val="bg1"/>
        </a:solid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43156802980273"/>
          <c:y val="4.7008547008547008E-2"/>
          <c:w val="0.79859047356983603"/>
          <c:h val="0.85385355676694263"/>
        </c:manualLayout>
      </c:layout>
      <c:scatterChart>
        <c:scatterStyle val="lineMarker"/>
        <c:varyColors val="0"/>
        <c:ser>
          <c:idx val="0"/>
          <c:order val="0"/>
          <c:tx>
            <c:v>Actuals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'Example - Split Loan Tracking'!$D$2:$D$44</c:f>
              <c:numCache>
                <c:formatCode>m/d/yyyy</c:formatCode>
                <c:ptCount val="43"/>
                <c:pt idx="0">
                  <c:v>44197</c:v>
                </c:pt>
                <c:pt idx="1">
                  <c:v>44287</c:v>
                </c:pt>
                <c:pt idx="2">
                  <c:v>44378</c:v>
                </c:pt>
                <c:pt idx="3">
                  <c:v>44470</c:v>
                </c:pt>
                <c:pt idx="4">
                  <c:v>44562</c:v>
                </c:pt>
                <c:pt idx="5">
                  <c:v>44621</c:v>
                </c:pt>
                <c:pt idx="6">
                  <c:v>44713</c:v>
                </c:pt>
                <c:pt idx="7">
                  <c:v>44805</c:v>
                </c:pt>
                <c:pt idx="8">
                  <c:v>44896</c:v>
                </c:pt>
                <c:pt idx="9">
                  <c:v>44986</c:v>
                </c:pt>
                <c:pt idx="10">
                  <c:v>45078</c:v>
                </c:pt>
                <c:pt idx="11">
                  <c:v>45170</c:v>
                </c:pt>
                <c:pt idx="12">
                  <c:v>45261</c:v>
                </c:pt>
                <c:pt idx="13">
                  <c:v>45352</c:v>
                </c:pt>
                <c:pt idx="14">
                  <c:v>45444</c:v>
                </c:pt>
                <c:pt idx="15">
                  <c:v>45536</c:v>
                </c:pt>
                <c:pt idx="16">
                  <c:v>45627</c:v>
                </c:pt>
                <c:pt idx="17">
                  <c:v>45717</c:v>
                </c:pt>
                <c:pt idx="18">
                  <c:v>45809</c:v>
                </c:pt>
                <c:pt idx="19">
                  <c:v>45901</c:v>
                </c:pt>
                <c:pt idx="20">
                  <c:v>45992</c:v>
                </c:pt>
                <c:pt idx="21">
                  <c:v>46082</c:v>
                </c:pt>
                <c:pt idx="22">
                  <c:v>46174</c:v>
                </c:pt>
                <c:pt idx="23">
                  <c:v>46266</c:v>
                </c:pt>
                <c:pt idx="24">
                  <c:v>46357</c:v>
                </c:pt>
                <c:pt idx="25">
                  <c:v>46447</c:v>
                </c:pt>
                <c:pt idx="26">
                  <c:v>46539</c:v>
                </c:pt>
                <c:pt idx="27">
                  <c:v>46631</c:v>
                </c:pt>
                <c:pt idx="28">
                  <c:v>46722</c:v>
                </c:pt>
                <c:pt idx="29">
                  <c:v>46813</c:v>
                </c:pt>
                <c:pt idx="30">
                  <c:v>46905</c:v>
                </c:pt>
                <c:pt idx="31">
                  <c:v>46997</c:v>
                </c:pt>
                <c:pt idx="32">
                  <c:v>47088</c:v>
                </c:pt>
                <c:pt idx="33">
                  <c:v>47178</c:v>
                </c:pt>
                <c:pt idx="34">
                  <c:v>47270</c:v>
                </c:pt>
                <c:pt idx="35">
                  <c:v>47362</c:v>
                </c:pt>
                <c:pt idx="36">
                  <c:v>47453</c:v>
                </c:pt>
                <c:pt idx="37">
                  <c:v>47543</c:v>
                </c:pt>
                <c:pt idx="38">
                  <c:v>47635</c:v>
                </c:pt>
                <c:pt idx="39">
                  <c:v>47727</c:v>
                </c:pt>
                <c:pt idx="40">
                  <c:v>47818</c:v>
                </c:pt>
                <c:pt idx="41">
                  <c:v>47908</c:v>
                </c:pt>
                <c:pt idx="42">
                  <c:v>48000</c:v>
                </c:pt>
              </c:numCache>
            </c:numRef>
          </c:xVal>
          <c:yVal>
            <c:numRef>
              <c:f>'Example - Split Loan Tracking'!$L$2:$L$44</c:f>
              <c:numCache>
                <c:formatCode>_-[$$-C09]* #,##0.00_-;\-[$$-C09]* #,##0.00_-;_-[$$-C09]* "-"??_-;_-@_-</c:formatCode>
                <c:ptCount val="43"/>
                <c:pt idx="0">
                  <c:v>550000</c:v>
                </c:pt>
                <c:pt idx="1">
                  <c:v>535000</c:v>
                </c:pt>
                <c:pt idx="2">
                  <c:v>520000</c:v>
                </c:pt>
                <c:pt idx="3">
                  <c:v>505000</c:v>
                </c:pt>
                <c:pt idx="4">
                  <c:v>490000</c:v>
                </c:pt>
                <c:pt idx="5">
                  <c:v>480000</c:v>
                </c:pt>
                <c:pt idx="6">
                  <c:v>462500</c:v>
                </c:pt>
                <c:pt idx="7">
                  <c:v>445000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yVal>
          <c:smooth val="0"/>
        </c:ser>
        <c:ser>
          <c:idx val="1"/>
          <c:order val="1"/>
          <c:tx>
            <c:v>Projection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'Example - Split Loan Tracking'!$D$2:$D$44</c:f>
              <c:numCache>
                <c:formatCode>m/d/yyyy</c:formatCode>
                <c:ptCount val="43"/>
                <c:pt idx="0">
                  <c:v>44197</c:v>
                </c:pt>
                <c:pt idx="1">
                  <c:v>44287</c:v>
                </c:pt>
                <c:pt idx="2">
                  <c:v>44378</c:v>
                </c:pt>
                <c:pt idx="3">
                  <c:v>44470</c:v>
                </c:pt>
                <c:pt idx="4">
                  <c:v>44562</c:v>
                </c:pt>
                <c:pt idx="5">
                  <c:v>44621</c:v>
                </c:pt>
                <c:pt idx="6">
                  <c:v>44713</c:v>
                </c:pt>
                <c:pt idx="7">
                  <c:v>44805</c:v>
                </c:pt>
                <c:pt idx="8">
                  <c:v>44896</c:v>
                </c:pt>
                <c:pt idx="9">
                  <c:v>44986</c:v>
                </c:pt>
                <c:pt idx="10">
                  <c:v>45078</c:v>
                </c:pt>
                <c:pt idx="11">
                  <c:v>45170</c:v>
                </c:pt>
                <c:pt idx="12">
                  <c:v>45261</c:v>
                </c:pt>
                <c:pt idx="13">
                  <c:v>45352</c:v>
                </c:pt>
                <c:pt idx="14">
                  <c:v>45444</c:v>
                </c:pt>
                <c:pt idx="15">
                  <c:v>45536</c:v>
                </c:pt>
                <c:pt idx="16">
                  <c:v>45627</c:v>
                </c:pt>
                <c:pt idx="17">
                  <c:v>45717</c:v>
                </c:pt>
                <c:pt idx="18">
                  <c:v>45809</c:v>
                </c:pt>
                <c:pt idx="19">
                  <c:v>45901</c:v>
                </c:pt>
                <c:pt idx="20">
                  <c:v>45992</c:v>
                </c:pt>
                <c:pt idx="21">
                  <c:v>46082</c:v>
                </c:pt>
                <c:pt idx="22">
                  <c:v>46174</c:v>
                </c:pt>
                <c:pt idx="23">
                  <c:v>46266</c:v>
                </c:pt>
                <c:pt idx="24">
                  <c:v>46357</c:v>
                </c:pt>
                <c:pt idx="25">
                  <c:v>46447</c:v>
                </c:pt>
                <c:pt idx="26">
                  <c:v>46539</c:v>
                </c:pt>
                <c:pt idx="27">
                  <c:v>46631</c:v>
                </c:pt>
                <c:pt idx="28">
                  <c:v>46722</c:v>
                </c:pt>
                <c:pt idx="29">
                  <c:v>46813</c:v>
                </c:pt>
                <c:pt idx="30">
                  <c:v>46905</c:v>
                </c:pt>
                <c:pt idx="31">
                  <c:v>46997</c:v>
                </c:pt>
                <c:pt idx="32">
                  <c:v>47088</c:v>
                </c:pt>
                <c:pt idx="33">
                  <c:v>47178</c:v>
                </c:pt>
                <c:pt idx="34">
                  <c:v>47270</c:v>
                </c:pt>
                <c:pt idx="35">
                  <c:v>47362</c:v>
                </c:pt>
                <c:pt idx="36">
                  <c:v>47453</c:v>
                </c:pt>
                <c:pt idx="37">
                  <c:v>47543</c:v>
                </c:pt>
                <c:pt idx="38">
                  <c:v>47635</c:v>
                </c:pt>
                <c:pt idx="39">
                  <c:v>47727</c:v>
                </c:pt>
                <c:pt idx="40">
                  <c:v>47818</c:v>
                </c:pt>
                <c:pt idx="41">
                  <c:v>47908</c:v>
                </c:pt>
                <c:pt idx="42">
                  <c:v>48000</c:v>
                </c:pt>
              </c:numCache>
            </c:numRef>
          </c:xVal>
          <c:yVal>
            <c:numRef>
              <c:f>'Example - Split Loan Tracking'!$O$2:$O$44</c:f>
              <c:numCache>
                <c:formatCode>_-[$$-C09]* #,##0.00_-;\-[$$-C09]* #,##0.00_-;_-[$$-C09]* "-"??_-;_-@_-</c:formatCode>
                <c:ptCount val="43"/>
                <c:pt idx="0">
                  <c:v>#N/A</c:v>
                </c:pt>
                <c:pt idx="1">
                  <c:v>#N/A</c:v>
                </c:pt>
                <c:pt idx="2">
                  <c:v>#N/A</c:v>
                </c:pt>
                <c:pt idx="3">
                  <c:v>#N/A</c:v>
                </c:pt>
                <c:pt idx="4">
                  <c:v>#N/A</c:v>
                </c:pt>
                <c:pt idx="5">
                  <c:v>#N/A</c:v>
                </c:pt>
                <c:pt idx="6">
                  <c:v>#N/A</c:v>
                </c:pt>
                <c:pt idx="7">
                  <c:v>445000</c:v>
                </c:pt>
                <c:pt idx="8">
                  <c:v>428079.07132103218</c:v>
                </c:pt>
                <c:pt idx="9">
                  <c:v>411037.27071172162</c:v>
                </c:pt>
                <c:pt idx="10">
                  <c:v>393873.72087702993</c:v>
                </c:pt>
                <c:pt idx="11">
                  <c:v>388974.13808122114</c:v>
                </c:pt>
                <c:pt idx="12">
                  <c:v>384044.27699957241</c:v>
                </c:pt>
                <c:pt idx="13">
                  <c:v>379083.94280847395</c:v>
                </c:pt>
                <c:pt idx="14">
                  <c:v>374093.44250585971</c:v>
                </c:pt>
                <c:pt idx="15">
                  <c:v>369077.9279034115</c:v>
                </c:pt>
                <c:pt idx="16">
                  <c:v>364037.27361987322</c:v>
                </c:pt>
                <c:pt idx="17">
                  <c:v>358971.35364553001</c:v>
                </c:pt>
                <c:pt idx="18">
                  <c:v>352080.73935981572</c:v>
                </c:pt>
                <c:pt idx="19">
                  <c:v>347840.54836328799</c:v>
                </c:pt>
                <c:pt idx="20">
                  <c:v>343568.43769689073</c:v>
                </c:pt>
                <c:pt idx="21">
                  <c:v>326877.56707302242</c:v>
                </c:pt>
                <c:pt idx="22">
                  <c:v>310061.04949584807</c:v>
                </c:pt>
                <c:pt idx="23">
                  <c:v>293117.93910956237</c:v>
                </c:pt>
                <c:pt idx="24">
                  <c:v>276047.28293806635</c:v>
                </c:pt>
                <c:pt idx="25">
                  <c:v>258848.12083136666</c:v>
                </c:pt>
                <c:pt idx="26">
                  <c:v>241519.48541157125</c:v>
                </c:pt>
                <c:pt idx="27">
                  <c:v>224060.40201847872</c:v>
                </c:pt>
                <c:pt idx="28">
                  <c:v>206469.88865475773</c:v>
                </c:pt>
                <c:pt idx="29">
                  <c:v>188746.95593071409</c:v>
                </c:pt>
                <c:pt idx="30">
                  <c:v>170890.60700864182</c:v>
                </c:pt>
                <c:pt idx="31">
                  <c:v>152899.83754675544</c:v>
                </c:pt>
                <c:pt idx="32">
                  <c:v>134773.63564270004</c:v>
                </c:pt>
                <c:pt idx="33">
                  <c:v>116510.98177663627</c:v>
                </c:pt>
                <c:pt idx="34">
                  <c:v>98110.848753896731</c:v>
                </c:pt>
                <c:pt idx="35">
                  <c:v>79572.201647210779</c:v>
                </c:pt>
                <c:pt idx="36">
                  <c:v>60893.997738494378</c:v>
                </c:pt>
                <c:pt idx="37">
                  <c:v>42075.186460201745</c:v>
                </c:pt>
                <c:pt idx="38">
                  <c:v>23114.709336235519</c:v>
                </c:pt>
                <c:pt idx="39">
                  <c:v>4011.4999224120729</c:v>
                </c:pt>
                <c:pt idx="40">
                  <c:v>0</c:v>
                </c:pt>
                <c:pt idx="41">
                  <c:v>0</c:v>
                </c:pt>
                <c:pt idx="42">
                  <c:v>0</c:v>
                </c:pt>
              </c:numCache>
            </c:numRef>
          </c:yVal>
          <c:smooth val="0"/>
        </c:ser>
        <c:dLbls>
          <c:showLegendKey val="0"/>
          <c:showVal val="0"/>
          <c:showCatName val="0"/>
          <c:showSerName val="0"/>
          <c:showPercent val="0"/>
          <c:showBubbleSize val="0"/>
        </c:dLbls>
        <c:axId val="363833208"/>
        <c:axId val="363833600"/>
      </c:scatterChart>
      <c:valAx>
        <c:axId val="363833208"/>
        <c:scaling>
          <c:orientation val="minMax"/>
          <c:max val="48000"/>
          <c:min val="44197"/>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833600"/>
        <c:crosses val="autoZero"/>
        <c:crossBetween val="midCat"/>
        <c:majorUnit val="730"/>
      </c:valAx>
      <c:valAx>
        <c:axId val="363833600"/>
        <c:scaling>
          <c:orientation val="minMax"/>
        </c:scaling>
        <c:delete val="0"/>
        <c:axPos val="l"/>
        <c:majorGridlines>
          <c:spPr>
            <a:ln w="9525" cap="flat" cmpd="sng" algn="ctr">
              <a:solidFill>
                <a:schemeClr val="tx1">
                  <a:lumMod val="15000"/>
                  <a:lumOff val="85000"/>
                </a:schemeClr>
              </a:solidFill>
              <a:round/>
            </a:ln>
            <a:effectLst/>
          </c:spPr>
        </c:majorGridlines>
        <c:numFmt formatCode="_-[$$-C09]* #,##0.00_-;\-[$$-C09]* #,##0.00_-;_-[$$-C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833208"/>
        <c:crosses val="autoZero"/>
        <c:crossBetween val="midCat"/>
      </c:valAx>
      <c:spPr>
        <a:noFill/>
        <a:ln>
          <a:noFill/>
        </a:ln>
        <a:effectLst/>
      </c:spPr>
    </c:plotArea>
    <c:legend>
      <c:legendPos val="tr"/>
      <c:layout>
        <c:manualLayout>
          <c:xMode val="edge"/>
          <c:yMode val="edge"/>
          <c:x val="0.75877892813196002"/>
          <c:y val="5.3122970893468263E-2"/>
          <c:w val="0.19790629952736827"/>
          <c:h val="0.1632780445535055"/>
        </c:manualLayout>
      </c:layout>
      <c:overlay val="0"/>
      <c:spPr>
        <a:solidFill>
          <a:schemeClr val="bg1"/>
        </a:solid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tabColor theme="4"/>
  </sheetPr>
  <sheetViews>
    <sheetView zoomScale="85"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87435" cy="60691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87435" cy="60691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0"/>
  <sheetViews>
    <sheetView tabSelected="1" zoomScaleNormal="100" workbookViewId="0">
      <selection activeCell="I3" sqref="I3"/>
    </sheetView>
  </sheetViews>
  <sheetFormatPr defaultRowHeight="14.4" x14ac:dyDescent="0.3"/>
  <cols>
    <col min="1" max="1" width="34.6640625" bestFit="1" customWidth="1"/>
    <col min="2" max="2" width="15.88671875" bestFit="1" customWidth="1"/>
    <col min="3" max="3" width="3.88671875" customWidth="1"/>
    <col min="4" max="4" width="10.77734375" style="5" bestFit="1" customWidth="1"/>
    <col min="5" max="5" width="14.44140625" style="41" customWidth="1"/>
    <col min="6" max="6" width="12.77734375" style="21" bestFit="1" customWidth="1"/>
    <col min="7" max="7" width="15.77734375" style="39" bestFit="1" customWidth="1"/>
    <col min="8" max="8" width="15.77734375" style="39" customWidth="1"/>
    <col min="9" max="9" width="12.77734375" style="39" customWidth="1"/>
    <col min="10" max="10" width="14.88671875" style="39" bestFit="1" customWidth="1"/>
    <col min="11" max="11" width="13.44140625" style="84" bestFit="1" customWidth="1"/>
    <col min="12" max="12" width="14.77734375" style="84" bestFit="1" customWidth="1"/>
    <col min="13" max="13" width="15.88671875" style="40" bestFit="1" customWidth="1"/>
    <col min="14" max="14" width="13.109375" style="40" bestFit="1" customWidth="1"/>
    <col min="15" max="15" width="13.88671875" style="40" bestFit="1" customWidth="1"/>
    <col min="16" max="16" width="15.88671875" style="40" customWidth="1"/>
    <col min="17" max="17" width="14.33203125" style="69" bestFit="1" customWidth="1"/>
    <col min="18" max="18" width="17.109375" style="70" bestFit="1" customWidth="1"/>
    <col min="19" max="19" width="8.88671875" style="9" customWidth="1"/>
    <col min="20" max="24" width="8.88671875" style="10" customWidth="1"/>
    <col min="25" max="25" width="8.88671875" customWidth="1"/>
  </cols>
  <sheetData>
    <row r="1" spans="1:24" ht="15" thickBot="1" x14ac:dyDescent="0.35">
      <c r="A1" s="85" t="s">
        <v>28</v>
      </c>
      <c r="B1" s="86"/>
      <c r="D1" s="78" t="s">
        <v>12</v>
      </c>
      <c r="E1" s="75" t="s">
        <v>9</v>
      </c>
      <c r="F1" s="76" t="s">
        <v>27</v>
      </c>
      <c r="G1" s="77" t="s">
        <v>26</v>
      </c>
      <c r="H1" s="77" t="s">
        <v>25</v>
      </c>
      <c r="I1" s="77" t="s">
        <v>10</v>
      </c>
      <c r="J1" s="77" t="s">
        <v>61</v>
      </c>
      <c r="K1" s="38" t="s">
        <v>30</v>
      </c>
      <c r="L1" s="38" t="s">
        <v>34</v>
      </c>
      <c r="M1" s="38" t="s">
        <v>31</v>
      </c>
      <c r="N1" s="38" t="s">
        <v>32</v>
      </c>
      <c r="O1" s="38" t="s">
        <v>33</v>
      </c>
      <c r="P1" s="65" t="s">
        <v>16</v>
      </c>
      <c r="Q1" s="66" t="s">
        <v>15</v>
      </c>
      <c r="R1" s="67" t="s">
        <v>14</v>
      </c>
      <c r="S1" s="7"/>
      <c r="T1" s="35"/>
      <c r="U1" s="35"/>
      <c r="V1" s="35"/>
      <c r="W1" s="35"/>
      <c r="X1" s="35"/>
    </row>
    <row r="2" spans="1:24" x14ac:dyDescent="0.3">
      <c r="A2" s="44" t="s">
        <v>73</v>
      </c>
      <c r="B2" s="42">
        <v>80000</v>
      </c>
      <c r="D2" s="34">
        <v>44197</v>
      </c>
      <c r="E2" s="41">
        <v>1</v>
      </c>
      <c r="F2" s="83">
        <v>3</v>
      </c>
      <c r="G2" s="39">
        <v>400000</v>
      </c>
      <c r="H2" s="39">
        <v>300000</v>
      </c>
      <c r="I2" s="39">
        <v>100000</v>
      </c>
      <c r="J2" s="39">
        <v>500</v>
      </c>
      <c r="K2" s="84">
        <f>IF(AND(ISBLANK(G2),ISBLANK(I2)),NA(),G2-I2)+N("Only give a result if the offset or variable balance are recorded")</f>
        <v>300000</v>
      </c>
      <c r="L2" s="84">
        <f>IF(AND(ISBLANK(G2),ISBLANK(H2),ISBLANK(I2)),
      NA()+N("This row has no records; use NA"),
      H2+K2)</f>
        <v>600000</v>
      </c>
      <c r="M2" s="40">
        <f t="shared" ref="M2:M65" si="0">IF(AND(ISBLANK(G3),ISBLANK(H3),ISBLANK(I3)),
       IF(AND(ISBLANK(G2),ISBLANK(H2),ISBLANK(I2)),
           IF(O1&gt;0,
                IF(YEARFRAC($B$7,D2)&gt;$B$10,O1,M1)+R1+($B$5-$B$25*E1+$B$4)*YEARFRAC(D1,D2)+IF(AND($B$27,YEARFRAC($B$7,D1)&lt;$B$10),$B$29*12*YEARFRAC(D1,D2),0)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K2+N("If records exist on this row, but not on the next, start the prediction by using this row's record")),
    NA()+N("Both this row and next have records; do nothing"))</f>
        <v>300000</v>
      </c>
      <c r="N2" s="40">
        <f t="shared" ref="N2:N65" si="1">IF($B$27,
   IF(AND(ISBLANK(G3),ISBLANK(H3),ISBLANK(I3)),
      IF(AND(ISBLANK(G2),ISBLANK(H2),ISBLANK(I2)),
          IF(YEARFRAC($B$7,D2)&lt;=$B$10,
               MAX(N1+Q1-$B$29*12*YEARFRAC(D1,D2),0)+N("Predict the fixed balance if both this row and next have no records: it's the balance, plus interest, minus repayment"),
               0+N("Return a zero fixed balance if we're past the fixed period")),
          H2+N("Return the fixed balance when this row has a record, but the next doesn't")),
      NA()+N("Return NA if records were entered for this row and next (no need to predict)")),
 NA()+N("Return NA if the fixed period is not used"))</f>
        <v>300000</v>
      </c>
      <c r="O2" s="40">
        <f>IF(ISNA(M2),
       IF(ISNA(N2), NA()+N("NA if both fixed and variable are NA"), MAX(0,N2)+N("Fixed balance if variable is NA")),
       IF(ISNA(N2),MAX(0,M2)+N("Variable balance if fixed is NA"),MAX(M2+N2,0)+N("Fixed+Variable if both aren't NA")))</f>
        <v>600000</v>
      </c>
      <c r="P2" s="68">
        <f>IF(ISNA(Q2)+N("This formula returns the sum of the interests that aren't NA"),
      IF(ISNA(R2),NA(),R2),
      IF(ISNA(R2),Q2,Q2+R2))</f>
        <v>3762.0804340777304</v>
      </c>
      <c r="Q2" s="69">
        <f t="shared" ref="Q2:Q65" si="2">IF(ISNA(N2),
      NA()+N("Do nothing if the fixed balance is NA"),
      IF(AND(D2&gt;=$B$7,N2&gt;0,YEARFRAC($B$7,D2)&lt;=$B$10)+N("Check if within the fixed period"),
          (N2+IF(OR(ISNA(M2),ISNA($B$11)),0,MIN(0,MAX(-$B$11,M2))))*((1+$B$9/100/365)^(365*YEARFRAC(D2,D3))-1)
            +N("The fixed interest is the fixed rate (for the time between rows) multiplied by the fixed balance, reduced by up to the max repayment (if the variable balance is negative)"),
          0+N("No interest if outside the fixed period, or the balance is non-positive")))</f>
        <v>1503.7149574494313</v>
      </c>
      <c r="R2" s="70">
        <f>IF(ISNA(M2),
      NA()+N("Do nothing if the variable balance is NA"),
      MAX(IF(YEARFRAC($B$7,D2)&gt;$B$10,O2,M2)*((1+F2/100/365)^(365*YEARFRAC(D2,D3))-1), 0)
     +N("The variable interest is the variable rate (for the period between rows) multiplied by the net or variable balance (depending if within the fixed period), and only for positive variable balances"))</f>
        <v>2258.3654766282989</v>
      </c>
      <c r="S2" s="8"/>
      <c r="T2" s="15"/>
      <c r="U2" s="15"/>
      <c r="V2" s="15"/>
      <c r="W2" s="15"/>
      <c r="X2" s="15"/>
    </row>
    <row r="3" spans="1:24" x14ac:dyDescent="0.3">
      <c r="A3" s="45" t="s">
        <v>74</v>
      </c>
      <c r="B3" s="43">
        <v>50000</v>
      </c>
      <c r="D3" s="17">
        <f t="shared" ref="D3:D9" si="3">EDATE(D2,3)</f>
        <v>44287</v>
      </c>
      <c r="E3" s="41">
        <v>1</v>
      </c>
      <c r="F3" s="83">
        <f>F2</f>
        <v>3</v>
      </c>
      <c r="K3" s="84" t="e">
        <f t="shared" ref="K3:K66" si="4">IF(AND(ISBLANK(G3),ISBLANK(I3)),NA(),G3-I3)+N("Only give a result if the offset or variable balance are recorded")</f>
        <v>#N/A</v>
      </c>
      <c r="L3" s="84" t="e">
        <f t="shared" ref="L3:L66" si="5">IF(AND(ISBLANK(G3),ISBLANK(H3),ISBLANK(I3)),
      NA()+N("This row has no records; use NA"),
      H3+K3)</f>
        <v>#N/A</v>
      </c>
      <c r="M3" s="40">
        <f t="shared" si="0"/>
        <v>291220.22644511343</v>
      </c>
      <c r="N3" s="40">
        <f t="shared" si="1"/>
        <v>298177.13970325002</v>
      </c>
      <c r="O3" s="40">
        <f t="shared" ref="O3:O66" si="6">IF(ISNA(M3),
       IF(ISNA(N3), NA()+N("NA if both fixed and variable are NA"), MAX(0,N3)+N("Fixed balance if variable is NA")),
       IF(ISNA(N3),MAX(0,M3)+N("Variable balance if fixed is NA"),MAX(M3+N3,0)+N("Fixed+Variable if both aren't NA")))</f>
        <v>589397.36614836345</v>
      </c>
      <c r="P3" s="68">
        <f t="shared" ref="P3:P66" si="7">IF(ISNA(Q3)+N("This formula returns the sum of the interests that aren't NA"),
      IF(ISNA(R3),NA(),R3),
      IF(ISNA(R3),Q3,Q3+R3))</f>
        <v>3686.8504348026181</v>
      </c>
      <c r="Q3" s="69">
        <f t="shared" si="2"/>
        <v>1494.5780831375525</v>
      </c>
      <c r="R3" s="70">
        <f t="shared" ref="R3:R66" si="8">IF(ISNA(M3),
      NA()+N("Do nothing if the variable balance is NA"),
      MAX(IF(YEARFRAC($B$7,D3)&gt;$B$10,O3,M3)*((1+F3/100/365)^(365*YEARFRAC(D3,D4))-1), 0)
     +N("The variable interest is the variable rate (for the period between rows) multiplied by the net or variable balance (depending if within the fixed period), and only for positive variable balances"))</f>
        <v>2192.2723516650658</v>
      </c>
      <c r="S3" s="8"/>
      <c r="T3" s="32"/>
      <c r="U3" s="33"/>
      <c r="V3" s="33"/>
      <c r="W3" s="32"/>
      <c r="X3" s="32"/>
    </row>
    <row r="4" spans="1:24" ht="14.4" customHeight="1" x14ac:dyDescent="0.3">
      <c r="A4" s="27" t="s">
        <v>56</v>
      </c>
      <c r="B4" s="28">
        <f>'Expenditure Prediction'!G1</f>
        <v>46257.142857142855</v>
      </c>
      <c r="D4" s="17">
        <f t="shared" si="3"/>
        <v>44378</v>
      </c>
      <c r="E4" s="41">
        <v>1</v>
      </c>
      <c r="F4" s="83">
        <f t="shared" ref="F4:F67" si="9">F3</f>
        <v>3</v>
      </c>
      <c r="K4" s="84" t="e">
        <f t="shared" si="4"/>
        <v>#N/A</v>
      </c>
      <c r="L4" s="84" t="e">
        <f t="shared" si="5"/>
        <v>#N/A</v>
      </c>
      <c r="M4" s="40">
        <f t="shared" si="0"/>
        <v>282374.35976526362</v>
      </c>
      <c r="N4" s="40">
        <f t="shared" si="1"/>
        <v>296345.14253218821</v>
      </c>
      <c r="O4" s="40">
        <f t="shared" si="6"/>
        <v>578719.50229745184</v>
      </c>
      <c r="P4" s="68">
        <f t="shared" si="7"/>
        <v>3611.0770965734177</v>
      </c>
      <c r="Q4" s="69">
        <f t="shared" si="2"/>
        <v>1485.3954113104501</v>
      </c>
      <c r="R4" s="70">
        <f t="shared" si="8"/>
        <v>2125.6816852629677</v>
      </c>
      <c r="S4" s="8"/>
      <c r="T4" s="74"/>
      <c r="U4" s="31"/>
      <c r="V4" s="31"/>
      <c r="W4" s="30"/>
      <c r="X4" s="30"/>
    </row>
    <row r="5" spans="1:24" x14ac:dyDescent="0.3">
      <c r="A5" s="27" t="s">
        <v>19</v>
      </c>
      <c r="B5" s="28">
        <v>500</v>
      </c>
      <c r="D5" s="17">
        <f t="shared" si="3"/>
        <v>44470</v>
      </c>
      <c r="E5" s="41">
        <v>1</v>
      </c>
      <c r="F5" s="83">
        <f t="shared" si="9"/>
        <v>3</v>
      </c>
      <c r="K5" s="84" t="e">
        <f t="shared" si="4"/>
        <v>#N/A</v>
      </c>
      <c r="L5" s="84" t="e">
        <f t="shared" si="5"/>
        <v>#N/A</v>
      </c>
      <c r="M5" s="40">
        <f t="shared" si="0"/>
        <v>273461.90241901169</v>
      </c>
      <c r="N5" s="40">
        <f t="shared" si="1"/>
        <v>294503.96268929925</v>
      </c>
      <c r="O5" s="40">
        <f t="shared" si="6"/>
        <v>567965.86510831094</v>
      </c>
      <c r="P5" s="68">
        <f t="shared" si="7"/>
        <v>3534.7564444007376</v>
      </c>
      <c r="Q5" s="69">
        <f t="shared" si="2"/>
        <v>1476.1667124134285</v>
      </c>
      <c r="R5" s="70">
        <f t="shared" si="8"/>
        <v>2058.5897319873093</v>
      </c>
      <c r="S5" s="8"/>
      <c r="T5" s="74"/>
      <c r="U5" s="13"/>
      <c r="V5" s="13"/>
      <c r="W5" s="13"/>
      <c r="X5" s="13"/>
    </row>
    <row r="6" spans="1:24" x14ac:dyDescent="0.3">
      <c r="A6" s="24" t="s">
        <v>55</v>
      </c>
      <c r="B6" s="23">
        <v>30</v>
      </c>
      <c r="D6" s="17">
        <f t="shared" si="3"/>
        <v>44562</v>
      </c>
      <c r="E6" s="41">
        <v>1</v>
      </c>
      <c r="F6" s="83">
        <f t="shared" si="9"/>
        <v>3</v>
      </c>
      <c r="K6" s="84" t="e">
        <f t="shared" si="4"/>
        <v>#N/A</v>
      </c>
      <c r="L6" s="84" t="e">
        <f t="shared" si="5"/>
        <v>#N/A</v>
      </c>
      <c r="M6" s="40">
        <f t="shared" si="0"/>
        <v>264482.35311948409</v>
      </c>
      <c r="N6" s="40">
        <f t="shared" si="1"/>
        <v>292653.55414751329</v>
      </c>
      <c r="O6" s="40">
        <f t="shared" si="6"/>
        <v>557135.90726699738</v>
      </c>
      <c r="P6" s="68">
        <f t="shared" si="7"/>
        <v>3457.8844739493688</v>
      </c>
      <c r="Q6" s="69">
        <f t="shared" si="2"/>
        <v>1466.891755741176</v>
      </c>
      <c r="R6" s="70">
        <f t="shared" si="8"/>
        <v>1990.9927182081926</v>
      </c>
      <c r="S6" s="8"/>
      <c r="T6" s="74"/>
      <c r="U6" s="11"/>
      <c r="V6" s="11"/>
      <c r="W6" s="11"/>
      <c r="X6" s="11"/>
    </row>
    <row r="7" spans="1:24" x14ac:dyDescent="0.3">
      <c r="A7" s="24" t="s">
        <v>29</v>
      </c>
      <c r="B7" s="29">
        <v>44197</v>
      </c>
      <c r="D7" s="17">
        <f t="shared" si="3"/>
        <v>44652</v>
      </c>
      <c r="E7" s="41">
        <v>1</v>
      </c>
      <c r="F7" s="83">
        <f t="shared" si="9"/>
        <v>3</v>
      </c>
      <c r="K7" s="84" t="e">
        <f t="shared" si="4"/>
        <v>#N/A</v>
      </c>
      <c r="L7" s="84" t="e">
        <f t="shared" si="5"/>
        <v>#N/A</v>
      </c>
      <c r="M7" s="40">
        <f t="shared" si="0"/>
        <v>255435.20680617736</v>
      </c>
      <c r="N7" s="40">
        <f t="shared" si="1"/>
        <v>290793.87064905505</v>
      </c>
      <c r="O7" s="40">
        <f t="shared" si="6"/>
        <v>546229.07745523239</v>
      </c>
      <c r="P7" s="68">
        <f t="shared" si="7"/>
        <v>3380.4571513202673</v>
      </c>
      <c r="Q7" s="69">
        <f t="shared" si="2"/>
        <v>1457.5703094319974</v>
      </c>
      <c r="R7" s="70">
        <f t="shared" si="8"/>
        <v>1922.8868418882696</v>
      </c>
      <c r="S7" s="8"/>
      <c r="T7" s="74"/>
      <c r="U7" s="13"/>
      <c r="V7" s="13"/>
      <c r="W7" s="13"/>
      <c r="X7" s="13"/>
    </row>
    <row r="8" spans="1:24" ht="14.4" customHeight="1" x14ac:dyDescent="0.3">
      <c r="A8" s="27" t="s">
        <v>78</v>
      </c>
      <c r="B8" s="28">
        <v>300000</v>
      </c>
      <c r="D8" s="17">
        <f t="shared" si="3"/>
        <v>44743</v>
      </c>
      <c r="E8" s="41">
        <v>1</v>
      </c>
      <c r="F8" s="83">
        <f t="shared" si="9"/>
        <v>3</v>
      </c>
      <c r="K8" s="84" t="e">
        <f t="shared" si="4"/>
        <v>#N/A</v>
      </c>
      <c r="L8" s="84" t="e">
        <f t="shared" si="5"/>
        <v>#N/A</v>
      </c>
      <c r="M8" s="40">
        <f t="shared" si="0"/>
        <v>246319.95461655073</v>
      </c>
      <c r="N8" s="40">
        <f t="shared" si="1"/>
        <v>288924.86570428766</v>
      </c>
      <c r="O8" s="40">
        <f t="shared" si="6"/>
        <v>535244.82032083836</v>
      </c>
      <c r="P8" s="68">
        <f t="shared" si="7"/>
        <v>3302.4704128309104</v>
      </c>
      <c r="Q8" s="69">
        <f t="shared" si="2"/>
        <v>1448.2021404620186</v>
      </c>
      <c r="R8" s="70">
        <f t="shared" si="8"/>
        <v>1854.268272368892</v>
      </c>
      <c r="S8" s="8"/>
      <c r="T8" s="74"/>
      <c r="U8" s="12"/>
      <c r="V8" s="12"/>
    </row>
    <row r="9" spans="1:24" x14ac:dyDescent="0.3">
      <c r="A9" s="24" t="s">
        <v>18</v>
      </c>
      <c r="B9" s="36">
        <v>2</v>
      </c>
      <c r="D9" s="17">
        <f t="shared" si="3"/>
        <v>44835</v>
      </c>
      <c r="E9" s="41">
        <v>1</v>
      </c>
      <c r="F9" s="83">
        <f t="shared" si="9"/>
        <v>3</v>
      </c>
      <c r="K9" s="84" t="e">
        <f t="shared" si="4"/>
        <v>#N/A</v>
      </c>
      <c r="L9" s="84" t="e">
        <f t="shared" si="5"/>
        <v>#N/A</v>
      </c>
      <c r="M9" s="40">
        <f t="shared" si="0"/>
        <v>237136.08385740471</v>
      </c>
      <c r="N9" s="40">
        <f t="shared" si="1"/>
        <v>287046.49259055028</v>
      </c>
      <c r="O9" s="40">
        <f t="shared" si="6"/>
        <v>524182.57644795498</v>
      </c>
      <c r="P9" s="68">
        <f t="shared" si="7"/>
        <v>3223.9201647940126</v>
      </c>
      <c r="Q9" s="69">
        <f t="shared" si="2"/>
        <v>1438.7870146393593</v>
      </c>
      <c r="R9" s="70">
        <f t="shared" si="8"/>
        <v>1785.1331501546535</v>
      </c>
      <c r="S9" s="8"/>
      <c r="T9" s="73"/>
      <c r="V9" s="12"/>
    </row>
    <row r="10" spans="1:24" ht="14.4" customHeight="1" x14ac:dyDescent="0.3">
      <c r="A10" s="27" t="s">
        <v>17</v>
      </c>
      <c r="B10" s="23">
        <v>3</v>
      </c>
      <c r="D10" s="17">
        <f t="shared" ref="D10:D73" si="10">EDATE(D9,3)</f>
        <v>44927</v>
      </c>
      <c r="E10" s="41">
        <v>1</v>
      </c>
      <c r="F10" s="83">
        <f t="shared" si="9"/>
        <v>3</v>
      </c>
      <c r="K10" s="84" t="e">
        <f t="shared" si="4"/>
        <v>#N/A</v>
      </c>
      <c r="L10" s="84" t="e">
        <f t="shared" si="5"/>
        <v>#N/A</v>
      </c>
      <c r="M10" s="40">
        <f t="shared" si="0"/>
        <v>227883.07797604447</v>
      </c>
      <c r="N10" s="40">
        <f t="shared" si="1"/>
        <v>285158.70435099024</v>
      </c>
      <c r="O10" s="40">
        <f t="shared" si="6"/>
        <v>513041.78232703474</v>
      </c>
      <c r="P10" s="68">
        <f t="shared" si="7"/>
        <v>3144.8022832945926</v>
      </c>
      <c r="Q10" s="69">
        <f t="shared" si="2"/>
        <v>1429.3246965982808</v>
      </c>
      <c r="R10" s="70">
        <f t="shared" si="8"/>
        <v>1715.4775866963116</v>
      </c>
      <c r="S10" s="8"/>
      <c r="T10" s="73"/>
      <c r="U10" s="11"/>
      <c r="V10" s="6"/>
      <c r="W10" s="11"/>
      <c r="X10" s="11"/>
    </row>
    <row r="11" spans="1:24" ht="15" thickBot="1" x14ac:dyDescent="0.35">
      <c r="A11" s="26" t="s">
        <v>24</v>
      </c>
      <c r="B11" s="25">
        <v>50000</v>
      </c>
      <c r="D11" s="17">
        <f t="shared" si="10"/>
        <v>45017</v>
      </c>
      <c r="E11" s="41">
        <v>1</v>
      </c>
      <c r="F11" s="83">
        <f t="shared" si="9"/>
        <v>3</v>
      </c>
      <c r="K11" s="84" t="e">
        <f t="shared" si="4"/>
        <v>#N/A</v>
      </c>
      <c r="L11" s="84" t="e">
        <f t="shared" si="5"/>
        <v>#N/A</v>
      </c>
      <c r="M11" s="40">
        <f t="shared" si="0"/>
        <v>218560.41653122587</v>
      </c>
      <c r="N11" s="40">
        <f t="shared" si="1"/>
        <v>283261.45379338914</v>
      </c>
      <c r="O11" s="40">
        <f t="shared" si="6"/>
        <v>501821.87032461504</v>
      </c>
      <c r="P11" s="68">
        <f t="shared" si="7"/>
        <v>3065.1126139653725</v>
      </c>
      <c r="Q11" s="69">
        <f t="shared" si="2"/>
        <v>1419.8149497933007</v>
      </c>
      <c r="R11" s="70">
        <f t="shared" si="8"/>
        <v>1645.2976641720716</v>
      </c>
      <c r="S11" s="8"/>
      <c r="T11" s="73"/>
      <c r="V11" s="12"/>
    </row>
    <row r="12" spans="1:24" ht="14.4" customHeight="1" thickBot="1" x14ac:dyDescent="0.35">
      <c r="D12" s="17">
        <f t="shared" si="10"/>
        <v>45108</v>
      </c>
      <c r="E12" s="41">
        <v>1</v>
      </c>
      <c r="F12" s="83">
        <f t="shared" si="9"/>
        <v>3</v>
      </c>
      <c r="K12" s="84" t="e">
        <f t="shared" si="4"/>
        <v>#N/A</v>
      </c>
      <c r="L12" s="84" t="e">
        <f t="shared" si="5"/>
        <v>#N/A</v>
      </c>
      <c r="M12" s="40">
        <f t="shared" si="0"/>
        <v>209167.57516388304</v>
      </c>
      <c r="N12" s="40">
        <f t="shared" si="1"/>
        <v>281354.69348898303</v>
      </c>
      <c r="O12" s="40">
        <f t="shared" si="6"/>
        <v>490522.26865286607</v>
      </c>
      <c r="P12" s="68">
        <f t="shared" si="7"/>
        <v>2984.8469717605076</v>
      </c>
      <c r="Q12" s="69">
        <f t="shared" si="2"/>
        <v>1410.2575364932798</v>
      </c>
      <c r="R12" s="70">
        <f t="shared" si="8"/>
        <v>1574.5894352672276</v>
      </c>
      <c r="S12" s="8"/>
      <c r="T12" s="73"/>
      <c r="U12" s="12"/>
      <c r="V12" s="12"/>
    </row>
    <row r="13" spans="1:24" ht="15" thickBot="1" x14ac:dyDescent="0.35">
      <c r="A13" s="87" t="s">
        <v>23</v>
      </c>
      <c r="B13" s="88"/>
      <c r="D13" s="17">
        <f t="shared" si="10"/>
        <v>45200</v>
      </c>
      <c r="E13" s="41">
        <v>1</v>
      </c>
      <c r="F13" s="83">
        <f t="shared" si="9"/>
        <v>3</v>
      </c>
      <c r="K13" s="84" t="e">
        <f t="shared" si="4"/>
        <v>#N/A</v>
      </c>
      <c r="L13" s="84" t="e">
        <f t="shared" si="5"/>
        <v>#N/A</v>
      </c>
      <c r="M13" s="40">
        <f t="shared" si="0"/>
        <v>199704.02556763537</v>
      </c>
      <c r="N13" s="40">
        <f t="shared" si="1"/>
        <v>279438.37577127694</v>
      </c>
      <c r="O13" s="40">
        <f t="shared" si="6"/>
        <v>479142.40133891231</v>
      </c>
      <c r="P13" s="68">
        <f t="shared" si="7"/>
        <v>2904.0011407276224</v>
      </c>
      <c r="Q13" s="69">
        <f t="shared" si="2"/>
        <v>1400.6522177754796</v>
      </c>
      <c r="R13" s="70">
        <f t="shared" si="8"/>
        <v>1503.3489229521429</v>
      </c>
      <c r="S13" s="8"/>
      <c r="T13" s="73"/>
      <c r="U13" s="12"/>
      <c r="V13" s="12"/>
    </row>
    <row r="14" spans="1:24" x14ac:dyDescent="0.3">
      <c r="A14" s="51" t="s">
        <v>39</v>
      </c>
      <c r="B14" s="48">
        <f>SUM(J:J)</f>
        <v>500</v>
      </c>
      <c r="D14" s="17">
        <f t="shared" si="10"/>
        <v>45292</v>
      </c>
      <c r="E14" s="41">
        <v>1</v>
      </c>
      <c r="F14" s="83">
        <f t="shared" si="9"/>
        <v>3</v>
      </c>
      <c r="K14" s="84" t="e">
        <f t="shared" si="4"/>
        <v>#N/A</v>
      </c>
      <c r="L14" s="84" t="e">
        <f t="shared" si="5"/>
        <v>#N/A</v>
      </c>
      <c r="M14" s="40">
        <f t="shared" si="0"/>
        <v>190169.2354590726</v>
      </c>
      <c r="N14" s="40">
        <f t="shared" si="1"/>
        <v>277512.45273485302</v>
      </c>
      <c r="O14" s="40">
        <f t="shared" si="6"/>
        <v>467681.68819392566</v>
      </c>
      <c r="P14" s="68">
        <f t="shared" si="7"/>
        <v>2822.5708737781488</v>
      </c>
      <c r="Q14" s="69">
        <f t="shared" si="2"/>
        <v>1390.9987535195894</v>
      </c>
      <c r="R14" s="70">
        <f t="shared" si="8"/>
        <v>1431.5721202585592</v>
      </c>
      <c r="S14" s="8"/>
      <c r="T14" s="73"/>
      <c r="U14" s="6"/>
      <c r="V14" s="6"/>
      <c r="W14" s="11"/>
      <c r="X14" s="11"/>
    </row>
    <row r="15" spans="1:24" x14ac:dyDescent="0.3">
      <c r="A15" s="52" t="s">
        <v>40</v>
      </c>
      <c r="B15" s="49">
        <f>B16*B5+B14+B17</f>
        <v>116295.21467797762</v>
      </c>
      <c r="D15" s="17">
        <f t="shared" si="10"/>
        <v>45383</v>
      </c>
      <c r="E15" s="41">
        <v>1</v>
      </c>
      <c r="F15" s="83">
        <f t="shared" si="9"/>
        <v>3</v>
      </c>
      <c r="K15" s="84" t="e">
        <f t="shared" si="4"/>
        <v>#N/A</v>
      </c>
      <c r="L15" s="84" t="e">
        <f t="shared" si="5"/>
        <v>#N/A</v>
      </c>
      <c r="M15" s="40">
        <f t="shared" si="0"/>
        <v>454748.54602846998</v>
      </c>
      <c r="N15" s="40">
        <f t="shared" si="1"/>
        <v>0</v>
      </c>
      <c r="O15" s="40">
        <f t="shared" si="6"/>
        <v>454748.54602846998</v>
      </c>
      <c r="P15" s="68">
        <f t="shared" si="7"/>
        <v>3423.2947229920387</v>
      </c>
      <c r="Q15" s="69">
        <f t="shared" si="2"/>
        <v>0</v>
      </c>
      <c r="R15" s="70">
        <f t="shared" si="8"/>
        <v>3423.2947229920387</v>
      </c>
      <c r="S15" s="8"/>
      <c r="T15" s="73"/>
      <c r="U15" s="13"/>
      <c r="V15" s="13"/>
      <c r="W15" s="13"/>
      <c r="X15" s="13"/>
    </row>
    <row r="16" spans="1:24" ht="14.4" customHeight="1" x14ac:dyDescent="0.3">
      <c r="A16" s="52" t="s">
        <v>41</v>
      </c>
      <c r="B16" s="50">
        <f>YEARFRAC(INDEX($D$2:$D$1000,MAX(1,COUNTIF(O:O,"=#N/A")),1),INDEX($D$2:$D$1000,COUNT($D$2:$D$1000)-COUNTIF($O$2:$O$1000,0)+1))</f>
        <v>12.5</v>
      </c>
      <c r="D16" s="17">
        <f t="shared" si="10"/>
        <v>45474</v>
      </c>
      <c r="E16" s="41">
        <v>1</v>
      </c>
      <c r="F16" s="83">
        <f t="shared" si="9"/>
        <v>3</v>
      </c>
      <c r="K16" s="84" t="e">
        <f t="shared" si="4"/>
        <v>#N/A</v>
      </c>
      <c r="L16" s="84" t="e">
        <f t="shared" si="5"/>
        <v>#N/A</v>
      </c>
      <c r="M16" s="40">
        <f t="shared" si="0"/>
        <v>443807.12646574777</v>
      </c>
      <c r="N16" s="40">
        <f t="shared" si="1"/>
        <v>0</v>
      </c>
      <c r="O16" s="40">
        <f t="shared" si="6"/>
        <v>443807.12646574777</v>
      </c>
      <c r="P16" s="68">
        <f t="shared" si="7"/>
        <v>3340.9289756395142</v>
      </c>
      <c r="Q16" s="69">
        <f t="shared" si="2"/>
        <v>0</v>
      </c>
      <c r="R16" s="70">
        <f t="shared" si="8"/>
        <v>3340.9289756395142</v>
      </c>
      <c r="S16" s="8"/>
      <c r="T16" s="73"/>
      <c r="U16" s="13"/>
      <c r="V16" s="14"/>
      <c r="W16" s="13"/>
      <c r="X16" s="13"/>
    </row>
    <row r="17" spans="1:24" x14ac:dyDescent="0.3">
      <c r="A17" s="19" t="s">
        <v>36</v>
      </c>
      <c r="B17" s="20">
        <f>SUM(B18:B19)</f>
        <v>109545.21467797762</v>
      </c>
      <c r="D17" s="17">
        <f t="shared" si="10"/>
        <v>45566</v>
      </c>
      <c r="E17" s="41">
        <v>1</v>
      </c>
      <c r="F17" s="83">
        <f t="shared" si="9"/>
        <v>3</v>
      </c>
      <c r="K17" s="84" t="e">
        <f t="shared" si="4"/>
        <v>#N/A</v>
      </c>
      <c r="L17" s="84" t="e">
        <f t="shared" si="5"/>
        <v>#N/A</v>
      </c>
      <c r="M17" s="40">
        <f t="shared" si="0"/>
        <v>432783.34115567303</v>
      </c>
      <c r="N17" s="40">
        <f t="shared" si="1"/>
        <v>0</v>
      </c>
      <c r="O17" s="40">
        <f t="shared" si="6"/>
        <v>432783.34115567303</v>
      </c>
      <c r="P17" s="68">
        <f t="shared" si="7"/>
        <v>3257.9431884193973</v>
      </c>
      <c r="Q17" s="69">
        <f t="shared" si="2"/>
        <v>0</v>
      </c>
      <c r="R17" s="70">
        <f t="shared" si="8"/>
        <v>3257.9431884193973</v>
      </c>
      <c r="S17" s="8"/>
      <c r="T17" s="73"/>
      <c r="U17" s="11"/>
      <c r="V17" s="6"/>
      <c r="W17" s="11"/>
      <c r="X17" s="11"/>
    </row>
    <row r="18" spans="1:24" x14ac:dyDescent="0.3">
      <c r="A18" s="19" t="s">
        <v>37</v>
      </c>
      <c r="B18" s="20">
        <f>SUMIF(Q:Q,"&lt;&gt;#N/A")</f>
        <v>18822.354538765347</v>
      </c>
      <c r="D18" s="17">
        <f t="shared" si="10"/>
        <v>45658</v>
      </c>
      <c r="E18" s="41">
        <v>1</v>
      </c>
      <c r="F18" s="83">
        <f t="shared" si="9"/>
        <v>3</v>
      </c>
      <c r="K18" s="84" t="e">
        <f t="shared" si="4"/>
        <v>#N/A</v>
      </c>
      <c r="L18" s="84" t="e">
        <f t="shared" si="5"/>
        <v>#N/A</v>
      </c>
      <c r="M18" s="40">
        <f t="shared" si="0"/>
        <v>421676.57005837816</v>
      </c>
      <c r="N18" s="40">
        <f t="shared" si="1"/>
        <v>0</v>
      </c>
      <c r="O18" s="40">
        <f t="shared" si="6"/>
        <v>421676.57005837816</v>
      </c>
      <c r="P18" s="68">
        <f t="shared" si="7"/>
        <v>3174.3326937429183</v>
      </c>
      <c r="Q18" s="69">
        <f t="shared" si="2"/>
        <v>0</v>
      </c>
      <c r="R18" s="70">
        <f t="shared" si="8"/>
        <v>3174.3326937429183</v>
      </c>
      <c r="S18" s="8"/>
      <c r="T18" s="73"/>
      <c r="U18" s="21"/>
      <c r="V18" s="21"/>
      <c r="W18" s="21"/>
      <c r="X18" s="21"/>
    </row>
    <row r="19" spans="1:24" ht="14.4" customHeight="1" x14ac:dyDescent="0.3">
      <c r="A19" s="19" t="s">
        <v>38</v>
      </c>
      <c r="B19" s="20">
        <f>SUMIF(R:R,"&lt;&gt;#N/A")</f>
        <v>90722.86013921228</v>
      </c>
      <c r="D19" s="17">
        <f t="shared" si="10"/>
        <v>45748</v>
      </c>
      <c r="E19" s="41">
        <v>1</v>
      </c>
      <c r="F19" s="83">
        <f t="shared" si="9"/>
        <v>3</v>
      </c>
      <c r="K19" s="84" t="e">
        <f t="shared" si="4"/>
        <v>#N/A</v>
      </c>
      <c r="L19" s="84" t="e">
        <f t="shared" si="5"/>
        <v>#N/A</v>
      </c>
      <c r="M19" s="40">
        <f t="shared" si="0"/>
        <v>410486.18846640683</v>
      </c>
      <c r="N19" s="40">
        <f t="shared" si="1"/>
        <v>0</v>
      </c>
      <c r="O19" s="40">
        <f t="shared" si="6"/>
        <v>410486.18846640683</v>
      </c>
      <c r="P19" s="68">
        <f t="shared" si="7"/>
        <v>3090.0927888842357</v>
      </c>
      <c r="Q19" s="69">
        <f t="shared" si="2"/>
        <v>0</v>
      </c>
      <c r="R19" s="70">
        <f t="shared" si="8"/>
        <v>3090.0927888842357</v>
      </c>
      <c r="S19" s="8"/>
      <c r="T19" s="73"/>
      <c r="U19" s="12"/>
      <c r="V19" s="12"/>
    </row>
    <row r="20" spans="1:24" ht="14.4" customHeight="1" thickBot="1" x14ac:dyDescent="0.35">
      <c r="A20" s="18" t="s">
        <v>22</v>
      </c>
      <c r="B20" s="37">
        <f>YEARFRAC($D$2,INDEX($D$2:$D$1000,COUNT($D$2:$D$1000)-COUNTIF($O$2:$O$1000,0)+1))</f>
        <v>12.5</v>
      </c>
      <c r="D20" s="17">
        <f t="shared" si="10"/>
        <v>45839</v>
      </c>
      <c r="E20" s="41">
        <v>1</v>
      </c>
      <c r="F20" s="83">
        <f t="shared" si="9"/>
        <v>3</v>
      </c>
      <c r="K20" s="84" t="e">
        <f t="shared" si="4"/>
        <v>#N/A</v>
      </c>
      <c r="L20" s="84" t="e">
        <f t="shared" si="5"/>
        <v>#N/A</v>
      </c>
      <c r="M20" s="40">
        <f t="shared" si="0"/>
        <v>399211.56696957682</v>
      </c>
      <c r="N20" s="40">
        <f t="shared" si="1"/>
        <v>0</v>
      </c>
      <c r="O20" s="40">
        <f t="shared" si="6"/>
        <v>399211.56696957682</v>
      </c>
      <c r="P20" s="68">
        <f t="shared" si="7"/>
        <v>3005.2187357159282</v>
      </c>
      <c r="Q20" s="69">
        <f t="shared" si="2"/>
        <v>0</v>
      </c>
      <c r="R20" s="70">
        <f t="shared" si="8"/>
        <v>3005.2187357159282</v>
      </c>
      <c r="S20" s="8"/>
      <c r="T20" s="73"/>
      <c r="U20" s="14"/>
      <c r="V20" s="14"/>
      <c r="W20" s="13"/>
      <c r="X20" s="13"/>
    </row>
    <row r="21" spans="1:24" ht="15" thickBot="1" x14ac:dyDescent="0.35">
      <c r="D21" s="17">
        <f t="shared" si="10"/>
        <v>45931</v>
      </c>
      <c r="E21" s="41">
        <v>1</v>
      </c>
      <c r="F21" s="83">
        <f t="shared" si="9"/>
        <v>3</v>
      </c>
      <c r="K21" s="84" t="e">
        <f t="shared" si="4"/>
        <v>#N/A</v>
      </c>
      <c r="L21" s="84" t="e">
        <f t="shared" si="5"/>
        <v>#N/A</v>
      </c>
      <c r="M21" s="40">
        <f t="shared" si="0"/>
        <v>387852.07141957851</v>
      </c>
      <c r="N21" s="40">
        <f t="shared" si="1"/>
        <v>0</v>
      </c>
      <c r="O21" s="40">
        <f t="shared" si="6"/>
        <v>387852.07141957851</v>
      </c>
      <c r="P21" s="68">
        <f t="shared" si="7"/>
        <v>2919.7057604424981</v>
      </c>
      <c r="Q21" s="69">
        <f t="shared" si="2"/>
        <v>0</v>
      </c>
      <c r="R21" s="70">
        <f t="shared" si="8"/>
        <v>2919.7057604424981</v>
      </c>
      <c r="S21" s="8"/>
      <c r="T21" s="73"/>
      <c r="U21" s="11"/>
      <c r="V21" s="6"/>
      <c r="W21" s="11"/>
      <c r="X21" s="11"/>
    </row>
    <row r="22" spans="1:24" ht="14.4" customHeight="1" thickBot="1" x14ac:dyDescent="0.35">
      <c r="A22" s="89" t="s">
        <v>62</v>
      </c>
      <c r="B22" s="90"/>
      <c r="D22" s="17">
        <f t="shared" si="10"/>
        <v>46023</v>
      </c>
      <c r="E22" s="41">
        <v>1</v>
      </c>
      <c r="F22" s="83">
        <f t="shared" si="9"/>
        <v>3</v>
      </c>
      <c r="K22" s="84" t="e">
        <f t="shared" si="4"/>
        <v>#N/A</v>
      </c>
      <c r="L22" s="84" t="e">
        <f t="shared" si="5"/>
        <v>#N/A</v>
      </c>
      <c r="M22" s="40">
        <f t="shared" si="0"/>
        <v>376407.06289430673</v>
      </c>
      <c r="N22" s="40">
        <f t="shared" si="1"/>
        <v>0</v>
      </c>
      <c r="O22" s="40">
        <f t="shared" si="6"/>
        <v>376407.06289430673</v>
      </c>
      <c r="P22" s="68">
        <f t="shared" si="7"/>
        <v>2833.5490533318639</v>
      </c>
      <c r="Q22" s="69">
        <f t="shared" si="2"/>
        <v>0</v>
      </c>
      <c r="R22" s="70">
        <f t="shared" si="8"/>
        <v>2833.5490533318639</v>
      </c>
      <c r="S22" s="8"/>
      <c r="T22" s="73"/>
      <c r="U22" s="13"/>
      <c r="V22" s="13"/>
      <c r="W22" s="13"/>
      <c r="X22" s="13"/>
    </row>
    <row r="23" spans="1:24" x14ac:dyDescent="0.3">
      <c r="A23" s="46" t="s">
        <v>75</v>
      </c>
      <c r="B23" s="47">
        <f>B2-((B2-VLOOKUP(B2,'Tax Rates'!$A$3:$C$600,1,TRUE))*VLOOKUP(B2,'Tax Rates'!$A$3:$C$600,3,TRUE)+VLOOKUP(B2,'Tax Rates'!$A$3:$C$600,2,TRUE))-B2*'Tax Rates'!$F$2</f>
        <v>61933</v>
      </c>
      <c r="D23" s="17">
        <f t="shared" si="10"/>
        <v>46113</v>
      </c>
      <c r="E23" s="41">
        <v>1</v>
      </c>
      <c r="F23" s="83">
        <f t="shared" si="9"/>
        <v>3</v>
      </c>
      <c r="K23" s="84" t="e">
        <f t="shared" si="4"/>
        <v>#N/A</v>
      </c>
      <c r="L23" s="84" t="e">
        <f t="shared" si="5"/>
        <v>#N/A</v>
      </c>
      <c r="M23" s="40">
        <f t="shared" si="0"/>
        <v>364875.8976619243</v>
      </c>
      <c r="N23" s="40">
        <f t="shared" si="1"/>
        <v>0</v>
      </c>
      <c r="O23" s="40">
        <f t="shared" si="6"/>
        <v>364875.8976619243</v>
      </c>
      <c r="P23" s="68">
        <f t="shared" si="7"/>
        <v>2746.7437684448337</v>
      </c>
      <c r="Q23" s="69">
        <f t="shared" si="2"/>
        <v>0</v>
      </c>
      <c r="R23" s="70">
        <f t="shared" si="8"/>
        <v>2746.7437684448337</v>
      </c>
      <c r="S23" s="8"/>
      <c r="T23" s="73"/>
      <c r="V23" s="12"/>
    </row>
    <row r="24" spans="1:24" ht="14.4" customHeight="1" x14ac:dyDescent="0.3">
      <c r="A24" s="46" t="s">
        <v>76</v>
      </c>
      <c r="B24" s="47">
        <f>B3-((B3-VLOOKUP(B3,'Tax Rates'!$A$3:$C$600,1,TRUE))*VLOOKUP(B3,'Tax Rates'!A3:$C$600,3,TRUE)+VLOOKUP(B3,'Tax Rates'!$A$3:$C$600,2,TRUE))-B3*'Tax Rates'!$F$2</f>
        <v>42283</v>
      </c>
      <c r="D24" s="17">
        <f t="shared" si="10"/>
        <v>46204</v>
      </c>
      <c r="E24" s="41">
        <v>1</v>
      </c>
      <c r="F24" s="83">
        <f t="shared" si="9"/>
        <v>3</v>
      </c>
      <c r="K24" s="84" t="e">
        <f t="shared" si="4"/>
        <v>#N/A</v>
      </c>
      <c r="L24" s="84" t="e">
        <f t="shared" si="5"/>
        <v>#N/A</v>
      </c>
      <c r="M24" s="40">
        <f t="shared" si="0"/>
        <v>353257.92714465485</v>
      </c>
      <c r="N24" s="40">
        <f t="shared" si="1"/>
        <v>0</v>
      </c>
      <c r="O24" s="40">
        <f t="shared" si="6"/>
        <v>353257.92714465485</v>
      </c>
      <c r="P24" s="68">
        <f t="shared" si="7"/>
        <v>2659.2850233625445</v>
      </c>
      <c r="Q24" s="69">
        <f t="shared" si="2"/>
        <v>0</v>
      </c>
      <c r="R24" s="70">
        <f t="shared" si="8"/>
        <v>2659.2850233625445</v>
      </c>
      <c r="S24" s="8"/>
      <c r="T24" s="72"/>
      <c r="U24" s="22"/>
      <c r="V24" s="22"/>
      <c r="W24" s="21"/>
      <c r="X24" s="21"/>
    </row>
    <row r="25" spans="1:24" x14ac:dyDescent="0.3">
      <c r="A25" s="58" t="s">
        <v>20</v>
      </c>
      <c r="B25" s="64">
        <f>SUM(B23:B24)</f>
        <v>104216</v>
      </c>
      <c r="D25" s="17">
        <f t="shared" si="10"/>
        <v>46296</v>
      </c>
      <c r="E25" s="41">
        <v>1</v>
      </c>
      <c r="F25" s="83">
        <f t="shared" si="9"/>
        <v>3</v>
      </c>
      <c r="K25" s="84" t="e">
        <f t="shared" si="4"/>
        <v>#N/A</v>
      </c>
      <c r="L25" s="84" t="e">
        <f t="shared" si="5"/>
        <v>#N/A</v>
      </c>
      <c r="M25" s="40">
        <f t="shared" si="0"/>
        <v>341552.49788230314</v>
      </c>
      <c r="N25" s="40">
        <f t="shared" si="1"/>
        <v>0</v>
      </c>
      <c r="O25" s="40">
        <f t="shared" si="6"/>
        <v>341552.49788230314</v>
      </c>
      <c r="P25" s="68">
        <f t="shared" si="7"/>
        <v>2571.1678989118454</v>
      </c>
      <c r="Q25" s="69">
        <f t="shared" si="2"/>
        <v>0</v>
      </c>
      <c r="R25" s="70">
        <f t="shared" si="8"/>
        <v>2571.1678989118454</v>
      </c>
      <c r="S25" s="8"/>
      <c r="T25" s="72"/>
      <c r="U25" s="14"/>
      <c r="V25" s="14"/>
      <c r="W25" s="13"/>
      <c r="X25" s="13"/>
    </row>
    <row r="26" spans="1:24" x14ac:dyDescent="0.3">
      <c r="A26" s="46" t="s">
        <v>35</v>
      </c>
      <c r="B26" s="47">
        <f>SUM(B23:B24)-B4</f>
        <v>57958.857142857145</v>
      </c>
      <c r="D26" s="17">
        <f t="shared" si="10"/>
        <v>46388</v>
      </c>
      <c r="E26" s="41">
        <v>1</v>
      </c>
      <c r="F26" s="83">
        <f t="shared" si="9"/>
        <v>3</v>
      </c>
      <c r="K26" s="84" t="e">
        <f t="shared" si="4"/>
        <v>#N/A</v>
      </c>
      <c r="L26" s="84" t="e">
        <f t="shared" si="5"/>
        <v>#N/A</v>
      </c>
      <c r="M26" s="40">
        <f t="shared" si="0"/>
        <v>329758.95149550075</v>
      </c>
      <c r="N26" s="40">
        <f t="shared" si="1"/>
        <v>0</v>
      </c>
      <c r="O26" s="40">
        <f t="shared" si="6"/>
        <v>329758.95149550075</v>
      </c>
      <c r="P26" s="68">
        <f t="shared" si="7"/>
        <v>2482.3874388886156</v>
      </c>
      <c r="Q26" s="69">
        <f t="shared" si="2"/>
        <v>0</v>
      </c>
      <c r="R26" s="70">
        <f t="shared" si="8"/>
        <v>2482.3874388886156</v>
      </c>
      <c r="S26" s="8"/>
      <c r="T26" s="72"/>
      <c r="U26" s="11"/>
      <c r="V26" s="11"/>
      <c r="W26" s="11"/>
      <c r="X26" s="11"/>
    </row>
    <row r="27" spans="1:24" x14ac:dyDescent="0.3">
      <c r="A27" s="79" t="s">
        <v>77</v>
      </c>
      <c r="B27" s="80" t="b">
        <f>IF(AND(B7&gt;0,B8&gt;0,B9&gt;0,B10&gt;0),TRUE, FALSE)</f>
        <v>1</v>
      </c>
      <c r="D27" s="17">
        <f t="shared" si="10"/>
        <v>46478</v>
      </c>
      <c r="E27" s="41">
        <v>1</v>
      </c>
      <c r="F27" s="83">
        <f t="shared" si="9"/>
        <v>3</v>
      </c>
      <c r="K27" s="84" t="e">
        <f t="shared" si="4"/>
        <v>#N/A</v>
      </c>
      <c r="L27" s="84" t="e">
        <f t="shared" si="5"/>
        <v>#N/A</v>
      </c>
      <c r="M27" s="40">
        <f t="shared" si="0"/>
        <v>317876.62464867509</v>
      </c>
      <c r="N27" s="40">
        <f t="shared" si="1"/>
        <v>0</v>
      </c>
      <c r="O27" s="40">
        <f t="shared" si="6"/>
        <v>317876.62464867509</v>
      </c>
      <c r="P27" s="68">
        <f t="shared" si="7"/>
        <v>2392.9386497790001</v>
      </c>
      <c r="Q27" s="69">
        <f t="shared" si="2"/>
        <v>0</v>
      </c>
      <c r="R27" s="70">
        <f t="shared" si="8"/>
        <v>2392.9386497790001</v>
      </c>
      <c r="S27" s="8"/>
      <c r="T27" s="72"/>
    </row>
    <row r="28" spans="1:24" x14ac:dyDescent="0.3">
      <c r="A28" s="58" t="s">
        <v>79</v>
      </c>
      <c r="B28" s="59">
        <f>IF(B27,B6-YEARFRAC(D2,B7),NA())</f>
        <v>30</v>
      </c>
      <c r="D28" s="17">
        <f t="shared" si="10"/>
        <v>46569</v>
      </c>
      <c r="E28" s="41">
        <v>1</v>
      </c>
      <c r="F28" s="83">
        <f t="shared" si="9"/>
        <v>3</v>
      </c>
      <c r="K28" s="84" t="e">
        <f t="shared" si="4"/>
        <v>#N/A</v>
      </c>
      <c r="L28" s="84" t="e">
        <f t="shared" si="5"/>
        <v>#N/A</v>
      </c>
      <c r="M28" s="40">
        <f t="shared" si="0"/>
        <v>305904.84901273984</v>
      </c>
      <c r="N28" s="40">
        <f t="shared" si="1"/>
        <v>0</v>
      </c>
      <c r="O28" s="40">
        <f t="shared" si="6"/>
        <v>305904.84901273984</v>
      </c>
      <c r="P28" s="68">
        <f t="shared" si="7"/>
        <v>2302.8165004785469</v>
      </c>
      <c r="Q28" s="69">
        <f t="shared" si="2"/>
        <v>0</v>
      </c>
      <c r="R28" s="70">
        <f t="shared" si="8"/>
        <v>2302.8165004785469</v>
      </c>
      <c r="S28" s="8"/>
      <c r="T28" s="72"/>
      <c r="V28" s="12"/>
    </row>
    <row r="29" spans="1:24" ht="15" thickBot="1" x14ac:dyDescent="0.35">
      <c r="A29" s="81" t="s">
        <v>21</v>
      </c>
      <c r="B29" s="82">
        <f>IF(B27,-PMT(B9/100/12,B28*12,B8),NA())</f>
        <v>1108.8584180664616</v>
      </c>
      <c r="D29" s="17">
        <f t="shared" si="10"/>
        <v>46661</v>
      </c>
      <c r="E29" s="41">
        <v>1</v>
      </c>
      <c r="F29" s="83">
        <f t="shared" si="9"/>
        <v>3</v>
      </c>
      <c r="K29" s="84" t="e">
        <f t="shared" si="4"/>
        <v>#N/A</v>
      </c>
      <c r="L29" s="84" t="e">
        <f t="shared" si="5"/>
        <v>#N/A</v>
      </c>
      <c r="M29" s="40">
        <f t="shared" si="0"/>
        <v>293842.95122750412</v>
      </c>
      <c r="N29" s="40">
        <f t="shared" si="1"/>
        <v>0</v>
      </c>
      <c r="O29" s="40">
        <f t="shared" si="6"/>
        <v>293842.95122750412</v>
      </c>
      <c r="P29" s="68">
        <f t="shared" si="7"/>
        <v>2212.0159220092278</v>
      </c>
      <c r="Q29" s="69">
        <f t="shared" si="2"/>
        <v>0</v>
      </c>
      <c r="R29" s="70">
        <f t="shared" si="8"/>
        <v>2212.0159220092278</v>
      </c>
      <c r="S29" s="8"/>
      <c r="T29" s="72"/>
      <c r="U29" s="14"/>
      <c r="V29" s="14"/>
      <c r="W29" s="13"/>
      <c r="X29" s="13"/>
    </row>
    <row r="30" spans="1:24" x14ac:dyDescent="0.3">
      <c r="D30" s="17">
        <f t="shared" si="10"/>
        <v>46753</v>
      </c>
      <c r="E30" s="41">
        <v>1</v>
      </c>
      <c r="F30" s="83">
        <f t="shared" si="9"/>
        <v>3</v>
      </c>
      <c r="K30" s="84" t="e">
        <f t="shared" si="4"/>
        <v>#N/A</v>
      </c>
      <c r="L30" s="84" t="e">
        <f t="shared" si="5"/>
        <v>#N/A</v>
      </c>
      <c r="M30" s="40">
        <f t="shared" si="0"/>
        <v>281690.25286379911</v>
      </c>
      <c r="N30" s="40">
        <f t="shared" si="1"/>
        <v>0</v>
      </c>
      <c r="O30" s="40">
        <f t="shared" si="6"/>
        <v>281690.25286379911</v>
      </c>
      <c r="P30" s="68">
        <f t="shared" si="7"/>
        <v>2120.5318072343325</v>
      </c>
      <c r="Q30" s="69">
        <f t="shared" si="2"/>
        <v>0</v>
      </c>
      <c r="R30" s="70">
        <f t="shared" si="8"/>
        <v>2120.5318072343325</v>
      </c>
      <c r="S30" s="8"/>
    </row>
    <row r="31" spans="1:24" x14ac:dyDescent="0.3">
      <c r="D31" s="17">
        <f t="shared" si="10"/>
        <v>46844</v>
      </c>
      <c r="E31" s="41">
        <v>1</v>
      </c>
      <c r="F31" s="83">
        <f t="shared" si="9"/>
        <v>3</v>
      </c>
      <c r="K31" s="84" t="e">
        <f t="shared" si="4"/>
        <v>#N/A</v>
      </c>
      <c r="L31" s="84" t="e">
        <f t="shared" si="5"/>
        <v>#N/A</v>
      </c>
      <c r="M31" s="40">
        <f t="shared" si="0"/>
        <v>269446.07038531918</v>
      </c>
      <c r="N31" s="40">
        <f t="shared" si="1"/>
        <v>0</v>
      </c>
      <c r="O31" s="40">
        <f t="shared" si="6"/>
        <v>269446.07038531918</v>
      </c>
      <c r="P31" s="68">
        <f t="shared" si="7"/>
        <v>2028.3590105712119</v>
      </c>
      <c r="Q31" s="69">
        <f t="shared" si="2"/>
        <v>0</v>
      </c>
      <c r="R31" s="70">
        <f t="shared" si="8"/>
        <v>2028.3590105712119</v>
      </c>
      <c r="S31" s="8"/>
    </row>
    <row r="32" spans="1:24" x14ac:dyDescent="0.3">
      <c r="D32" s="17">
        <f t="shared" si="10"/>
        <v>46935</v>
      </c>
      <c r="E32" s="41">
        <v>1</v>
      </c>
      <c r="F32" s="83">
        <f t="shared" si="9"/>
        <v>3</v>
      </c>
      <c r="K32" s="84" t="e">
        <f t="shared" si="4"/>
        <v>#N/A</v>
      </c>
      <c r="L32" s="84" t="e">
        <f t="shared" si="5"/>
        <v>#N/A</v>
      </c>
      <c r="M32" s="40">
        <f t="shared" si="0"/>
        <v>257109.7151101761</v>
      </c>
      <c r="N32" s="40">
        <f t="shared" si="1"/>
        <v>0</v>
      </c>
      <c r="O32" s="40">
        <f t="shared" si="6"/>
        <v>257109.7151101761</v>
      </c>
      <c r="P32" s="68">
        <f t="shared" si="7"/>
        <v>1935.4923477018633</v>
      </c>
      <c r="Q32" s="69">
        <f t="shared" si="2"/>
        <v>0</v>
      </c>
      <c r="R32" s="70">
        <f t="shared" si="8"/>
        <v>1935.4923477018633</v>
      </c>
      <c r="S32" s="8"/>
    </row>
    <row r="33" spans="1:19" s="10" customFormat="1" x14ac:dyDescent="0.3">
      <c r="A33"/>
      <c r="B33"/>
      <c r="C33"/>
      <c r="D33" s="17">
        <f t="shared" si="10"/>
        <v>47027</v>
      </c>
      <c r="E33" s="41">
        <v>1</v>
      </c>
      <c r="F33" s="83">
        <f t="shared" si="9"/>
        <v>3</v>
      </c>
      <c r="G33" s="39"/>
      <c r="H33" s="39"/>
      <c r="I33" s="39"/>
      <c r="J33" s="39"/>
      <c r="K33" s="84" t="e">
        <f t="shared" si="4"/>
        <v>#N/A</v>
      </c>
      <c r="L33" s="84" t="e">
        <f t="shared" si="5"/>
        <v>#N/A</v>
      </c>
      <c r="M33" s="40">
        <f t="shared" si="0"/>
        <v>244680.49317216367</v>
      </c>
      <c r="N33" s="40">
        <f t="shared" si="1"/>
        <v>0</v>
      </c>
      <c r="O33" s="40">
        <f t="shared" si="6"/>
        <v>244680.49317216367</v>
      </c>
      <c r="P33" s="68">
        <f t="shared" si="7"/>
        <v>1841.9265952813355</v>
      </c>
      <c r="Q33" s="69">
        <f t="shared" si="2"/>
        <v>0</v>
      </c>
      <c r="R33" s="70">
        <f t="shared" si="8"/>
        <v>1841.9265952813355</v>
      </c>
      <c r="S33" s="8"/>
    </row>
    <row r="34" spans="1:19" s="10" customFormat="1" x14ac:dyDescent="0.3">
      <c r="A34"/>
      <c r="B34"/>
      <c r="C34"/>
      <c r="D34" s="17">
        <f t="shared" si="10"/>
        <v>47119</v>
      </c>
      <c r="E34" s="41">
        <v>1</v>
      </c>
      <c r="F34" s="83">
        <f t="shared" si="9"/>
        <v>3</v>
      </c>
      <c r="G34" s="39"/>
      <c r="H34" s="39"/>
      <c r="I34" s="39"/>
      <c r="J34" s="39"/>
      <c r="K34" s="84" t="e">
        <f t="shared" si="4"/>
        <v>#N/A</v>
      </c>
      <c r="L34" s="84" t="e">
        <f t="shared" si="5"/>
        <v>#N/A</v>
      </c>
      <c r="M34" s="40">
        <f t="shared" si="0"/>
        <v>232157.70548173072</v>
      </c>
      <c r="N34" s="40">
        <f t="shared" si="1"/>
        <v>0</v>
      </c>
      <c r="O34" s="40">
        <f t="shared" si="6"/>
        <v>232157.70548173072</v>
      </c>
      <c r="P34" s="68">
        <f t="shared" si="7"/>
        <v>1747.6564906439369</v>
      </c>
      <c r="Q34" s="69">
        <f t="shared" si="2"/>
        <v>0</v>
      </c>
      <c r="R34" s="70">
        <f t="shared" si="8"/>
        <v>1747.6564906439369</v>
      </c>
      <c r="S34" s="8"/>
    </row>
    <row r="35" spans="1:19" s="10" customFormat="1" x14ac:dyDescent="0.3">
      <c r="A35"/>
      <c r="B35"/>
      <c r="C35"/>
      <c r="D35" s="17">
        <f t="shared" si="10"/>
        <v>47209</v>
      </c>
      <c r="E35" s="41">
        <v>1</v>
      </c>
      <c r="F35" s="83">
        <f t="shared" si="9"/>
        <v>3</v>
      </c>
      <c r="G35" s="39"/>
      <c r="H35" s="39"/>
      <c r="I35" s="39"/>
      <c r="J35" s="39"/>
      <c r="K35" s="84" t="e">
        <f t="shared" si="4"/>
        <v>#N/A</v>
      </c>
      <c r="L35" s="84" t="e">
        <f t="shared" si="5"/>
        <v>#N/A</v>
      </c>
      <c r="M35" s="40">
        <f t="shared" si="0"/>
        <v>219540.64768666038</v>
      </c>
      <c r="N35" s="40">
        <f t="shared" si="1"/>
        <v>0</v>
      </c>
      <c r="O35" s="40">
        <f t="shared" si="6"/>
        <v>219540.64768666038</v>
      </c>
      <c r="P35" s="68">
        <f t="shared" si="7"/>
        <v>1652.6767315072341</v>
      </c>
      <c r="Q35" s="69">
        <f t="shared" si="2"/>
        <v>0</v>
      </c>
      <c r="R35" s="70">
        <f t="shared" si="8"/>
        <v>1652.6767315072341</v>
      </c>
      <c r="S35" s="8"/>
    </row>
    <row r="36" spans="1:19" s="10" customFormat="1" x14ac:dyDescent="0.3">
      <c r="A36"/>
      <c r="B36"/>
      <c r="C36"/>
      <c r="D36" s="17">
        <f t="shared" si="10"/>
        <v>47300</v>
      </c>
      <c r="E36" s="41">
        <v>1</v>
      </c>
      <c r="F36" s="83">
        <f t="shared" si="9"/>
        <v>3</v>
      </c>
      <c r="G36" s="39"/>
      <c r="H36" s="39"/>
      <c r="I36" s="39"/>
      <c r="J36" s="39"/>
      <c r="K36" s="84" t="e">
        <f t="shared" si="4"/>
        <v>#N/A</v>
      </c>
      <c r="L36" s="84" t="e">
        <f t="shared" si="5"/>
        <v>#N/A</v>
      </c>
      <c r="M36" s="40">
        <f t="shared" si="0"/>
        <v>206828.61013245332</v>
      </c>
      <c r="N36" s="40">
        <f t="shared" si="1"/>
        <v>0</v>
      </c>
      <c r="O36" s="40">
        <f t="shared" si="6"/>
        <v>206828.61013245332</v>
      </c>
      <c r="P36" s="68">
        <f t="shared" si="7"/>
        <v>1556.981975673822</v>
      </c>
      <c r="Q36" s="69">
        <f t="shared" si="2"/>
        <v>0</v>
      </c>
      <c r="R36" s="70">
        <f t="shared" si="8"/>
        <v>1556.981975673822</v>
      </c>
      <c r="S36" s="8"/>
    </row>
    <row r="37" spans="1:19" s="10" customFormat="1" x14ac:dyDescent="0.3">
      <c r="A37"/>
      <c r="B37"/>
      <c r="C37"/>
      <c r="D37" s="17">
        <f t="shared" si="10"/>
        <v>47392</v>
      </c>
      <c r="E37" s="41">
        <v>1</v>
      </c>
      <c r="F37" s="83">
        <f t="shared" si="9"/>
        <v>3</v>
      </c>
      <c r="G37" s="39"/>
      <c r="H37" s="39"/>
      <c r="I37" s="39"/>
      <c r="J37" s="39"/>
      <c r="K37" s="84" t="e">
        <f t="shared" si="4"/>
        <v>#N/A</v>
      </c>
      <c r="L37" s="84" t="e">
        <f t="shared" si="5"/>
        <v>#N/A</v>
      </c>
      <c r="M37" s="40">
        <f t="shared" si="0"/>
        <v>194020.87782241285</v>
      </c>
      <c r="N37" s="40">
        <f t="shared" si="1"/>
        <v>0</v>
      </c>
      <c r="O37" s="40">
        <f t="shared" si="6"/>
        <v>194020.87782241285</v>
      </c>
      <c r="P37" s="68">
        <f t="shared" si="7"/>
        <v>1460.5668407308478</v>
      </c>
      <c r="Q37" s="69">
        <f t="shared" si="2"/>
        <v>0</v>
      </c>
      <c r="R37" s="70">
        <f t="shared" si="8"/>
        <v>1460.5668407308478</v>
      </c>
      <c r="S37" s="8"/>
    </row>
    <row r="38" spans="1:19" s="10" customFormat="1" x14ac:dyDescent="0.3">
      <c r="A38"/>
      <c r="B38"/>
      <c r="C38"/>
      <c r="D38" s="17">
        <f t="shared" si="10"/>
        <v>47484</v>
      </c>
      <c r="E38" s="41">
        <v>1</v>
      </c>
      <c r="F38" s="83">
        <f t="shared" si="9"/>
        <v>3</v>
      </c>
      <c r="G38" s="39"/>
      <c r="H38" s="39"/>
      <c r="I38" s="39"/>
      <c r="J38" s="39"/>
      <c r="K38" s="84" t="e">
        <f t="shared" si="4"/>
        <v>#N/A</v>
      </c>
      <c r="L38" s="84" t="e">
        <f t="shared" si="5"/>
        <v>#N/A</v>
      </c>
      <c r="M38" s="40">
        <f t="shared" si="0"/>
        <v>181116.7303774294</v>
      </c>
      <c r="N38" s="40">
        <f t="shared" si="1"/>
        <v>0</v>
      </c>
      <c r="O38" s="40">
        <f t="shared" si="6"/>
        <v>181116.7303774294</v>
      </c>
      <c r="P38" s="68">
        <f t="shared" si="7"/>
        <v>1363.4259037472748</v>
      </c>
      <c r="Q38" s="69">
        <f t="shared" si="2"/>
        <v>0</v>
      </c>
      <c r="R38" s="70">
        <f t="shared" si="8"/>
        <v>1363.4259037472748</v>
      </c>
      <c r="S38" s="8"/>
    </row>
    <row r="39" spans="1:19" s="10" customFormat="1" x14ac:dyDescent="0.3">
      <c r="A39"/>
      <c r="B39"/>
      <c r="C39"/>
      <c r="D39" s="17">
        <f t="shared" si="10"/>
        <v>47574</v>
      </c>
      <c r="E39" s="41">
        <v>1</v>
      </c>
      <c r="F39" s="83">
        <f t="shared" si="9"/>
        <v>3</v>
      </c>
      <c r="G39" s="39"/>
      <c r="H39" s="39"/>
      <c r="I39" s="39"/>
      <c r="J39" s="39"/>
      <c r="K39" s="84" t="e">
        <f t="shared" si="4"/>
        <v>#N/A</v>
      </c>
      <c r="L39" s="84" t="e">
        <f t="shared" si="5"/>
        <v>#N/A</v>
      </c>
      <c r="M39" s="40">
        <f t="shared" si="0"/>
        <v>168115.44199546237</v>
      </c>
      <c r="N39" s="40">
        <f t="shared" si="1"/>
        <v>0</v>
      </c>
      <c r="O39" s="40">
        <f t="shared" si="6"/>
        <v>168115.44199546237</v>
      </c>
      <c r="P39" s="68">
        <f t="shared" si="7"/>
        <v>1265.5537009688651</v>
      </c>
      <c r="Q39" s="69">
        <f t="shared" si="2"/>
        <v>0</v>
      </c>
      <c r="R39" s="70">
        <f t="shared" si="8"/>
        <v>1265.5537009688651</v>
      </c>
      <c r="S39" s="8"/>
    </row>
    <row r="40" spans="1:19" s="10" customFormat="1" x14ac:dyDescent="0.3">
      <c r="A40"/>
      <c r="B40"/>
      <c r="C40"/>
      <c r="D40" s="17">
        <f t="shared" si="10"/>
        <v>47665</v>
      </c>
      <c r="E40" s="41">
        <v>1</v>
      </c>
      <c r="F40" s="83">
        <f t="shared" si="9"/>
        <v>3</v>
      </c>
      <c r="G40" s="39"/>
      <c r="H40" s="39"/>
      <c r="I40" s="39"/>
      <c r="J40" s="39"/>
      <c r="K40" s="84" t="e">
        <f t="shared" si="4"/>
        <v>#N/A</v>
      </c>
      <c r="L40" s="84" t="e">
        <f t="shared" si="5"/>
        <v>#N/A</v>
      </c>
      <c r="M40" s="40">
        <f t="shared" si="0"/>
        <v>155016.28141071694</v>
      </c>
      <c r="N40" s="40">
        <f t="shared" si="1"/>
        <v>0</v>
      </c>
      <c r="O40" s="40">
        <f t="shared" si="6"/>
        <v>155016.28141071694</v>
      </c>
      <c r="P40" s="68">
        <f t="shared" si="7"/>
        <v>1166.9447275108676</v>
      </c>
      <c r="Q40" s="69">
        <f t="shared" si="2"/>
        <v>0</v>
      </c>
      <c r="R40" s="70">
        <f t="shared" si="8"/>
        <v>1166.9447275108676</v>
      </c>
      <c r="S40" s="8"/>
    </row>
    <row r="41" spans="1:19" s="10" customFormat="1" x14ac:dyDescent="0.3">
      <c r="A41"/>
      <c r="B41"/>
      <c r="C41"/>
      <c r="D41" s="17">
        <f t="shared" si="10"/>
        <v>47757</v>
      </c>
      <c r="E41" s="41">
        <v>1</v>
      </c>
      <c r="F41" s="83">
        <f t="shared" si="9"/>
        <v>3</v>
      </c>
      <c r="G41" s="39"/>
      <c r="H41" s="39"/>
      <c r="I41" s="39"/>
      <c r="J41" s="39"/>
      <c r="K41" s="84" t="e">
        <f t="shared" si="4"/>
        <v>#N/A</v>
      </c>
      <c r="L41" s="84" t="e">
        <f t="shared" si="5"/>
        <v>#N/A</v>
      </c>
      <c r="M41" s="40">
        <f t="shared" si="0"/>
        <v>141818.5118525135</v>
      </c>
      <c r="N41" s="40">
        <f t="shared" si="1"/>
        <v>0</v>
      </c>
      <c r="O41" s="40">
        <f t="shared" si="6"/>
        <v>141818.5118525135</v>
      </c>
      <c r="P41" s="68">
        <f t="shared" si="7"/>
        <v>1067.5934370483924</v>
      </c>
      <c r="Q41" s="69">
        <f t="shared" si="2"/>
        <v>0</v>
      </c>
      <c r="R41" s="70">
        <f t="shared" si="8"/>
        <v>1067.5934370483924</v>
      </c>
      <c r="S41" s="9"/>
    </row>
    <row r="42" spans="1:19" s="10" customFormat="1" x14ac:dyDescent="0.3">
      <c r="A42"/>
      <c r="B42"/>
      <c r="C42"/>
      <c r="D42" s="17">
        <f t="shared" si="10"/>
        <v>47849</v>
      </c>
      <c r="E42" s="41">
        <v>1</v>
      </c>
      <c r="F42" s="83">
        <f t="shared" si="9"/>
        <v>3</v>
      </c>
      <c r="G42" s="39"/>
      <c r="H42" s="39"/>
      <c r="I42" s="39"/>
      <c r="J42" s="39"/>
      <c r="K42" s="84" t="e">
        <f t="shared" si="4"/>
        <v>#N/A</v>
      </c>
      <c r="L42" s="84" t="e">
        <f t="shared" si="5"/>
        <v>#N/A</v>
      </c>
      <c r="M42" s="40">
        <f t="shared" si="0"/>
        <v>128521.39100384762</v>
      </c>
      <c r="N42" s="40">
        <f t="shared" si="1"/>
        <v>0</v>
      </c>
      <c r="O42" s="40">
        <f t="shared" si="6"/>
        <v>128521.39100384762</v>
      </c>
      <c r="P42" s="68">
        <f t="shared" si="7"/>
        <v>967.49424150445429</v>
      </c>
      <c r="Q42" s="69">
        <f t="shared" si="2"/>
        <v>0</v>
      </c>
      <c r="R42" s="70">
        <f t="shared" si="8"/>
        <v>967.49424150445429</v>
      </c>
      <c r="S42" s="9"/>
    </row>
    <row r="43" spans="1:19" s="10" customFormat="1" x14ac:dyDescent="0.3">
      <c r="A43"/>
      <c r="B43"/>
      <c r="C43"/>
      <c r="D43" s="17">
        <f t="shared" si="10"/>
        <v>47939</v>
      </c>
      <c r="E43" s="41">
        <v>1</v>
      </c>
      <c r="F43" s="83">
        <f t="shared" si="9"/>
        <v>3</v>
      </c>
      <c r="G43" s="39"/>
      <c r="H43" s="39"/>
      <c r="I43" s="39"/>
      <c r="J43" s="39"/>
      <c r="K43" s="84" t="e">
        <f t="shared" si="4"/>
        <v>#N/A</v>
      </c>
      <c r="L43" s="84" t="e">
        <f t="shared" si="5"/>
        <v>#N/A</v>
      </c>
      <c r="M43" s="40">
        <f t="shared" si="0"/>
        <v>115124.17095963778</v>
      </c>
      <c r="N43" s="40">
        <f t="shared" si="1"/>
        <v>0</v>
      </c>
      <c r="O43" s="40">
        <f t="shared" si="6"/>
        <v>115124.17095963778</v>
      </c>
      <c r="P43" s="68">
        <f t="shared" si="7"/>
        <v>866.64151073566711</v>
      </c>
      <c r="Q43" s="69">
        <f t="shared" si="2"/>
        <v>0</v>
      </c>
      <c r="R43" s="70">
        <f t="shared" si="8"/>
        <v>866.64151073566711</v>
      </c>
      <c r="S43" s="9"/>
    </row>
    <row r="44" spans="1:19" s="10" customFormat="1" x14ac:dyDescent="0.3">
      <c r="A44"/>
      <c r="B44"/>
      <c r="C44"/>
      <c r="D44" s="17">
        <f t="shared" si="10"/>
        <v>48030</v>
      </c>
      <c r="E44" s="41">
        <v>1</v>
      </c>
      <c r="F44" s="83">
        <f t="shared" si="9"/>
        <v>3</v>
      </c>
      <c r="G44" s="39"/>
      <c r="H44" s="39"/>
      <c r="I44" s="39"/>
      <c r="J44" s="39"/>
      <c r="K44" s="84" t="e">
        <f t="shared" si="4"/>
        <v>#N/A</v>
      </c>
      <c r="L44" s="84" t="e">
        <f t="shared" si="5"/>
        <v>#N/A</v>
      </c>
      <c r="M44" s="40">
        <f t="shared" si="0"/>
        <v>101626.09818465916</v>
      </c>
      <c r="N44" s="40">
        <f t="shared" si="1"/>
        <v>0</v>
      </c>
      <c r="O44" s="40">
        <f t="shared" si="6"/>
        <v>101626.09818465916</v>
      </c>
      <c r="P44" s="68">
        <f t="shared" si="7"/>
        <v>765.02957221557369</v>
      </c>
      <c r="Q44" s="69">
        <f t="shared" si="2"/>
        <v>0</v>
      </c>
      <c r="R44" s="70">
        <f t="shared" si="8"/>
        <v>765.02957221557369</v>
      </c>
      <c r="S44" s="9"/>
    </row>
    <row r="45" spans="1:19" s="10" customFormat="1" x14ac:dyDescent="0.3">
      <c r="A45"/>
      <c r="B45"/>
      <c r="C45"/>
      <c r="D45" s="17">
        <f t="shared" si="10"/>
        <v>48122</v>
      </c>
      <c r="E45" s="41">
        <v>1</v>
      </c>
      <c r="F45" s="83">
        <f t="shared" si="9"/>
        <v>3</v>
      </c>
      <c r="G45" s="39"/>
      <c r="H45" s="39"/>
      <c r="I45" s="39"/>
      <c r="J45" s="39"/>
      <c r="K45" s="84" t="e">
        <f t="shared" si="4"/>
        <v>#N/A</v>
      </c>
      <c r="L45" s="84" t="e">
        <f t="shared" si="5"/>
        <v>#N/A</v>
      </c>
      <c r="M45" s="40">
        <f t="shared" si="0"/>
        <v>88026.413471160442</v>
      </c>
      <c r="N45" s="40">
        <f t="shared" si="1"/>
        <v>0</v>
      </c>
      <c r="O45" s="40">
        <f t="shared" si="6"/>
        <v>88026.413471160442</v>
      </c>
      <c r="P45" s="68">
        <f t="shared" si="7"/>
        <v>662.65271071558993</v>
      </c>
      <c r="Q45" s="69">
        <f t="shared" si="2"/>
        <v>0</v>
      </c>
      <c r="R45" s="70">
        <f t="shared" si="8"/>
        <v>662.65271071558993</v>
      </c>
      <c r="S45" s="9"/>
    </row>
    <row r="46" spans="1:19" s="10" customFormat="1" x14ac:dyDescent="0.3">
      <c r="A46"/>
      <c r="B46"/>
      <c r="C46"/>
      <c r="D46" s="17">
        <f t="shared" si="10"/>
        <v>48214</v>
      </c>
      <c r="E46" s="41">
        <v>1</v>
      </c>
      <c r="F46" s="83">
        <f t="shared" si="9"/>
        <v>3</v>
      </c>
      <c r="G46" s="39"/>
      <c r="H46" s="39"/>
      <c r="I46" s="39"/>
      <c r="J46" s="39"/>
      <c r="K46" s="84" t="e">
        <f t="shared" si="4"/>
        <v>#N/A</v>
      </c>
      <c r="L46" s="84" t="e">
        <f t="shared" si="5"/>
        <v>#N/A</v>
      </c>
      <c r="M46" s="40">
        <f t="shared" si="0"/>
        <v>74324.351896161737</v>
      </c>
      <c r="N46" s="40">
        <f t="shared" si="1"/>
        <v>0</v>
      </c>
      <c r="O46" s="40">
        <f t="shared" si="6"/>
        <v>74324.351896161737</v>
      </c>
      <c r="P46" s="68">
        <f t="shared" si="7"/>
        <v>559.50516798354909</v>
      </c>
      <c r="Q46" s="69">
        <f t="shared" si="2"/>
        <v>0</v>
      </c>
      <c r="R46" s="70">
        <f t="shared" si="8"/>
        <v>559.50516798354909</v>
      </c>
      <c r="S46" s="9"/>
    </row>
    <row r="47" spans="1:19" s="10" customFormat="1" x14ac:dyDescent="0.3">
      <c r="A47"/>
      <c r="B47"/>
      <c r="C47"/>
      <c r="D47" s="17">
        <f t="shared" si="10"/>
        <v>48305</v>
      </c>
      <c r="E47" s="41">
        <v>1</v>
      </c>
      <c r="F47" s="83">
        <f t="shared" si="9"/>
        <v>3</v>
      </c>
      <c r="G47" s="39"/>
      <c r="H47" s="39"/>
      <c r="I47" s="39"/>
      <c r="J47" s="39"/>
      <c r="K47" s="84" t="e">
        <f t="shared" si="4"/>
        <v>#N/A</v>
      </c>
      <c r="L47" s="84" t="e">
        <f t="shared" si="5"/>
        <v>#N/A</v>
      </c>
      <c r="M47" s="40">
        <f t="shared" si="0"/>
        <v>60519.142778430993</v>
      </c>
      <c r="N47" s="40">
        <f t="shared" si="1"/>
        <v>0</v>
      </c>
      <c r="O47" s="40">
        <f t="shared" si="6"/>
        <v>60519.142778430993</v>
      </c>
      <c r="P47" s="68">
        <f t="shared" si="7"/>
        <v>455.58114241982463</v>
      </c>
      <c r="Q47" s="69">
        <f t="shared" si="2"/>
        <v>0</v>
      </c>
      <c r="R47" s="70">
        <f t="shared" si="8"/>
        <v>455.58114241982463</v>
      </c>
      <c r="S47" s="9"/>
    </row>
    <row r="48" spans="1:19" s="10" customFormat="1" x14ac:dyDescent="0.3">
      <c r="A48"/>
      <c r="B48"/>
      <c r="C48"/>
      <c r="D48" s="17">
        <f t="shared" si="10"/>
        <v>48396</v>
      </c>
      <c r="E48" s="41">
        <v>1</v>
      </c>
      <c r="F48" s="83">
        <f t="shared" si="9"/>
        <v>3</v>
      </c>
      <c r="G48" s="39"/>
      <c r="H48" s="39"/>
      <c r="I48" s="39"/>
      <c r="J48" s="39"/>
      <c r="K48" s="84" t="e">
        <f t="shared" si="4"/>
        <v>#N/A</v>
      </c>
      <c r="L48" s="84" t="e">
        <f t="shared" si="5"/>
        <v>#N/A</v>
      </c>
      <c r="M48" s="40">
        <f t="shared" si="0"/>
        <v>46610.009635136536</v>
      </c>
      <c r="N48" s="40">
        <f t="shared" si="1"/>
        <v>0</v>
      </c>
      <c r="O48" s="40">
        <f t="shared" si="6"/>
        <v>46610.009635136536</v>
      </c>
      <c r="P48" s="68">
        <f t="shared" si="7"/>
        <v>350.87478875101579</v>
      </c>
      <c r="Q48" s="69">
        <f t="shared" si="2"/>
        <v>0</v>
      </c>
      <c r="R48" s="70">
        <f t="shared" si="8"/>
        <v>350.87478875101579</v>
      </c>
      <c r="S48" s="9"/>
    </row>
    <row r="49" spans="4:24" s="9" customFormat="1" x14ac:dyDescent="0.3">
      <c r="D49" s="17">
        <f t="shared" si="10"/>
        <v>48488</v>
      </c>
      <c r="E49" s="41">
        <v>1</v>
      </c>
      <c r="F49" s="83">
        <f t="shared" si="9"/>
        <v>3</v>
      </c>
      <c r="G49" s="39"/>
      <c r="H49" s="39"/>
      <c r="I49" s="39"/>
      <c r="J49" s="39"/>
      <c r="K49" s="84" t="e">
        <f t="shared" si="4"/>
        <v>#N/A</v>
      </c>
      <c r="L49" s="84" t="e">
        <f t="shared" si="5"/>
        <v>#N/A</v>
      </c>
      <c r="M49" s="40">
        <f t="shared" si="0"/>
        <v>32596.170138173267</v>
      </c>
      <c r="N49" s="40">
        <f t="shared" si="1"/>
        <v>0</v>
      </c>
      <c r="O49" s="40">
        <f t="shared" si="6"/>
        <v>32596.170138173267</v>
      </c>
      <c r="P49" s="68">
        <f t="shared" si="7"/>
        <v>245.38021770117598</v>
      </c>
      <c r="Q49" s="69">
        <f t="shared" si="2"/>
        <v>0</v>
      </c>
      <c r="R49" s="70">
        <f t="shared" si="8"/>
        <v>245.38021770117598</v>
      </c>
      <c r="T49" s="10"/>
      <c r="U49" s="10"/>
      <c r="V49" s="10"/>
      <c r="W49" s="10"/>
      <c r="X49" s="10"/>
    </row>
    <row r="50" spans="4:24" s="9" customFormat="1" x14ac:dyDescent="0.3">
      <c r="D50" s="17">
        <f t="shared" si="10"/>
        <v>48580</v>
      </c>
      <c r="E50" s="41">
        <v>1</v>
      </c>
      <c r="F50" s="83">
        <f t="shared" si="9"/>
        <v>3</v>
      </c>
      <c r="G50" s="39"/>
      <c r="H50" s="39"/>
      <c r="I50" s="39"/>
      <c r="J50" s="39"/>
      <c r="K50" s="84" t="e">
        <f t="shared" si="4"/>
        <v>#N/A</v>
      </c>
      <c r="L50" s="84" t="e">
        <f t="shared" si="5"/>
        <v>#N/A</v>
      </c>
      <c r="M50" s="40">
        <f t="shared" si="0"/>
        <v>18476.83607016016</v>
      </c>
      <c r="N50" s="40">
        <f t="shared" si="1"/>
        <v>0</v>
      </c>
      <c r="O50" s="40">
        <f t="shared" si="6"/>
        <v>18476.83607016016</v>
      </c>
      <c r="P50" s="68">
        <f t="shared" si="7"/>
        <v>139.09149566056732</v>
      </c>
      <c r="Q50" s="69">
        <f t="shared" si="2"/>
        <v>0</v>
      </c>
      <c r="R50" s="70">
        <f t="shared" si="8"/>
        <v>139.09149566056732</v>
      </c>
      <c r="T50" s="10"/>
      <c r="U50" s="10"/>
      <c r="V50" s="10"/>
      <c r="W50" s="10"/>
      <c r="X50" s="10"/>
    </row>
    <row r="51" spans="4:24" s="9" customFormat="1" x14ac:dyDescent="0.3">
      <c r="D51" s="17">
        <f t="shared" si="10"/>
        <v>48670</v>
      </c>
      <c r="E51" s="41">
        <v>1</v>
      </c>
      <c r="F51" s="83">
        <f t="shared" si="9"/>
        <v>3</v>
      </c>
      <c r="G51" s="39"/>
      <c r="H51" s="39"/>
      <c r="I51" s="39"/>
      <c r="J51" s="39"/>
      <c r="K51" s="84" t="e">
        <f t="shared" si="4"/>
        <v>#N/A</v>
      </c>
      <c r="L51" s="84" t="e">
        <f t="shared" si="5"/>
        <v>#N/A</v>
      </c>
      <c r="M51" s="40">
        <f t="shared" si="0"/>
        <v>4251.2132801064399</v>
      </c>
      <c r="N51" s="40">
        <f t="shared" si="1"/>
        <v>0</v>
      </c>
      <c r="O51" s="40">
        <f t="shared" si="6"/>
        <v>4251.2132801064399</v>
      </c>
      <c r="P51" s="68">
        <f t="shared" si="7"/>
        <v>32.002644351920452</v>
      </c>
      <c r="Q51" s="69">
        <f t="shared" si="2"/>
        <v>0</v>
      </c>
      <c r="R51" s="70">
        <f t="shared" si="8"/>
        <v>32.002644351920452</v>
      </c>
      <c r="T51" s="10"/>
      <c r="U51" s="10"/>
      <c r="V51" s="10"/>
      <c r="W51" s="10"/>
      <c r="X51" s="10"/>
    </row>
    <row r="52" spans="4:24" s="9" customFormat="1" x14ac:dyDescent="0.3">
      <c r="D52" s="17">
        <f t="shared" si="10"/>
        <v>48761</v>
      </c>
      <c r="E52" s="41">
        <v>1</v>
      </c>
      <c r="F52" s="83">
        <f t="shared" si="9"/>
        <v>3</v>
      </c>
      <c r="G52" s="39"/>
      <c r="H52" s="39"/>
      <c r="I52" s="39"/>
      <c r="J52" s="39"/>
      <c r="K52" s="84" t="e">
        <f t="shared" si="4"/>
        <v>#N/A</v>
      </c>
      <c r="L52" s="84" t="e">
        <f t="shared" si="5"/>
        <v>#N/A</v>
      </c>
      <c r="M52" s="40">
        <f t="shared" si="0"/>
        <v>-10081.498361255926</v>
      </c>
      <c r="N52" s="40">
        <f t="shared" si="1"/>
        <v>0</v>
      </c>
      <c r="O52" s="40">
        <f t="shared" si="6"/>
        <v>0</v>
      </c>
      <c r="P52" s="68">
        <f t="shared" si="7"/>
        <v>0</v>
      </c>
      <c r="Q52" s="69">
        <f t="shared" si="2"/>
        <v>0</v>
      </c>
      <c r="R52" s="70">
        <f t="shared" si="8"/>
        <v>0</v>
      </c>
      <c r="T52" s="10"/>
      <c r="U52" s="10"/>
      <c r="V52" s="10"/>
      <c r="W52" s="10"/>
      <c r="X52" s="10"/>
    </row>
    <row r="53" spans="4:24" s="9" customFormat="1" x14ac:dyDescent="0.3">
      <c r="D53" s="17">
        <f t="shared" si="10"/>
        <v>48853</v>
      </c>
      <c r="E53" s="41">
        <v>1</v>
      </c>
      <c r="F53" s="83">
        <f t="shared" si="9"/>
        <v>3</v>
      </c>
      <c r="G53" s="39"/>
      <c r="H53" s="39"/>
      <c r="I53" s="39"/>
      <c r="J53" s="39"/>
      <c r="K53" s="84" t="e">
        <f t="shared" si="4"/>
        <v>#N/A</v>
      </c>
      <c r="L53" s="84" t="e">
        <f t="shared" si="5"/>
        <v>#N/A</v>
      </c>
      <c r="M53" s="40">
        <f t="shared" si="0"/>
        <v>0</v>
      </c>
      <c r="N53" s="40">
        <f t="shared" si="1"/>
        <v>0</v>
      </c>
      <c r="O53" s="40">
        <f t="shared" si="6"/>
        <v>0</v>
      </c>
      <c r="P53" s="68">
        <f t="shared" si="7"/>
        <v>0</v>
      </c>
      <c r="Q53" s="69">
        <f t="shared" si="2"/>
        <v>0</v>
      </c>
      <c r="R53" s="70">
        <f t="shared" si="8"/>
        <v>0</v>
      </c>
      <c r="T53" s="10"/>
      <c r="U53" s="10"/>
      <c r="V53" s="10"/>
      <c r="W53" s="10"/>
      <c r="X53" s="10"/>
    </row>
    <row r="54" spans="4:24" s="9" customFormat="1" x14ac:dyDescent="0.3">
      <c r="D54" s="17">
        <f t="shared" si="10"/>
        <v>48945</v>
      </c>
      <c r="E54" s="41">
        <v>1</v>
      </c>
      <c r="F54" s="83">
        <f t="shared" si="9"/>
        <v>3</v>
      </c>
      <c r="G54" s="39"/>
      <c r="H54" s="39"/>
      <c r="I54" s="39"/>
      <c r="J54" s="39"/>
      <c r="K54" s="84" t="e">
        <f t="shared" si="4"/>
        <v>#N/A</v>
      </c>
      <c r="L54" s="84" t="e">
        <f t="shared" si="5"/>
        <v>#N/A</v>
      </c>
      <c r="M54" s="40">
        <f t="shared" si="0"/>
        <v>0</v>
      </c>
      <c r="N54" s="40">
        <f t="shared" si="1"/>
        <v>0</v>
      </c>
      <c r="O54" s="40">
        <f t="shared" si="6"/>
        <v>0</v>
      </c>
      <c r="P54" s="68">
        <f t="shared" si="7"/>
        <v>0</v>
      </c>
      <c r="Q54" s="69">
        <f t="shared" si="2"/>
        <v>0</v>
      </c>
      <c r="R54" s="70">
        <f t="shared" si="8"/>
        <v>0</v>
      </c>
      <c r="T54" s="10"/>
      <c r="U54" s="10"/>
      <c r="V54" s="10"/>
      <c r="W54" s="10"/>
      <c r="X54" s="10"/>
    </row>
    <row r="55" spans="4:24" s="9" customFormat="1" x14ac:dyDescent="0.3">
      <c r="D55" s="17">
        <f t="shared" si="10"/>
        <v>49035</v>
      </c>
      <c r="E55" s="41">
        <v>1</v>
      </c>
      <c r="F55" s="83">
        <f t="shared" si="9"/>
        <v>3</v>
      </c>
      <c r="G55" s="39"/>
      <c r="H55" s="39"/>
      <c r="I55" s="39"/>
      <c r="J55" s="39"/>
      <c r="K55" s="84" t="e">
        <f t="shared" si="4"/>
        <v>#N/A</v>
      </c>
      <c r="L55" s="84" t="e">
        <f t="shared" si="5"/>
        <v>#N/A</v>
      </c>
      <c r="M55" s="40">
        <f t="shared" si="0"/>
        <v>0</v>
      </c>
      <c r="N55" s="40">
        <f t="shared" si="1"/>
        <v>0</v>
      </c>
      <c r="O55" s="40">
        <f t="shared" si="6"/>
        <v>0</v>
      </c>
      <c r="P55" s="68">
        <f t="shared" si="7"/>
        <v>0</v>
      </c>
      <c r="Q55" s="69">
        <f t="shared" si="2"/>
        <v>0</v>
      </c>
      <c r="R55" s="70">
        <f t="shared" si="8"/>
        <v>0</v>
      </c>
      <c r="T55" s="10"/>
      <c r="U55" s="10"/>
      <c r="V55" s="10"/>
      <c r="W55" s="10"/>
      <c r="X55" s="10"/>
    </row>
    <row r="56" spans="4:24" s="9" customFormat="1" x14ac:dyDescent="0.3">
      <c r="D56" s="17">
        <f t="shared" si="10"/>
        <v>49126</v>
      </c>
      <c r="E56" s="41">
        <v>1</v>
      </c>
      <c r="F56" s="83">
        <f t="shared" si="9"/>
        <v>3</v>
      </c>
      <c r="G56" s="39"/>
      <c r="H56" s="39"/>
      <c r="I56" s="39"/>
      <c r="J56" s="39"/>
      <c r="K56" s="84" t="e">
        <f t="shared" si="4"/>
        <v>#N/A</v>
      </c>
      <c r="L56" s="84" t="e">
        <f t="shared" si="5"/>
        <v>#N/A</v>
      </c>
      <c r="M56" s="40">
        <f t="shared" si="0"/>
        <v>0</v>
      </c>
      <c r="N56" s="40">
        <f t="shared" si="1"/>
        <v>0</v>
      </c>
      <c r="O56" s="40">
        <f t="shared" si="6"/>
        <v>0</v>
      </c>
      <c r="P56" s="68">
        <f t="shared" si="7"/>
        <v>0</v>
      </c>
      <c r="Q56" s="69">
        <f t="shared" si="2"/>
        <v>0</v>
      </c>
      <c r="R56" s="70">
        <f t="shared" si="8"/>
        <v>0</v>
      </c>
      <c r="T56" s="10"/>
      <c r="U56" s="10"/>
      <c r="V56" s="10"/>
      <c r="W56" s="10"/>
      <c r="X56" s="10"/>
    </row>
    <row r="57" spans="4:24" s="9" customFormat="1" x14ac:dyDescent="0.3">
      <c r="D57" s="17">
        <f t="shared" si="10"/>
        <v>49218</v>
      </c>
      <c r="E57" s="41">
        <v>1</v>
      </c>
      <c r="F57" s="83">
        <f t="shared" si="9"/>
        <v>3</v>
      </c>
      <c r="G57" s="39"/>
      <c r="H57" s="39"/>
      <c r="I57" s="39"/>
      <c r="J57" s="39"/>
      <c r="K57" s="84" t="e">
        <f t="shared" si="4"/>
        <v>#N/A</v>
      </c>
      <c r="L57" s="84" t="e">
        <f t="shared" si="5"/>
        <v>#N/A</v>
      </c>
      <c r="M57" s="40">
        <f t="shared" si="0"/>
        <v>0</v>
      </c>
      <c r="N57" s="40">
        <f t="shared" si="1"/>
        <v>0</v>
      </c>
      <c r="O57" s="40">
        <f t="shared" si="6"/>
        <v>0</v>
      </c>
      <c r="P57" s="68">
        <f t="shared" si="7"/>
        <v>0</v>
      </c>
      <c r="Q57" s="69">
        <f t="shared" si="2"/>
        <v>0</v>
      </c>
      <c r="R57" s="70">
        <f t="shared" si="8"/>
        <v>0</v>
      </c>
      <c r="T57" s="10"/>
      <c r="U57" s="10"/>
      <c r="V57" s="10"/>
      <c r="W57" s="10"/>
      <c r="X57" s="10"/>
    </row>
    <row r="58" spans="4:24" s="9" customFormat="1" x14ac:dyDescent="0.3">
      <c r="D58" s="17">
        <f t="shared" si="10"/>
        <v>49310</v>
      </c>
      <c r="E58" s="41">
        <v>1</v>
      </c>
      <c r="F58" s="83">
        <f t="shared" si="9"/>
        <v>3</v>
      </c>
      <c r="G58" s="39"/>
      <c r="H58" s="39"/>
      <c r="I58" s="39"/>
      <c r="J58" s="39"/>
      <c r="K58" s="84" t="e">
        <f t="shared" si="4"/>
        <v>#N/A</v>
      </c>
      <c r="L58" s="84" t="e">
        <f t="shared" si="5"/>
        <v>#N/A</v>
      </c>
      <c r="M58" s="40">
        <f t="shared" si="0"/>
        <v>0</v>
      </c>
      <c r="N58" s="40">
        <f t="shared" si="1"/>
        <v>0</v>
      </c>
      <c r="O58" s="40">
        <f t="shared" si="6"/>
        <v>0</v>
      </c>
      <c r="P58" s="68">
        <f t="shared" si="7"/>
        <v>0</v>
      </c>
      <c r="Q58" s="69">
        <f t="shared" si="2"/>
        <v>0</v>
      </c>
      <c r="R58" s="70">
        <f t="shared" si="8"/>
        <v>0</v>
      </c>
      <c r="T58" s="10"/>
      <c r="U58" s="10"/>
      <c r="V58" s="10"/>
      <c r="W58" s="10"/>
      <c r="X58" s="10"/>
    </row>
    <row r="59" spans="4:24" s="9" customFormat="1" x14ac:dyDescent="0.3">
      <c r="D59" s="17">
        <f t="shared" si="10"/>
        <v>49400</v>
      </c>
      <c r="E59" s="41">
        <v>1</v>
      </c>
      <c r="F59" s="83">
        <f t="shared" si="9"/>
        <v>3</v>
      </c>
      <c r="G59" s="39"/>
      <c r="H59" s="39"/>
      <c r="I59" s="39"/>
      <c r="J59" s="39"/>
      <c r="K59" s="84" t="e">
        <f t="shared" si="4"/>
        <v>#N/A</v>
      </c>
      <c r="L59" s="84" t="e">
        <f t="shared" si="5"/>
        <v>#N/A</v>
      </c>
      <c r="M59" s="40">
        <f t="shared" si="0"/>
        <v>0</v>
      </c>
      <c r="N59" s="40">
        <f t="shared" si="1"/>
        <v>0</v>
      </c>
      <c r="O59" s="40">
        <f t="shared" si="6"/>
        <v>0</v>
      </c>
      <c r="P59" s="68">
        <f t="shared" si="7"/>
        <v>0</v>
      </c>
      <c r="Q59" s="69">
        <f t="shared" si="2"/>
        <v>0</v>
      </c>
      <c r="R59" s="70">
        <f t="shared" si="8"/>
        <v>0</v>
      </c>
      <c r="T59" s="10"/>
      <c r="U59" s="10"/>
      <c r="V59" s="10"/>
      <c r="W59" s="10"/>
      <c r="X59" s="10"/>
    </row>
    <row r="60" spans="4:24" s="9" customFormat="1" x14ac:dyDescent="0.3">
      <c r="D60" s="17">
        <f t="shared" si="10"/>
        <v>49491</v>
      </c>
      <c r="E60" s="41">
        <v>1</v>
      </c>
      <c r="F60" s="83">
        <f t="shared" si="9"/>
        <v>3</v>
      </c>
      <c r="G60" s="39"/>
      <c r="H60" s="39"/>
      <c r="I60" s="39"/>
      <c r="J60" s="39"/>
      <c r="K60" s="84" t="e">
        <f t="shared" si="4"/>
        <v>#N/A</v>
      </c>
      <c r="L60" s="84" t="e">
        <f t="shared" si="5"/>
        <v>#N/A</v>
      </c>
      <c r="M60" s="40">
        <f t="shared" si="0"/>
        <v>0</v>
      </c>
      <c r="N60" s="40">
        <f t="shared" si="1"/>
        <v>0</v>
      </c>
      <c r="O60" s="40">
        <f t="shared" si="6"/>
        <v>0</v>
      </c>
      <c r="P60" s="68">
        <f t="shared" si="7"/>
        <v>0</v>
      </c>
      <c r="Q60" s="69">
        <f t="shared" si="2"/>
        <v>0</v>
      </c>
      <c r="R60" s="70">
        <f t="shared" si="8"/>
        <v>0</v>
      </c>
      <c r="T60" s="10"/>
      <c r="U60" s="10"/>
      <c r="V60" s="10"/>
      <c r="W60" s="10"/>
      <c r="X60" s="10"/>
    </row>
    <row r="61" spans="4:24" s="9" customFormat="1" x14ac:dyDescent="0.3">
      <c r="D61" s="17">
        <f t="shared" si="10"/>
        <v>49583</v>
      </c>
      <c r="E61" s="41">
        <v>1</v>
      </c>
      <c r="F61" s="83">
        <f t="shared" si="9"/>
        <v>3</v>
      </c>
      <c r="G61" s="39"/>
      <c r="H61" s="39"/>
      <c r="I61" s="39"/>
      <c r="J61" s="39"/>
      <c r="K61" s="84" t="e">
        <f t="shared" si="4"/>
        <v>#N/A</v>
      </c>
      <c r="L61" s="84" t="e">
        <f t="shared" si="5"/>
        <v>#N/A</v>
      </c>
      <c r="M61" s="40">
        <f t="shared" si="0"/>
        <v>0</v>
      </c>
      <c r="N61" s="40">
        <f t="shared" si="1"/>
        <v>0</v>
      </c>
      <c r="O61" s="40">
        <f t="shared" si="6"/>
        <v>0</v>
      </c>
      <c r="P61" s="68">
        <f t="shared" si="7"/>
        <v>0</v>
      </c>
      <c r="Q61" s="69">
        <f t="shared" si="2"/>
        <v>0</v>
      </c>
      <c r="R61" s="70">
        <f t="shared" si="8"/>
        <v>0</v>
      </c>
      <c r="T61" s="10"/>
      <c r="U61" s="10"/>
      <c r="V61" s="10"/>
      <c r="W61" s="10"/>
      <c r="X61" s="10"/>
    </row>
    <row r="62" spans="4:24" s="9" customFormat="1" x14ac:dyDescent="0.3">
      <c r="D62" s="17">
        <f t="shared" si="10"/>
        <v>49675</v>
      </c>
      <c r="E62" s="41">
        <v>1</v>
      </c>
      <c r="F62" s="83">
        <f t="shared" si="9"/>
        <v>3</v>
      </c>
      <c r="G62" s="39"/>
      <c r="H62" s="39"/>
      <c r="I62" s="39"/>
      <c r="J62" s="39"/>
      <c r="K62" s="84" t="e">
        <f t="shared" si="4"/>
        <v>#N/A</v>
      </c>
      <c r="L62" s="84" t="e">
        <f t="shared" si="5"/>
        <v>#N/A</v>
      </c>
      <c r="M62" s="40">
        <f t="shared" si="0"/>
        <v>0</v>
      </c>
      <c r="N62" s="40">
        <f t="shared" si="1"/>
        <v>0</v>
      </c>
      <c r="O62" s="40">
        <f t="shared" si="6"/>
        <v>0</v>
      </c>
      <c r="P62" s="68">
        <f t="shared" si="7"/>
        <v>0</v>
      </c>
      <c r="Q62" s="69">
        <f t="shared" si="2"/>
        <v>0</v>
      </c>
      <c r="R62" s="70">
        <f t="shared" si="8"/>
        <v>0</v>
      </c>
      <c r="T62" s="10"/>
      <c r="U62" s="10"/>
      <c r="V62" s="10"/>
      <c r="W62" s="10"/>
      <c r="X62" s="10"/>
    </row>
    <row r="63" spans="4:24" s="9" customFormat="1" x14ac:dyDescent="0.3">
      <c r="D63" s="17">
        <f t="shared" si="10"/>
        <v>49766</v>
      </c>
      <c r="E63" s="41">
        <v>1</v>
      </c>
      <c r="F63" s="83">
        <f t="shared" si="9"/>
        <v>3</v>
      </c>
      <c r="G63" s="39"/>
      <c r="H63" s="39"/>
      <c r="I63" s="39"/>
      <c r="J63" s="39"/>
      <c r="K63" s="84" t="e">
        <f t="shared" si="4"/>
        <v>#N/A</v>
      </c>
      <c r="L63" s="84" t="e">
        <f t="shared" si="5"/>
        <v>#N/A</v>
      </c>
      <c r="M63" s="40">
        <f t="shared" si="0"/>
        <v>0</v>
      </c>
      <c r="N63" s="40">
        <f t="shared" si="1"/>
        <v>0</v>
      </c>
      <c r="O63" s="40">
        <f t="shared" si="6"/>
        <v>0</v>
      </c>
      <c r="P63" s="68">
        <f t="shared" si="7"/>
        <v>0</v>
      </c>
      <c r="Q63" s="69">
        <f t="shared" si="2"/>
        <v>0</v>
      </c>
      <c r="R63" s="70">
        <f t="shared" si="8"/>
        <v>0</v>
      </c>
      <c r="T63" s="10"/>
      <c r="U63" s="10"/>
      <c r="V63" s="10"/>
      <c r="W63" s="10"/>
      <c r="X63" s="10"/>
    </row>
    <row r="64" spans="4:24" s="9" customFormat="1" x14ac:dyDescent="0.3">
      <c r="D64" s="17">
        <f t="shared" si="10"/>
        <v>49857</v>
      </c>
      <c r="E64" s="41">
        <v>1</v>
      </c>
      <c r="F64" s="83">
        <f t="shared" si="9"/>
        <v>3</v>
      </c>
      <c r="G64" s="39"/>
      <c r="H64" s="39"/>
      <c r="I64" s="39"/>
      <c r="J64" s="39"/>
      <c r="K64" s="84" t="e">
        <f t="shared" si="4"/>
        <v>#N/A</v>
      </c>
      <c r="L64" s="84" t="e">
        <f t="shared" si="5"/>
        <v>#N/A</v>
      </c>
      <c r="M64" s="40">
        <f t="shared" si="0"/>
        <v>0</v>
      </c>
      <c r="N64" s="40">
        <f t="shared" si="1"/>
        <v>0</v>
      </c>
      <c r="O64" s="40">
        <f t="shared" si="6"/>
        <v>0</v>
      </c>
      <c r="P64" s="68">
        <f t="shared" si="7"/>
        <v>0</v>
      </c>
      <c r="Q64" s="69">
        <f t="shared" si="2"/>
        <v>0</v>
      </c>
      <c r="R64" s="70">
        <f t="shared" si="8"/>
        <v>0</v>
      </c>
      <c r="T64" s="10"/>
      <c r="U64" s="10"/>
      <c r="V64" s="10"/>
      <c r="W64" s="10"/>
      <c r="X64" s="10"/>
    </row>
    <row r="65" spans="4:24" s="9" customFormat="1" x14ac:dyDescent="0.3">
      <c r="D65" s="17">
        <f t="shared" si="10"/>
        <v>49949</v>
      </c>
      <c r="E65" s="41">
        <v>1</v>
      </c>
      <c r="F65" s="83">
        <f t="shared" si="9"/>
        <v>3</v>
      </c>
      <c r="G65" s="39"/>
      <c r="H65" s="39"/>
      <c r="I65" s="39"/>
      <c r="J65" s="39"/>
      <c r="K65" s="84" t="e">
        <f t="shared" si="4"/>
        <v>#N/A</v>
      </c>
      <c r="L65" s="84" t="e">
        <f t="shared" si="5"/>
        <v>#N/A</v>
      </c>
      <c r="M65" s="40">
        <f t="shared" si="0"/>
        <v>0</v>
      </c>
      <c r="N65" s="40">
        <f t="shared" si="1"/>
        <v>0</v>
      </c>
      <c r="O65" s="40">
        <f t="shared" si="6"/>
        <v>0</v>
      </c>
      <c r="P65" s="68">
        <f t="shared" si="7"/>
        <v>0</v>
      </c>
      <c r="Q65" s="69">
        <f t="shared" si="2"/>
        <v>0</v>
      </c>
      <c r="R65" s="70">
        <f t="shared" si="8"/>
        <v>0</v>
      </c>
      <c r="T65" s="10"/>
      <c r="U65" s="10"/>
      <c r="V65" s="10"/>
      <c r="W65" s="10"/>
      <c r="X65" s="10"/>
    </row>
    <row r="66" spans="4:24" s="9" customFormat="1" x14ac:dyDescent="0.3">
      <c r="D66" s="17">
        <f t="shared" si="10"/>
        <v>50041</v>
      </c>
      <c r="E66" s="41">
        <v>1</v>
      </c>
      <c r="F66" s="83">
        <f t="shared" si="9"/>
        <v>3</v>
      </c>
      <c r="G66" s="39"/>
      <c r="H66" s="39"/>
      <c r="I66" s="39"/>
      <c r="J66" s="39"/>
      <c r="K66" s="84" t="e">
        <f t="shared" si="4"/>
        <v>#N/A</v>
      </c>
      <c r="L66" s="84" t="e">
        <f t="shared" si="5"/>
        <v>#N/A</v>
      </c>
      <c r="M66" s="40">
        <f t="shared" ref="M66:M129" si="11">IF(AND(ISBLANK(G67),ISBLANK(H67),ISBLANK(I67)),
       IF(AND(ISBLANK(G66),ISBLANK(H66),ISBLANK(I66)),
           IF(O65&gt;0,
                IF(YEARFRAC($B$7,D66)&gt;$B$10,O65,M65)+R65+($B$5-$B$25*E65+$B$4)*YEARFRAC(D65,D66)+IF(AND($B$27,YEARFRAC($B$7,D65)&lt;$B$10),$B$29*12*YEARFRAC(D65,D66),0)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K66+N("If records exist on this row, but not on the next, start the prediction by using this row's record")),
    NA()+N("Both this row and next have records; do nothing"))</f>
        <v>0</v>
      </c>
      <c r="N66" s="40">
        <f t="shared" ref="N66:N129" si="12">IF($B$27,
   IF(AND(ISBLANK(G67),ISBLANK(H67),ISBLANK(I67)),
      IF(AND(ISBLANK(G66),ISBLANK(H66),ISBLANK(I66)),
          IF(YEARFRAC($B$7,D66)&lt;=$B$10,
               MAX(N65+Q65-$B$29*12*YEARFRAC(D65,D66),0)+N("Predict the fixed balance if both this row and next have no records: it's the balance, plus interest, minus repayment"),
               0+N("Return a zero fixed balance if we're past the fixed period")),
          H66+N("Return the fixed balance when this row has a record, but the next doesn't")),
      NA()+N("Return NA if records were entered for this row and next (no need to predict)")),
 NA()+N("Return NA if the fixed period is not used"))</f>
        <v>0</v>
      </c>
      <c r="O66" s="40">
        <f t="shared" si="6"/>
        <v>0</v>
      </c>
      <c r="P66" s="68">
        <f t="shared" si="7"/>
        <v>0</v>
      </c>
      <c r="Q66" s="69">
        <f t="shared" ref="Q66:Q129" si="13">IF(ISNA(N66),
      NA()+N("Do nothing if the fixed balance is NA"),
      IF(AND(D66&gt;=$B$7,N66&gt;0,YEARFRAC($B$7,D66)&lt;=$B$10)+N("Check if within the fixed period"),
          (N66+IF(OR(ISNA(M66),ISNA($B$11)),0,MIN(0,MAX(-$B$11,M66))))*((1+$B$9/100/365)^(365*YEARFRAC(D66,D67))-1)
            +N("The fixed interest is the fixed rate (for the time between rows) multiplied by the fixed balance, reduced by up to the max repayment (if the variable balance is negative)"),
          0+N("No interest if outside the fixed period, or the balance is non-positive")))</f>
        <v>0</v>
      </c>
      <c r="R66" s="70">
        <f t="shared" si="8"/>
        <v>0</v>
      </c>
      <c r="T66" s="10"/>
      <c r="U66" s="10"/>
      <c r="V66" s="10"/>
      <c r="W66" s="10"/>
      <c r="X66" s="10"/>
    </row>
    <row r="67" spans="4:24" s="9" customFormat="1" x14ac:dyDescent="0.3">
      <c r="D67" s="17">
        <f t="shared" si="10"/>
        <v>50131</v>
      </c>
      <c r="E67" s="41">
        <v>1</v>
      </c>
      <c r="F67" s="83">
        <f t="shared" si="9"/>
        <v>3</v>
      </c>
      <c r="G67" s="39"/>
      <c r="H67" s="39"/>
      <c r="I67" s="39"/>
      <c r="J67" s="39"/>
      <c r="K67" s="84" t="e">
        <f t="shared" ref="K67:K130" si="14">IF(AND(ISBLANK(G67),ISBLANK(I67)),NA(),G67-I67)+N("Only give a result if the offset or variable balance are recorded")</f>
        <v>#N/A</v>
      </c>
      <c r="L67" s="84" t="e">
        <f t="shared" ref="L67:L130" si="15">IF(AND(ISBLANK(G67),ISBLANK(H67),ISBLANK(I67)),
      NA()+N("This row has no records; use NA"),
      H67+K67)</f>
        <v>#N/A</v>
      </c>
      <c r="M67" s="40">
        <f t="shared" si="11"/>
        <v>0</v>
      </c>
      <c r="N67" s="40">
        <f t="shared" si="12"/>
        <v>0</v>
      </c>
      <c r="O67" s="40">
        <f t="shared" ref="O67:O130" si="16">IF(ISNA(M67),
       IF(ISNA(N67), NA()+N("NA if both fixed and variable are NA"), MAX(0,N67)+N("Fixed balance if variable is NA")),
       IF(ISNA(N67),MAX(0,M67)+N("Variable balance if fixed is NA"),MAX(M67+N67,0)+N("Fixed+Variable if both aren't NA")))</f>
        <v>0</v>
      </c>
      <c r="P67" s="68">
        <f t="shared" ref="P67:P130" si="17">IF(ISNA(Q67)+N("This formula returns the sum of the interests that aren't NA"),
      IF(ISNA(R67),NA(),R67),
      IF(ISNA(R67),Q67,Q67+R67))</f>
        <v>0</v>
      </c>
      <c r="Q67" s="69">
        <f t="shared" si="13"/>
        <v>0</v>
      </c>
      <c r="R67" s="70">
        <f t="shared" ref="R67:R130" si="18">IF(ISNA(M67),
      NA()+N("Do nothing if the variable balance is NA"),
      MAX(IF(YEARFRAC($B$7,D67)&gt;$B$10,O67,M67)*((1+F67/100/365)^(365*YEARFRAC(D67,D68))-1), 0)
     +N("The variable interest is the variable rate (for the period between rows) multiplied by the net or variable balance (depending if within the fixed period), and only for positive variable balances"))</f>
        <v>0</v>
      </c>
      <c r="T67" s="10"/>
      <c r="U67" s="10"/>
      <c r="V67" s="10"/>
      <c r="W67" s="10"/>
      <c r="X67" s="10"/>
    </row>
    <row r="68" spans="4:24" s="9" customFormat="1" x14ac:dyDescent="0.3">
      <c r="D68" s="17">
        <f t="shared" si="10"/>
        <v>50222</v>
      </c>
      <c r="E68" s="41">
        <v>1</v>
      </c>
      <c r="F68" s="83">
        <f t="shared" ref="F68:F131" si="19">F67</f>
        <v>3</v>
      </c>
      <c r="G68" s="39"/>
      <c r="H68" s="39"/>
      <c r="I68" s="39"/>
      <c r="J68" s="39"/>
      <c r="K68" s="84" t="e">
        <f t="shared" si="14"/>
        <v>#N/A</v>
      </c>
      <c r="L68" s="84" t="e">
        <f t="shared" si="15"/>
        <v>#N/A</v>
      </c>
      <c r="M68" s="40">
        <f t="shared" si="11"/>
        <v>0</v>
      </c>
      <c r="N68" s="40">
        <f t="shared" si="12"/>
        <v>0</v>
      </c>
      <c r="O68" s="40">
        <f t="shared" si="16"/>
        <v>0</v>
      </c>
      <c r="P68" s="68">
        <f t="shared" si="17"/>
        <v>0</v>
      </c>
      <c r="Q68" s="69">
        <f t="shared" si="13"/>
        <v>0</v>
      </c>
      <c r="R68" s="70">
        <f t="shared" si="18"/>
        <v>0</v>
      </c>
      <c r="T68" s="10"/>
      <c r="U68" s="10"/>
      <c r="V68" s="10"/>
      <c r="W68" s="10"/>
      <c r="X68" s="10"/>
    </row>
    <row r="69" spans="4:24" s="9" customFormat="1" x14ac:dyDescent="0.3">
      <c r="D69" s="17">
        <f t="shared" si="10"/>
        <v>50314</v>
      </c>
      <c r="E69" s="41">
        <v>1</v>
      </c>
      <c r="F69" s="83">
        <f t="shared" si="19"/>
        <v>3</v>
      </c>
      <c r="G69" s="39"/>
      <c r="H69" s="39"/>
      <c r="I69" s="39"/>
      <c r="J69" s="39"/>
      <c r="K69" s="84" t="e">
        <f t="shared" si="14"/>
        <v>#N/A</v>
      </c>
      <c r="L69" s="84" t="e">
        <f t="shared" si="15"/>
        <v>#N/A</v>
      </c>
      <c r="M69" s="40">
        <f t="shared" si="11"/>
        <v>0</v>
      </c>
      <c r="N69" s="40">
        <f t="shared" si="12"/>
        <v>0</v>
      </c>
      <c r="O69" s="40">
        <f t="shared" si="16"/>
        <v>0</v>
      </c>
      <c r="P69" s="68">
        <f t="shared" si="17"/>
        <v>0</v>
      </c>
      <c r="Q69" s="69">
        <f t="shared" si="13"/>
        <v>0</v>
      </c>
      <c r="R69" s="70">
        <f t="shared" si="18"/>
        <v>0</v>
      </c>
      <c r="T69" s="10"/>
      <c r="U69" s="10"/>
      <c r="V69" s="10"/>
      <c r="W69" s="10"/>
      <c r="X69" s="10"/>
    </row>
    <row r="70" spans="4:24" s="9" customFormat="1" x14ac:dyDescent="0.3">
      <c r="D70" s="17">
        <f t="shared" si="10"/>
        <v>50406</v>
      </c>
      <c r="E70" s="41">
        <v>1</v>
      </c>
      <c r="F70" s="83">
        <f t="shared" si="19"/>
        <v>3</v>
      </c>
      <c r="G70" s="39"/>
      <c r="H70" s="39"/>
      <c r="I70" s="39"/>
      <c r="J70" s="39"/>
      <c r="K70" s="84" t="e">
        <f t="shared" si="14"/>
        <v>#N/A</v>
      </c>
      <c r="L70" s="84" t="e">
        <f t="shared" si="15"/>
        <v>#N/A</v>
      </c>
      <c r="M70" s="40">
        <f t="shared" si="11"/>
        <v>0</v>
      </c>
      <c r="N70" s="40">
        <f t="shared" si="12"/>
        <v>0</v>
      </c>
      <c r="O70" s="40">
        <f t="shared" si="16"/>
        <v>0</v>
      </c>
      <c r="P70" s="68">
        <f t="shared" si="17"/>
        <v>0</v>
      </c>
      <c r="Q70" s="69">
        <f t="shared" si="13"/>
        <v>0</v>
      </c>
      <c r="R70" s="70">
        <f t="shared" si="18"/>
        <v>0</v>
      </c>
      <c r="T70" s="10"/>
      <c r="U70" s="10"/>
      <c r="V70" s="10"/>
      <c r="W70" s="10"/>
      <c r="X70" s="10"/>
    </row>
    <row r="71" spans="4:24" s="9" customFormat="1" x14ac:dyDescent="0.3">
      <c r="D71" s="17">
        <f t="shared" si="10"/>
        <v>50496</v>
      </c>
      <c r="E71" s="41">
        <v>1</v>
      </c>
      <c r="F71" s="83">
        <f t="shared" si="19"/>
        <v>3</v>
      </c>
      <c r="G71" s="39"/>
      <c r="H71" s="39"/>
      <c r="I71" s="39"/>
      <c r="J71" s="39"/>
      <c r="K71" s="84" t="e">
        <f t="shared" si="14"/>
        <v>#N/A</v>
      </c>
      <c r="L71" s="84" t="e">
        <f t="shared" si="15"/>
        <v>#N/A</v>
      </c>
      <c r="M71" s="40">
        <f t="shared" si="11"/>
        <v>0</v>
      </c>
      <c r="N71" s="40">
        <f t="shared" si="12"/>
        <v>0</v>
      </c>
      <c r="O71" s="40">
        <f t="shared" si="16"/>
        <v>0</v>
      </c>
      <c r="P71" s="68">
        <f t="shared" si="17"/>
        <v>0</v>
      </c>
      <c r="Q71" s="69">
        <f t="shared" si="13"/>
        <v>0</v>
      </c>
      <c r="R71" s="70">
        <f t="shared" si="18"/>
        <v>0</v>
      </c>
      <c r="T71" s="10"/>
      <c r="U71" s="10"/>
      <c r="V71" s="10"/>
      <c r="W71" s="10"/>
      <c r="X71" s="10"/>
    </row>
    <row r="72" spans="4:24" s="9" customFormat="1" x14ac:dyDescent="0.3">
      <c r="D72" s="17">
        <f t="shared" si="10"/>
        <v>50587</v>
      </c>
      <c r="E72" s="41">
        <v>1</v>
      </c>
      <c r="F72" s="83">
        <f t="shared" si="19"/>
        <v>3</v>
      </c>
      <c r="G72" s="39"/>
      <c r="H72" s="39"/>
      <c r="I72" s="39"/>
      <c r="J72" s="39"/>
      <c r="K72" s="84" t="e">
        <f t="shared" si="14"/>
        <v>#N/A</v>
      </c>
      <c r="L72" s="84" t="e">
        <f t="shared" si="15"/>
        <v>#N/A</v>
      </c>
      <c r="M72" s="40">
        <f t="shared" si="11"/>
        <v>0</v>
      </c>
      <c r="N72" s="40">
        <f t="shared" si="12"/>
        <v>0</v>
      </c>
      <c r="O72" s="40">
        <f t="shared" si="16"/>
        <v>0</v>
      </c>
      <c r="P72" s="68">
        <f t="shared" si="17"/>
        <v>0</v>
      </c>
      <c r="Q72" s="69">
        <f t="shared" si="13"/>
        <v>0</v>
      </c>
      <c r="R72" s="70">
        <f t="shared" si="18"/>
        <v>0</v>
      </c>
      <c r="T72" s="10"/>
      <c r="U72" s="10"/>
      <c r="V72" s="10"/>
      <c r="W72" s="10"/>
      <c r="X72" s="10"/>
    </row>
    <row r="73" spans="4:24" s="9" customFormat="1" x14ac:dyDescent="0.3">
      <c r="D73" s="17">
        <f t="shared" si="10"/>
        <v>50679</v>
      </c>
      <c r="E73" s="41">
        <v>1</v>
      </c>
      <c r="F73" s="83">
        <f t="shared" si="19"/>
        <v>3</v>
      </c>
      <c r="G73" s="39"/>
      <c r="H73" s="39"/>
      <c r="I73" s="39"/>
      <c r="J73" s="39"/>
      <c r="K73" s="84" t="e">
        <f t="shared" si="14"/>
        <v>#N/A</v>
      </c>
      <c r="L73" s="84" t="e">
        <f t="shared" si="15"/>
        <v>#N/A</v>
      </c>
      <c r="M73" s="40">
        <f t="shared" si="11"/>
        <v>0</v>
      </c>
      <c r="N73" s="40">
        <f t="shared" si="12"/>
        <v>0</v>
      </c>
      <c r="O73" s="40">
        <f t="shared" si="16"/>
        <v>0</v>
      </c>
      <c r="P73" s="68">
        <f t="shared" si="17"/>
        <v>0</v>
      </c>
      <c r="Q73" s="69">
        <f t="shared" si="13"/>
        <v>0</v>
      </c>
      <c r="R73" s="70">
        <f t="shared" si="18"/>
        <v>0</v>
      </c>
      <c r="T73" s="10"/>
      <c r="U73" s="10"/>
      <c r="V73" s="10"/>
      <c r="W73" s="10"/>
      <c r="X73" s="10"/>
    </row>
    <row r="74" spans="4:24" s="9" customFormat="1" x14ac:dyDescent="0.3">
      <c r="D74" s="17">
        <f t="shared" ref="D74:D137" si="20">EDATE(D73,3)</f>
        <v>50771</v>
      </c>
      <c r="E74" s="41">
        <v>1</v>
      </c>
      <c r="F74" s="83">
        <f t="shared" si="19"/>
        <v>3</v>
      </c>
      <c r="G74" s="39"/>
      <c r="H74" s="39"/>
      <c r="I74" s="39"/>
      <c r="J74" s="39"/>
      <c r="K74" s="84" t="e">
        <f t="shared" si="14"/>
        <v>#N/A</v>
      </c>
      <c r="L74" s="84" t="e">
        <f t="shared" si="15"/>
        <v>#N/A</v>
      </c>
      <c r="M74" s="40">
        <f t="shared" si="11"/>
        <v>0</v>
      </c>
      <c r="N74" s="40">
        <f t="shared" si="12"/>
        <v>0</v>
      </c>
      <c r="O74" s="40">
        <f t="shared" si="16"/>
        <v>0</v>
      </c>
      <c r="P74" s="68">
        <f t="shared" si="17"/>
        <v>0</v>
      </c>
      <c r="Q74" s="69">
        <f t="shared" si="13"/>
        <v>0</v>
      </c>
      <c r="R74" s="70">
        <f t="shared" si="18"/>
        <v>0</v>
      </c>
      <c r="T74" s="10"/>
      <c r="U74" s="10"/>
      <c r="V74" s="10"/>
      <c r="W74" s="10"/>
      <c r="X74" s="10"/>
    </row>
    <row r="75" spans="4:24" s="9" customFormat="1" x14ac:dyDescent="0.3">
      <c r="D75" s="17">
        <f t="shared" si="20"/>
        <v>50861</v>
      </c>
      <c r="E75" s="41">
        <v>1</v>
      </c>
      <c r="F75" s="83">
        <f t="shared" si="19"/>
        <v>3</v>
      </c>
      <c r="G75" s="39"/>
      <c r="H75" s="39"/>
      <c r="I75" s="39"/>
      <c r="J75" s="39"/>
      <c r="K75" s="84" t="e">
        <f t="shared" si="14"/>
        <v>#N/A</v>
      </c>
      <c r="L75" s="84" t="e">
        <f t="shared" si="15"/>
        <v>#N/A</v>
      </c>
      <c r="M75" s="40">
        <f t="shared" si="11"/>
        <v>0</v>
      </c>
      <c r="N75" s="40">
        <f t="shared" si="12"/>
        <v>0</v>
      </c>
      <c r="O75" s="40">
        <f t="shared" si="16"/>
        <v>0</v>
      </c>
      <c r="P75" s="68">
        <f t="shared" si="17"/>
        <v>0</v>
      </c>
      <c r="Q75" s="69">
        <f t="shared" si="13"/>
        <v>0</v>
      </c>
      <c r="R75" s="70">
        <f t="shared" si="18"/>
        <v>0</v>
      </c>
      <c r="T75" s="10"/>
      <c r="U75" s="10"/>
      <c r="V75" s="10"/>
      <c r="W75" s="10"/>
      <c r="X75" s="10"/>
    </row>
    <row r="76" spans="4:24" s="9" customFormat="1" x14ac:dyDescent="0.3">
      <c r="D76" s="17">
        <f t="shared" si="20"/>
        <v>50952</v>
      </c>
      <c r="E76" s="41">
        <v>1</v>
      </c>
      <c r="F76" s="83">
        <f t="shared" si="19"/>
        <v>3</v>
      </c>
      <c r="G76" s="39"/>
      <c r="H76" s="39"/>
      <c r="I76" s="39"/>
      <c r="J76" s="39"/>
      <c r="K76" s="84" t="e">
        <f t="shared" si="14"/>
        <v>#N/A</v>
      </c>
      <c r="L76" s="84" t="e">
        <f t="shared" si="15"/>
        <v>#N/A</v>
      </c>
      <c r="M76" s="40">
        <f t="shared" si="11"/>
        <v>0</v>
      </c>
      <c r="N76" s="40">
        <f t="shared" si="12"/>
        <v>0</v>
      </c>
      <c r="O76" s="40">
        <f t="shared" si="16"/>
        <v>0</v>
      </c>
      <c r="P76" s="68">
        <f t="shared" si="17"/>
        <v>0</v>
      </c>
      <c r="Q76" s="69">
        <f t="shared" si="13"/>
        <v>0</v>
      </c>
      <c r="R76" s="70">
        <f t="shared" si="18"/>
        <v>0</v>
      </c>
      <c r="T76" s="10"/>
      <c r="U76" s="10"/>
      <c r="V76" s="10"/>
      <c r="W76" s="10"/>
      <c r="X76" s="10"/>
    </row>
    <row r="77" spans="4:24" s="9" customFormat="1" x14ac:dyDescent="0.3">
      <c r="D77" s="17">
        <f t="shared" si="20"/>
        <v>51044</v>
      </c>
      <c r="E77" s="41">
        <v>1</v>
      </c>
      <c r="F77" s="83">
        <f t="shared" si="19"/>
        <v>3</v>
      </c>
      <c r="G77" s="39"/>
      <c r="H77" s="39"/>
      <c r="I77" s="39"/>
      <c r="J77" s="39"/>
      <c r="K77" s="84" t="e">
        <f t="shared" si="14"/>
        <v>#N/A</v>
      </c>
      <c r="L77" s="84" t="e">
        <f t="shared" si="15"/>
        <v>#N/A</v>
      </c>
      <c r="M77" s="40">
        <f t="shared" si="11"/>
        <v>0</v>
      </c>
      <c r="N77" s="40">
        <f t="shared" si="12"/>
        <v>0</v>
      </c>
      <c r="O77" s="40">
        <f t="shared" si="16"/>
        <v>0</v>
      </c>
      <c r="P77" s="68">
        <f t="shared" si="17"/>
        <v>0</v>
      </c>
      <c r="Q77" s="69">
        <f t="shared" si="13"/>
        <v>0</v>
      </c>
      <c r="R77" s="70">
        <f t="shared" si="18"/>
        <v>0</v>
      </c>
      <c r="T77" s="10"/>
      <c r="U77" s="10"/>
      <c r="V77" s="10"/>
      <c r="W77" s="10"/>
      <c r="X77" s="10"/>
    </row>
    <row r="78" spans="4:24" s="9" customFormat="1" x14ac:dyDescent="0.3">
      <c r="D78" s="17">
        <f t="shared" si="20"/>
        <v>51136</v>
      </c>
      <c r="E78" s="41">
        <v>1</v>
      </c>
      <c r="F78" s="83">
        <f t="shared" si="19"/>
        <v>3</v>
      </c>
      <c r="G78" s="39"/>
      <c r="H78" s="39"/>
      <c r="I78" s="39"/>
      <c r="J78" s="39"/>
      <c r="K78" s="84" t="e">
        <f t="shared" si="14"/>
        <v>#N/A</v>
      </c>
      <c r="L78" s="84" t="e">
        <f t="shared" si="15"/>
        <v>#N/A</v>
      </c>
      <c r="M78" s="40">
        <f t="shared" si="11"/>
        <v>0</v>
      </c>
      <c r="N78" s="40">
        <f t="shared" si="12"/>
        <v>0</v>
      </c>
      <c r="O78" s="40">
        <f t="shared" si="16"/>
        <v>0</v>
      </c>
      <c r="P78" s="68">
        <f t="shared" si="17"/>
        <v>0</v>
      </c>
      <c r="Q78" s="69">
        <f t="shared" si="13"/>
        <v>0</v>
      </c>
      <c r="R78" s="70">
        <f t="shared" si="18"/>
        <v>0</v>
      </c>
      <c r="T78" s="10"/>
      <c r="U78" s="10"/>
      <c r="V78" s="10"/>
      <c r="W78" s="10"/>
      <c r="X78" s="10"/>
    </row>
    <row r="79" spans="4:24" s="9" customFormat="1" x14ac:dyDescent="0.3">
      <c r="D79" s="17">
        <f t="shared" si="20"/>
        <v>51227</v>
      </c>
      <c r="E79" s="41">
        <v>1</v>
      </c>
      <c r="F79" s="83">
        <f t="shared" si="19"/>
        <v>3</v>
      </c>
      <c r="G79" s="39"/>
      <c r="H79" s="39"/>
      <c r="I79" s="39"/>
      <c r="J79" s="39"/>
      <c r="K79" s="84" t="e">
        <f t="shared" si="14"/>
        <v>#N/A</v>
      </c>
      <c r="L79" s="84" t="e">
        <f t="shared" si="15"/>
        <v>#N/A</v>
      </c>
      <c r="M79" s="40">
        <f t="shared" si="11"/>
        <v>0</v>
      </c>
      <c r="N79" s="40">
        <f t="shared" si="12"/>
        <v>0</v>
      </c>
      <c r="O79" s="40">
        <f t="shared" si="16"/>
        <v>0</v>
      </c>
      <c r="P79" s="68">
        <f t="shared" si="17"/>
        <v>0</v>
      </c>
      <c r="Q79" s="69">
        <f t="shared" si="13"/>
        <v>0</v>
      </c>
      <c r="R79" s="70">
        <f t="shared" si="18"/>
        <v>0</v>
      </c>
      <c r="T79" s="10"/>
      <c r="U79" s="10"/>
      <c r="V79" s="10"/>
      <c r="W79" s="10"/>
      <c r="X79" s="10"/>
    </row>
    <row r="80" spans="4:24" s="9" customFormat="1" x14ac:dyDescent="0.3">
      <c r="D80" s="17">
        <f t="shared" si="20"/>
        <v>51318</v>
      </c>
      <c r="E80" s="41">
        <v>1</v>
      </c>
      <c r="F80" s="83">
        <f t="shared" si="19"/>
        <v>3</v>
      </c>
      <c r="G80" s="39"/>
      <c r="H80" s="39"/>
      <c r="I80" s="39"/>
      <c r="J80" s="39"/>
      <c r="K80" s="84" t="e">
        <f t="shared" si="14"/>
        <v>#N/A</v>
      </c>
      <c r="L80" s="84" t="e">
        <f t="shared" si="15"/>
        <v>#N/A</v>
      </c>
      <c r="M80" s="40">
        <f t="shared" si="11"/>
        <v>0</v>
      </c>
      <c r="N80" s="40">
        <f t="shared" si="12"/>
        <v>0</v>
      </c>
      <c r="O80" s="40">
        <f t="shared" si="16"/>
        <v>0</v>
      </c>
      <c r="P80" s="68">
        <f t="shared" si="17"/>
        <v>0</v>
      </c>
      <c r="Q80" s="69">
        <f t="shared" si="13"/>
        <v>0</v>
      </c>
      <c r="R80" s="70">
        <f t="shared" si="18"/>
        <v>0</v>
      </c>
      <c r="T80" s="10"/>
      <c r="U80" s="10"/>
      <c r="V80" s="10"/>
      <c r="W80" s="10"/>
      <c r="X80" s="10"/>
    </row>
    <row r="81" spans="4:24" s="9" customFormat="1" x14ac:dyDescent="0.3">
      <c r="D81" s="17">
        <f t="shared" si="20"/>
        <v>51410</v>
      </c>
      <c r="E81" s="41">
        <v>1</v>
      </c>
      <c r="F81" s="83">
        <f t="shared" si="19"/>
        <v>3</v>
      </c>
      <c r="G81" s="39"/>
      <c r="H81" s="39"/>
      <c r="I81" s="39"/>
      <c r="J81" s="39"/>
      <c r="K81" s="84" t="e">
        <f t="shared" si="14"/>
        <v>#N/A</v>
      </c>
      <c r="L81" s="84" t="e">
        <f t="shared" si="15"/>
        <v>#N/A</v>
      </c>
      <c r="M81" s="40">
        <f t="shared" si="11"/>
        <v>0</v>
      </c>
      <c r="N81" s="40">
        <f t="shared" si="12"/>
        <v>0</v>
      </c>
      <c r="O81" s="40">
        <f t="shared" si="16"/>
        <v>0</v>
      </c>
      <c r="P81" s="68">
        <f t="shared" si="17"/>
        <v>0</v>
      </c>
      <c r="Q81" s="69">
        <f t="shared" si="13"/>
        <v>0</v>
      </c>
      <c r="R81" s="70">
        <f t="shared" si="18"/>
        <v>0</v>
      </c>
      <c r="T81" s="10"/>
      <c r="U81" s="10"/>
      <c r="V81" s="10"/>
      <c r="W81" s="10"/>
      <c r="X81" s="10"/>
    </row>
    <row r="82" spans="4:24" s="9" customFormat="1" x14ac:dyDescent="0.3">
      <c r="D82" s="17">
        <f t="shared" si="20"/>
        <v>51502</v>
      </c>
      <c r="E82" s="41">
        <v>1</v>
      </c>
      <c r="F82" s="83">
        <f t="shared" si="19"/>
        <v>3</v>
      </c>
      <c r="G82" s="39"/>
      <c r="H82" s="39"/>
      <c r="I82" s="39"/>
      <c r="J82" s="39"/>
      <c r="K82" s="84" t="e">
        <f t="shared" si="14"/>
        <v>#N/A</v>
      </c>
      <c r="L82" s="84" t="e">
        <f t="shared" si="15"/>
        <v>#N/A</v>
      </c>
      <c r="M82" s="40">
        <f t="shared" si="11"/>
        <v>0</v>
      </c>
      <c r="N82" s="40">
        <f t="shared" si="12"/>
        <v>0</v>
      </c>
      <c r="O82" s="40">
        <f t="shared" si="16"/>
        <v>0</v>
      </c>
      <c r="P82" s="68">
        <f t="shared" si="17"/>
        <v>0</v>
      </c>
      <c r="Q82" s="69">
        <f t="shared" si="13"/>
        <v>0</v>
      </c>
      <c r="R82" s="70">
        <f t="shared" si="18"/>
        <v>0</v>
      </c>
      <c r="T82" s="10"/>
      <c r="U82" s="10"/>
      <c r="V82" s="10"/>
      <c r="W82" s="10"/>
      <c r="X82" s="10"/>
    </row>
    <row r="83" spans="4:24" s="9" customFormat="1" x14ac:dyDescent="0.3">
      <c r="D83" s="17">
        <f t="shared" si="20"/>
        <v>51592</v>
      </c>
      <c r="E83" s="41">
        <v>1</v>
      </c>
      <c r="F83" s="83">
        <f t="shared" si="19"/>
        <v>3</v>
      </c>
      <c r="G83" s="39"/>
      <c r="H83" s="39"/>
      <c r="I83" s="39"/>
      <c r="J83" s="39"/>
      <c r="K83" s="84" t="e">
        <f t="shared" si="14"/>
        <v>#N/A</v>
      </c>
      <c r="L83" s="84" t="e">
        <f t="shared" si="15"/>
        <v>#N/A</v>
      </c>
      <c r="M83" s="40">
        <f t="shared" si="11"/>
        <v>0</v>
      </c>
      <c r="N83" s="40">
        <f t="shared" si="12"/>
        <v>0</v>
      </c>
      <c r="O83" s="40">
        <f t="shared" si="16"/>
        <v>0</v>
      </c>
      <c r="P83" s="68">
        <f t="shared" si="17"/>
        <v>0</v>
      </c>
      <c r="Q83" s="69">
        <f t="shared" si="13"/>
        <v>0</v>
      </c>
      <c r="R83" s="70">
        <f t="shared" si="18"/>
        <v>0</v>
      </c>
      <c r="T83" s="10"/>
      <c r="U83" s="10"/>
      <c r="V83" s="10"/>
      <c r="W83" s="10"/>
      <c r="X83" s="10"/>
    </row>
    <row r="84" spans="4:24" s="9" customFormat="1" x14ac:dyDescent="0.3">
      <c r="D84" s="17">
        <f t="shared" si="20"/>
        <v>51683</v>
      </c>
      <c r="E84" s="41">
        <v>1</v>
      </c>
      <c r="F84" s="83">
        <f t="shared" si="19"/>
        <v>3</v>
      </c>
      <c r="G84" s="39"/>
      <c r="H84" s="39"/>
      <c r="I84" s="39"/>
      <c r="J84" s="39"/>
      <c r="K84" s="84" t="e">
        <f t="shared" si="14"/>
        <v>#N/A</v>
      </c>
      <c r="L84" s="84" t="e">
        <f t="shared" si="15"/>
        <v>#N/A</v>
      </c>
      <c r="M84" s="40">
        <f t="shared" si="11"/>
        <v>0</v>
      </c>
      <c r="N84" s="40">
        <f t="shared" si="12"/>
        <v>0</v>
      </c>
      <c r="O84" s="40">
        <f t="shared" si="16"/>
        <v>0</v>
      </c>
      <c r="P84" s="68">
        <f t="shared" si="17"/>
        <v>0</v>
      </c>
      <c r="Q84" s="69">
        <f t="shared" si="13"/>
        <v>0</v>
      </c>
      <c r="R84" s="70">
        <f t="shared" si="18"/>
        <v>0</v>
      </c>
      <c r="T84" s="10"/>
      <c r="U84" s="10"/>
      <c r="V84" s="10"/>
      <c r="W84" s="10"/>
      <c r="X84" s="10"/>
    </row>
    <row r="85" spans="4:24" s="9" customFormat="1" x14ac:dyDescent="0.3">
      <c r="D85" s="17">
        <f t="shared" si="20"/>
        <v>51775</v>
      </c>
      <c r="E85" s="41">
        <v>1</v>
      </c>
      <c r="F85" s="83">
        <f t="shared" si="19"/>
        <v>3</v>
      </c>
      <c r="G85" s="39"/>
      <c r="H85" s="39"/>
      <c r="I85" s="39"/>
      <c r="J85" s="39"/>
      <c r="K85" s="84" t="e">
        <f t="shared" si="14"/>
        <v>#N/A</v>
      </c>
      <c r="L85" s="84" t="e">
        <f t="shared" si="15"/>
        <v>#N/A</v>
      </c>
      <c r="M85" s="40">
        <f t="shared" si="11"/>
        <v>0</v>
      </c>
      <c r="N85" s="40">
        <f t="shared" si="12"/>
        <v>0</v>
      </c>
      <c r="O85" s="40">
        <f t="shared" si="16"/>
        <v>0</v>
      </c>
      <c r="P85" s="68">
        <f t="shared" si="17"/>
        <v>0</v>
      </c>
      <c r="Q85" s="69">
        <f t="shared" si="13"/>
        <v>0</v>
      </c>
      <c r="R85" s="70">
        <f t="shared" si="18"/>
        <v>0</v>
      </c>
      <c r="T85" s="10"/>
      <c r="U85" s="10"/>
      <c r="V85" s="10"/>
      <c r="W85" s="10"/>
      <c r="X85" s="10"/>
    </row>
    <row r="86" spans="4:24" s="9" customFormat="1" x14ac:dyDescent="0.3">
      <c r="D86" s="17">
        <f t="shared" si="20"/>
        <v>51867</v>
      </c>
      <c r="E86" s="41">
        <v>1</v>
      </c>
      <c r="F86" s="83">
        <f t="shared" si="19"/>
        <v>3</v>
      </c>
      <c r="G86" s="39"/>
      <c r="H86" s="39"/>
      <c r="I86" s="39"/>
      <c r="J86" s="39"/>
      <c r="K86" s="84" t="e">
        <f t="shared" si="14"/>
        <v>#N/A</v>
      </c>
      <c r="L86" s="84" t="e">
        <f t="shared" si="15"/>
        <v>#N/A</v>
      </c>
      <c r="M86" s="40">
        <f t="shared" si="11"/>
        <v>0</v>
      </c>
      <c r="N86" s="40">
        <f t="shared" si="12"/>
        <v>0</v>
      </c>
      <c r="O86" s="40">
        <f t="shared" si="16"/>
        <v>0</v>
      </c>
      <c r="P86" s="68">
        <f t="shared" si="17"/>
        <v>0</v>
      </c>
      <c r="Q86" s="69">
        <f t="shared" si="13"/>
        <v>0</v>
      </c>
      <c r="R86" s="70">
        <f t="shared" si="18"/>
        <v>0</v>
      </c>
      <c r="T86" s="10"/>
      <c r="U86" s="10"/>
      <c r="V86" s="10"/>
      <c r="W86" s="10"/>
      <c r="X86" s="10"/>
    </row>
    <row r="87" spans="4:24" s="9" customFormat="1" x14ac:dyDescent="0.3">
      <c r="D87" s="17">
        <f t="shared" si="20"/>
        <v>51957</v>
      </c>
      <c r="E87" s="41">
        <v>1</v>
      </c>
      <c r="F87" s="83">
        <f t="shared" si="19"/>
        <v>3</v>
      </c>
      <c r="G87" s="39"/>
      <c r="H87" s="39"/>
      <c r="I87" s="39"/>
      <c r="J87" s="39"/>
      <c r="K87" s="84" t="e">
        <f t="shared" si="14"/>
        <v>#N/A</v>
      </c>
      <c r="L87" s="84" t="e">
        <f t="shared" si="15"/>
        <v>#N/A</v>
      </c>
      <c r="M87" s="40">
        <f t="shared" si="11"/>
        <v>0</v>
      </c>
      <c r="N87" s="40">
        <f t="shared" si="12"/>
        <v>0</v>
      </c>
      <c r="O87" s="40">
        <f t="shared" si="16"/>
        <v>0</v>
      </c>
      <c r="P87" s="68">
        <f t="shared" si="17"/>
        <v>0</v>
      </c>
      <c r="Q87" s="69">
        <f t="shared" si="13"/>
        <v>0</v>
      </c>
      <c r="R87" s="70">
        <f t="shared" si="18"/>
        <v>0</v>
      </c>
      <c r="T87" s="10"/>
      <c r="U87" s="10"/>
      <c r="V87" s="10"/>
      <c r="W87" s="10"/>
      <c r="X87" s="10"/>
    </row>
    <row r="88" spans="4:24" s="9" customFormat="1" x14ac:dyDescent="0.3">
      <c r="D88" s="17">
        <f t="shared" si="20"/>
        <v>52048</v>
      </c>
      <c r="E88" s="41">
        <v>1</v>
      </c>
      <c r="F88" s="83">
        <f t="shared" si="19"/>
        <v>3</v>
      </c>
      <c r="G88" s="39"/>
      <c r="H88" s="39"/>
      <c r="I88" s="39"/>
      <c r="J88" s="39"/>
      <c r="K88" s="84" t="e">
        <f t="shared" si="14"/>
        <v>#N/A</v>
      </c>
      <c r="L88" s="84" t="e">
        <f t="shared" si="15"/>
        <v>#N/A</v>
      </c>
      <c r="M88" s="40">
        <f t="shared" si="11"/>
        <v>0</v>
      </c>
      <c r="N88" s="40">
        <f t="shared" si="12"/>
        <v>0</v>
      </c>
      <c r="O88" s="40">
        <f t="shared" si="16"/>
        <v>0</v>
      </c>
      <c r="P88" s="68">
        <f t="shared" si="17"/>
        <v>0</v>
      </c>
      <c r="Q88" s="69">
        <f t="shared" si="13"/>
        <v>0</v>
      </c>
      <c r="R88" s="70">
        <f t="shared" si="18"/>
        <v>0</v>
      </c>
      <c r="T88" s="10"/>
      <c r="U88" s="10"/>
      <c r="V88" s="10"/>
      <c r="W88" s="10"/>
      <c r="X88" s="10"/>
    </row>
    <row r="89" spans="4:24" s="9" customFormat="1" x14ac:dyDescent="0.3">
      <c r="D89" s="17">
        <f t="shared" si="20"/>
        <v>52140</v>
      </c>
      <c r="E89" s="41">
        <v>1</v>
      </c>
      <c r="F89" s="83">
        <f t="shared" si="19"/>
        <v>3</v>
      </c>
      <c r="G89" s="39"/>
      <c r="H89" s="39"/>
      <c r="I89" s="39"/>
      <c r="J89" s="39"/>
      <c r="K89" s="84" t="e">
        <f t="shared" si="14"/>
        <v>#N/A</v>
      </c>
      <c r="L89" s="84" t="e">
        <f t="shared" si="15"/>
        <v>#N/A</v>
      </c>
      <c r="M89" s="40">
        <f t="shared" si="11"/>
        <v>0</v>
      </c>
      <c r="N89" s="40">
        <f t="shared" si="12"/>
        <v>0</v>
      </c>
      <c r="O89" s="40">
        <f t="shared" si="16"/>
        <v>0</v>
      </c>
      <c r="P89" s="68">
        <f t="shared" si="17"/>
        <v>0</v>
      </c>
      <c r="Q89" s="69">
        <f t="shared" si="13"/>
        <v>0</v>
      </c>
      <c r="R89" s="70">
        <f t="shared" si="18"/>
        <v>0</v>
      </c>
      <c r="T89" s="10"/>
      <c r="U89" s="10"/>
      <c r="V89" s="10"/>
      <c r="W89" s="10"/>
      <c r="X89" s="10"/>
    </row>
    <row r="90" spans="4:24" s="9" customFormat="1" x14ac:dyDescent="0.3">
      <c r="D90" s="17">
        <f t="shared" si="20"/>
        <v>52232</v>
      </c>
      <c r="E90" s="41">
        <v>1</v>
      </c>
      <c r="F90" s="83">
        <f t="shared" si="19"/>
        <v>3</v>
      </c>
      <c r="G90" s="39"/>
      <c r="H90" s="39"/>
      <c r="I90" s="39"/>
      <c r="J90" s="39"/>
      <c r="K90" s="84" t="e">
        <f t="shared" si="14"/>
        <v>#N/A</v>
      </c>
      <c r="L90" s="84" t="e">
        <f t="shared" si="15"/>
        <v>#N/A</v>
      </c>
      <c r="M90" s="40">
        <f t="shared" si="11"/>
        <v>0</v>
      </c>
      <c r="N90" s="40">
        <f t="shared" si="12"/>
        <v>0</v>
      </c>
      <c r="O90" s="40">
        <f t="shared" si="16"/>
        <v>0</v>
      </c>
      <c r="P90" s="68">
        <f t="shared" si="17"/>
        <v>0</v>
      </c>
      <c r="Q90" s="69">
        <f t="shared" si="13"/>
        <v>0</v>
      </c>
      <c r="R90" s="70">
        <f t="shared" si="18"/>
        <v>0</v>
      </c>
      <c r="T90" s="10"/>
      <c r="U90" s="10"/>
      <c r="V90" s="10"/>
      <c r="W90" s="10"/>
      <c r="X90" s="10"/>
    </row>
    <row r="91" spans="4:24" s="9" customFormat="1" x14ac:dyDescent="0.3">
      <c r="D91" s="17">
        <f t="shared" si="20"/>
        <v>52322</v>
      </c>
      <c r="E91" s="41">
        <v>1</v>
      </c>
      <c r="F91" s="83">
        <f t="shared" si="19"/>
        <v>3</v>
      </c>
      <c r="G91" s="39"/>
      <c r="H91" s="39"/>
      <c r="I91" s="39"/>
      <c r="J91" s="39"/>
      <c r="K91" s="84" t="e">
        <f t="shared" si="14"/>
        <v>#N/A</v>
      </c>
      <c r="L91" s="84" t="e">
        <f t="shared" si="15"/>
        <v>#N/A</v>
      </c>
      <c r="M91" s="40">
        <f t="shared" si="11"/>
        <v>0</v>
      </c>
      <c r="N91" s="40">
        <f t="shared" si="12"/>
        <v>0</v>
      </c>
      <c r="O91" s="40">
        <f t="shared" si="16"/>
        <v>0</v>
      </c>
      <c r="P91" s="68">
        <f t="shared" si="17"/>
        <v>0</v>
      </c>
      <c r="Q91" s="69">
        <f t="shared" si="13"/>
        <v>0</v>
      </c>
      <c r="R91" s="70">
        <f t="shared" si="18"/>
        <v>0</v>
      </c>
      <c r="T91" s="10"/>
      <c r="U91" s="10"/>
      <c r="V91" s="10"/>
      <c r="W91" s="10"/>
      <c r="X91" s="10"/>
    </row>
    <row r="92" spans="4:24" s="9" customFormat="1" x14ac:dyDescent="0.3">
      <c r="D92" s="17">
        <f t="shared" si="20"/>
        <v>52413</v>
      </c>
      <c r="E92" s="41">
        <v>1</v>
      </c>
      <c r="F92" s="83">
        <f t="shared" si="19"/>
        <v>3</v>
      </c>
      <c r="G92" s="39"/>
      <c r="H92" s="39"/>
      <c r="I92" s="39"/>
      <c r="J92" s="39"/>
      <c r="K92" s="84" t="e">
        <f t="shared" si="14"/>
        <v>#N/A</v>
      </c>
      <c r="L92" s="84" t="e">
        <f t="shared" si="15"/>
        <v>#N/A</v>
      </c>
      <c r="M92" s="40">
        <f t="shared" si="11"/>
        <v>0</v>
      </c>
      <c r="N92" s="40">
        <f t="shared" si="12"/>
        <v>0</v>
      </c>
      <c r="O92" s="40">
        <f t="shared" si="16"/>
        <v>0</v>
      </c>
      <c r="P92" s="68">
        <f t="shared" si="17"/>
        <v>0</v>
      </c>
      <c r="Q92" s="69">
        <f t="shared" si="13"/>
        <v>0</v>
      </c>
      <c r="R92" s="70">
        <f t="shared" si="18"/>
        <v>0</v>
      </c>
      <c r="T92" s="10"/>
      <c r="U92" s="10"/>
      <c r="V92" s="10"/>
      <c r="W92" s="10"/>
      <c r="X92" s="10"/>
    </row>
    <row r="93" spans="4:24" s="9" customFormat="1" x14ac:dyDescent="0.3">
      <c r="D93" s="17">
        <f t="shared" si="20"/>
        <v>52505</v>
      </c>
      <c r="E93" s="41">
        <v>1</v>
      </c>
      <c r="F93" s="83">
        <f t="shared" si="19"/>
        <v>3</v>
      </c>
      <c r="G93" s="39"/>
      <c r="H93" s="39"/>
      <c r="I93" s="39"/>
      <c r="J93" s="39"/>
      <c r="K93" s="84" t="e">
        <f t="shared" si="14"/>
        <v>#N/A</v>
      </c>
      <c r="L93" s="84" t="e">
        <f t="shared" si="15"/>
        <v>#N/A</v>
      </c>
      <c r="M93" s="40">
        <f t="shared" si="11"/>
        <v>0</v>
      </c>
      <c r="N93" s="40">
        <f t="shared" si="12"/>
        <v>0</v>
      </c>
      <c r="O93" s="40">
        <f t="shared" si="16"/>
        <v>0</v>
      </c>
      <c r="P93" s="68">
        <f t="shared" si="17"/>
        <v>0</v>
      </c>
      <c r="Q93" s="69">
        <f t="shared" si="13"/>
        <v>0</v>
      </c>
      <c r="R93" s="70">
        <f t="shared" si="18"/>
        <v>0</v>
      </c>
      <c r="T93" s="10"/>
      <c r="U93" s="10"/>
      <c r="V93" s="10"/>
      <c r="W93" s="10"/>
      <c r="X93" s="10"/>
    </row>
    <row r="94" spans="4:24" s="9" customFormat="1" x14ac:dyDescent="0.3">
      <c r="D94" s="17">
        <f t="shared" si="20"/>
        <v>52597</v>
      </c>
      <c r="E94" s="41">
        <v>1</v>
      </c>
      <c r="F94" s="83">
        <f t="shared" si="19"/>
        <v>3</v>
      </c>
      <c r="G94" s="39"/>
      <c r="H94" s="39"/>
      <c r="I94" s="39"/>
      <c r="J94" s="39"/>
      <c r="K94" s="84" t="e">
        <f t="shared" si="14"/>
        <v>#N/A</v>
      </c>
      <c r="L94" s="84" t="e">
        <f t="shared" si="15"/>
        <v>#N/A</v>
      </c>
      <c r="M94" s="40">
        <f t="shared" si="11"/>
        <v>0</v>
      </c>
      <c r="N94" s="40">
        <f t="shared" si="12"/>
        <v>0</v>
      </c>
      <c r="O94" s="40">
        <f t="shared" si="16"/>
        <v>0</v>
      </c>
      <c r="P94" s="68">
        <f t="shared" si="17"/>
        <v>0</v>
      </c>
      <c r="Q94" s="69">
        <f t="shared" si="13"/>
        <v>0</v>
      </c>
      <c r="R94" s="70">
        <f t="shared" si="18"/>
        <v>0</v>
      </c>
      <c r="T94" s="10"/>
      <c r="U94" s="10"/>
      <c r="V94" s="10"/>
      <c r="W94" s="10"/>
      <c r="X94" s="10"/>
    </row>
    <row r="95" spans="4:24" s="9" customFormat="1" x14ac:dyDescent="0.3">
      <c r="D95" s="17">
        <f t="shared" si="20"/>
        <v>52688</v>
      </c>
      <c r="E95" s="41">
        <v>1</v>
      </c>
      <c r="F95" s="83">
        <f t="shared" si="19"/>
        <v>3</v>
      </c>
      <c r="G95" s="39"/>
      <c r="H95" s="39"/>
      <c r="I95" s="39"/>
      <c r="J95" s="39"/>
      <c r="K95" s="84" t="e">
        <f t="shared" si="14"/>
        <v>#N/A</v>
      </c>
      <c r="L95" s="84" t="e">
        <f t="shared" si="15"/>
        <v>#N/A</v>
      </c>
      <c r="M95" s="40">
        <f t="shared" si="11"/>
        <v>0</v>
      </c>
      <c r="N95" s="40">
        <f t="shared" si="12"/>
        <v>0</v>
      </c>
      <c r="O95" s="40">
        <f t="shared" si="16"/>
        <v>0</v>
      </c>
      <c r="P95" s="68">
        <f t="shared" si="17"/>
        <v>0</v>
      </c>
      <c r="Q95" s="69">
        <f t="shared" si="13"/>
        <v>0</v>
      </c>
      <c r="R95" s="70">
        <f t="shared" si="18"/>
        <v>0</v>
      </c>
      <c r="T95" s="10"/>
      <c r="U95" s="10"/>
      <c r="V95" s="10"/>
      <c r="W95" s="10"/>
      <c r="X95" s="10"/>
    </row>
    <row r="96" spans="4:24" s="9" customFormat="1" x14ac:dyDescent="0.3">
      <c r="D96" s="17">
        <f t="shared" si="20"/>
        <v>52779</v>
      </c>
      <c r="E96" s="41">
        <v>1</v>
      </c>
      <c r="F96" s="83">
        <f t="shared" si="19"/>
        <v>3</v>
      </c>
      <c r="G96" s="39"/>
      <c r="H96" s="39"/>
      <c r="I96" s="39"/>
      <c r="J96" s="39"/>
      <c r="K96" s="84" t="e">
        <f t="shared" si="14"/>
        <v>#N/A</v>
      </c>
      <c r="L96" s="84" t="e">
        <f t="shared" si="15"/>
        <v>#N/A</v>
      </c>
      <c r="M96" s="40">
        <f t="shared" si="11"/>
        <v>0</v>
      </c>
      <c r="N96" s="40">
        <f t="shared" si="12"/>
        <v>0</v>
      </c>
      <c r="O96" s="40">
        <f t="shared" si="16"/>
        <v>0</v>
      </c>
      <c r="P96" s="68">
        <f t="shared" si="17"/>
        <v>0</v>
      </c>
      <c r="Q96" s="69">
        <f t="shared" si="13"/>
        <v>0</v>
      </c>
      <c r="R96" s="70">
        <f t="shared" si="18"/>
        <v>0</v>
      </c>
      <c r="T96" s="10"/>
      <c r="U96" s="10"/>
      <c r="V96" s="10"/>
      <c r="W96" s="10"/>
      <c r="X96" s="10"/>
    </row>
    <row r="97" spans="4:24" s="9" customFormat="1" x14ac:dyDescent="0.3">
      <c r="D97" s="17">
        <f t="shared" si="20"/>
        <v>52871</v>
      </c>
      <c r="E97" s="41">
        <v>1</v>
      </c>
      <c r="F97" s="83">
        <f t="shared" si="19"/>
        <v>3</v>
      </c>
      <c r="G97" s="39"/>
      <c r="H97" s="39"/>
      <c r="I97" s="39"/>
      <c r="J97" s="39"/>
      <c r="K97" s="84" t="e">
        <f t="shared" si="14"/>
        <v>#N/A</v>
      </c>
      <c r="L97" s="84" t="e">
        <f t="shared" si="15"/>
        <v>#N/A</v>
      </c>
      <c r="M97" s="40">
        <f t="shared" si="11"/>
        <v>0</v>
      </c>
      <c r="N97" s="40">
        <f t="shared" si="12"/>
        <v>0</v>
      </c>
      <c r="O97" s="40">
        <f t="shared" si="16"/>
        <v>0</v>
      </c>
      <c r="P97" s="68">
        <f t="shared" si="17"/>
        <v>0</v>
      </c>
      <c r="Q97" s="69">
        <f t="shared" si="13"/>
        <v>0</v>
      </c>
      <c r="R97" s="70">
        <f t="shared" si="18"/>
        <v>0</v>
      </c>
      <c r="T97" s="10"/>
      <c r="U97" s="10"/>
      <c r="V97" s="10"/>
      <c r="W97" s="10"/>
      <c r="X97" s="10"/>
    </row>
    <row r="98" spans="4:24" s="9" customFormat="1" x14ac:dyDescent="0.3">
      <c r="D98" s="17">
        <f t="shared" si="20"/>
        <v>52963</v>
      </c>
      <c r="E98" s="41">
        <v>1</v>
      </c>
      <c r="F98" s="83">
        <f t="shared" si="19"/>
        <v>3</v>
      </c>
      <c r="G98" s="39"/>
      <c r="H98" s="39"/>
      <c r="I98" s="39"/>
      <c r="J98" s="39"/>
      <c r="K98" s="84" t="e">
        <f t="shared" si="14"/>
        <v>#N/A</v>
      </c>
      <c r="L98" s="84" t="e">
        <f t="shared" si="15"/>
        <v>#N/A</v>
      </c>
      <c r="M98" s="40">
        <f t="shared" si="11"/>
        <v>0</v>
      </c>
      <c r="N98" s="40">
        <f t="shared" si="12"/>
        <v>0</v>
      </c>
      <c r="O98" s="40">
        <f t="shared" si="16"/>
        <v>0</v>
      </c>
      <c r="P98" s="68">
        <f t="shared" si="17"/>
        <v>0</v>
      </c>
      <c r="Q98" s="69">
        <f t="shared" si="13"/>
        <v>0</v>
      </c>
      <c r="R98" s="70">
        <f t="shared" si="18"/>
        <v>0</v>
      </c>
      <c r="T98" s="10"/>
      <c r="U98" s="10"/>
      <c r="V98" s="10"/>
      <c r="W98" s="10"/>
      <c r="X98" s="10"/>
    </row>
    <row r="99" spans="4:24" s="9" customFormat="1" x14ac:dyDescent="0.3">
      <c r="D99" s="17">
        <f t="shared" si="20"/>
        <v>53053</v>
      </c>
      <c r="E99" s="41">
        <v>1</v>
      </c>
      <c r="F99" s="83">
        <f t="shared" si="19"/>
        <v>3</v>
      </c>
      <c r="G99" s="39"/>
      <c r="H99" s="39"/>
      <c r="I99" s="39"/>
      <c r="J99" s="39"/>
      <c r="K99" s="84" t="e">
        <f t="shared" si="14"/>
        <v>#N/A</v>
      </c>
      <c r="L99" s="84" t="e">
        <f t="shared" si="15"/>
        <v>#N/A</v>
      </c>
      <c r="M99" s="40">
        <f t="shared" si="11"/>
        <v>0</v>
      </c>
      <c r="N99" s="40">
        <f t="shared" si="12"/>
        <v>0</v>
      </c>
      <c r="O99" s="40">
        <f t="shared" si="16"/>
        <v>0</v>
      </c>
      <c r="P99" s="68">
        <f t="shared" si="17"/>
        <v>0</v>
      </c>
      <c r="Q99" s="69">
        <f t="shared" si="13"/>
        <v>0</v>
      </c>
      <c r="R99" s="70">
        <f t="shared" si="18"/>
        <v>0</v>
      </c>
      <c r="T99" s="10"/>
      <c r="U99" s="10"/>
      <c r="V99" s="10"/>
      <c r="W99" s="10"/>
      <c r="X99" s="10"/>
    </row>
    <row r="100" spans="4:24" s="9" customFormat="1" x14ac:dyDescent="0.3">
      <c r="D100" s="17">
        <f t="shared" si="20"/>
        <v>53144</v>
      </c>
      <c r="E100" s="41">
        <v>1</v>
      </c>
      <c r="F100" s="83">
        <f t="shared" si="19"/>
        <v>3</v>
      </c>
      <c r="G100" s="39"/>
      <c r="H100" s="39"/>
      <c r="I100" s="39"/>
      <c r="J100" s="39"/>
      <c r="K100" s="84" t="e">
        <f t="shared" si="14"/>
        <v>#N/A</v>
      </c>
      <c r="L100" s="84" t="e">
        <f t="shared" si="15"/>
        <v>#N/A</v>
      </c>
      <c r="M100" s="40">
        <f t="shared" si="11"/>
        <v>0</v>
      </c>
      <c r="N100" s="40">
        <f t="shared" si="12"/>
        <v>0</v>
      </c>
      <c r="O100" s="40">
        <f t="shared" si="16"/>
        <v>0</v>
      </c>
      <c r="P100" s="68">
        <f t="shared" si="17"/>
        <v>0</v>
      </c>
      <c r="Q100" s="69">
        <f t="shared" si="13"/>
        <v>0</v>
      </c>
      <c r="R100" s="70">
        <f t="shared" si="18"/>
        <v>0</v>
      </c>
      <c r="T100" s="10"/>
      <c r="U100" s="10"/>
      <c r="V100" s="10"/>
      <c r="W100" s="10"/>
      <c r="X100" s="10"/>
    </row>
    <row r="101" spans="4:24" s="9" customFormat="1" x14ac:dyDescent="0.3">
      <c r="D101" s="17">
        <f t="shared" si="20"/>
        <v>53236</v>
      </c>
      <c r="E101" s="41">
        <v>1</v>
      </c>
      <c r="F101" s="83">
        <f t="shared" si="19"/>
        <v>3</v>
      </c>
      <c r="G101" s="39"/>
      <c r="H101" s="39"/>
      <c r="I101" s="39"/>
      <c r="J101" s="39"/>
      <c r="K101" s="84" t="e">
        <f t="shared" si="14"/>
        <v>#N/A</v>
      </c>
      <c r="L101" s="84" t="e">
        <f t="shared" si="15"/>
        <v>#N/A</v>
      </c>
      <c r="M101" s="40">
        <f t="shared" si="11"/>
        <v>0</v>
      </c>
      <c r="N101" s="40">
        <f t="shared" si="12"/>
        <v>0</v>
      </c>
      <c r="O101" s="40">
        <f t="shared" si="16"/>
        <v>0</v>
      </c>
      <c r="P101" s="68">
        <f t="shared" si="17"/>
        <v>0</v>
      </c>
      <c r="Q101" s="69">
        <f t="shared" si="13"/>
        <v>0</v>
      </c>
      <c r="R101" s="70">
        <f t="shared" si="18"/>
        <v>0</v>
      </c>
      <c r="T101" s="10"/>
      <c r="U101" s="10"/>
      <c r="V101" s="10"/>
      <c r="W101" s="10"/>
      <c r="X101" s="10"/>
    </row>
    <row r="102" spans="4:24" s="9" customFormat="1" x14ac:dyDescent="0.3">
      <c r="D102" s="17">
        <f t="shared" si="20"/>
        <v>53328</v>
      </c>
      <c r="E102" s="41">
        <v>1</v>
      </c>
      <c r="F102" s="83">
        <f t="shared" si="19"/>
        <v>3</v>
      </c>
      <c r="G102" s="39"/>
      <c r="H102" s="39"/>
      <c r="I102" s="39"/>
      <c r="J102" s="39"/>
      <c r="K102" s="84" t="e">
        <f t="shared" si="14"/>
        <v>#N/A</v>
      </c>
      <c r="L102" s="84" t="e">
        <f t="shared" si="15"/>
        <v>#N/A</v>
      </c>
      <c r="M102" s="40">
        <f t="shared" si="11"/>
        <v>0</v>
      </c>
      <c r="N102" s="40">
        <f t="shared" si="12"/>
        <v>0</v>
      </c>
      <c r="O102" s="40">
        <f t="shared" si="16"/>
        <v>0</v>
      </c>
      <c r="P102" s="68">
        <f t="shared" si="17"/>
        <v>0</v>
      </c>
      <c r="Q102" s="69">
        <f t="shared" si="13"/>
        <v>0</v>
      </c>
      <c r="R102" s="70">
        <f t="shared" si="18"/>
        <v>0</v>
      </c>
      <c r="T102" s="10"/>
      <c r="U102" s="10"/>
      <c r="V102" s="10"/>
      <c r="W102" s="10"/>
      <c r="X102" s="10"/>
    </row>
    <row r="103" spans="4:24" s="9" customFormat="1" x14ac:dyDescent="0.3">
      <c r="D103" s="17">
        <f t="shared" si="20"/>
        <v>53418</v>
      </c>
      <c r="E103" s="41">
        <v>1</v>
      </c>
      <c r="F103" s="83">
        <f t="shared" si="19"/>
        <v>3</v>
      </c>
      <c r="G103" s="39"/>
      <c r="H103" s="39"/>
      <c r="I103" s="39"/>
      <c r="J103" s="39"/>
      <c r="K103" s="84" t="e">
        <f t="shared" si="14"/>
        <v>#N/A</v>
      </c>
      <c r="L103" s="84" t="e">
        <f t="shared" si="15"/>
        <v>#N/A</v>
      </c>
      <c r="M103" s="40">
        <f t="shared" si="11"/>
        <v>0</v>
      </c>
      <c r="N103" s="40">
        <f t="shared" si="12"/>
        <v>0</v>
      </c>
      <c r="O103" s="40">
        <f t="shared" si="16"/>
        <v>0</v>
      </c>
      <c r="P103" s="68">
        <f t="shared" si="17"/>
        <v>0</v>
      </c>
      <c r="Q103" s="69">
        <f t="shared" si="13"/>
        <v>0</v>
      </c>
      <c r="R103" s="70">
        <f t="shared" si="18"/>
        <v>0</v>
      </c>
      <c r="T103" s="10"/>
      <c r="U103" s="10"/>
      <c r="V103" s="10"/>
      <c r="W103" s="10"/>
      <c r="X103" s="10"/>
    </row>
    <row r="104" spans="4:24" s="9" customFormat="1" x14ac:dyDescent="0.3">
      <c r="D104" s="17">
        <f t="shared" si="20"/>
        <v>53509</v>
      </c>
      <c r="E104" s="41">
        <v>1</v>
      </c>
      <c r="F104" s="83">
        <f t="shared" si="19"/>
        <v>3</v>
      </c>
      <c r="G104" s="39"/>
      <c r="H104" s="39"/>
      <c r="I104" s="39"/>
      <c r="J104" s="39"/>
      <c r="K104" s="84" t="e">
        <f t="shared" si="14"/>
        <v>#N/A</v>
      </c>
      <c r="L104" s="84" t="e">
        <f t="shared" si="15"/>
        <v>#N/A</v>
      </c>
      <c r="M104" s="40">
        <f t="shared" si="11"/>
        <v>0</v>
      </c>
      <c r="N104" s="40">
        <f t="shared" si="12"/>
        <v>0</v>
      </c>
      <c r="O104" s="40">
        <f t="shared" si="16"/>
        <v>0</v>
      </c>
      <c r="P104" s="68">
        <f t="shared" si="17"/>
        <v>0</v>
      </c>
      <c r="Q104" s="69">
        <f t="shared" si="13"/>
        <v>0</v>
      </c>
      <c r="R104" s="70">
        <f t="shared" si="18"/>
        <v>0</v>
      </c>
      <c r="T104" s="10"/>
      <c r="U104" s="10"/>
      <c r="V104" s="10"/>
      <c r="W104" s="10"/>
      <c r="X104" s="10"/>
    </row>
    <row r="105" spans="4:24" s="9" customFormat="1" x14ac:dyDescent="0.3">
      <c r="D105" s="17">
        <f t="shared" si="20"/>
        <v>53601</v>
      </c>
      <c r="E105" s="41">
        <v>1</v>
      </c>
      <c r="F105" s="83">
        <f t="shared" si="19"/>
        <v>3</v>
      </c>
      <c r="G105" s="39"/>
      <c r="H105" s="39"/>
      <c r="I105" s="39"/>
      <c r="J105" s="39"/>
      <c r="K105" s="84" t="e">
        <f t="shared" si="14"/>
        <v>#N/A</v>
      </c>
      <c r="L105" s="84" t="e">
        <f t="shared" si="15"/>
        <v>#N/A</v>
      </c>
      <c r="M105" s="40">
        <f t="shared" si="11"/>
        <v>0</v>
      </c>
      <c r="N105" s="40">
        <f t="shared" si="12"/>
        <v>0</v>
      </c>
      <c r="O105" s="40">
        <f t="shared" si="16"/>
        <v>0</v>
      </c>
      <c r="P105" s="68">
        <f t="shared" si="17"/>
        <v>0</v>
      </c>
      <c r="Q105" s="69">
        <f t="shared" si="13"/>
        <v>0</v>
      </c>
      <c r="R105" s="70">
        <f t="shared" si="18"/>
        <v>0</v>
      </c>
      <c r="T105" s="10"/>
      <c r="U105" s="10"/>
      <c r="V105" s="10"/>
      <c r="W105" s="10"/>
      <c r="X105" s="10"/>
    </row>
    <row r="106" spans="4:24" s="9" customFormat="1" x14ac:dyDescent="0.3">
      <c r="D106" s="17">
        <f t="shared" si="20"/>
        <v>53693</v>
      </c>
      <c r="E106" s="41">
        <v>1</v>
      </c>
      <c r="F106" s="83">
        <f t="shared" si="19"/>
        <v>3</v>
      </c>
      <c r="G106" s="39"/>
      <c r="H106" s="39"/>
      <c r="I106" s="39"/>
      <c r="J106" s="39"/>
      <c r="K106" s="84" t="e">
        <f t="shared" si="14"/>
        <v>#N/A</v>
      </c>
      <c r="L106" s="84" t="e">
        <f t="shared" si="15"/>
        <v>#N/A</v>
      </c>
      <c r="M106" s="40">
        <f t="shared" si="11"/>
        <v>0</v>
      </c>
      <c r="N106" s="40">
        <f t="shared" si="12"/>
        <v>0</v>
      </c>
      <c r="O106" s="40">
        <f t="shared" si="16"/>
        <v>0</v>
      </c>
      <c r="P106" s="68">
        <f t="shared" si="17"/>
        <v>0</v>
      </c>
      <c r="Q106" s="69">
        <f t="shared" si="13"/>
        <v>0</v>
      </c>
      <c r="R106" s="70">
        <f t="shared" si="18"/>
        <v>0</v>
      </c>
      <c r="T106" s="10"/>
      <c r="U106" s="10"/>
      <c r="V106" s="10"/>
      <c r="W106" s="10"/>
      <c r="X106" s="10"/>
    </row>
    <row r="107" spans="4:24" s="9" customFormat="1" x14ac:dyDescent="0.3">
      <c r="D107" s="17">
        <f t="shared" si="20"/>
        <v>53783</v>
      </c>
      <c r="E107" s="41">
        <v>1</v>
      </c>
      <c r="F107" s="83">
        <f t="shared" si="19"/>
        <v>3</v>
      </c>
      <c r="G107" s="39"/>
      <c r="H107" s="39"/>
      <c r="I107" s="39"/>
      <c r="J107" s="39"/>
      <c r="K107" s="84" t="e">
        <f t="shared" si="14"/>
        <v>#N/A</v>
      </c>
      <c r="L107" s="84" t="e">
        <f t="shared" si="15"/>
        <v>#N/A</v>
      </c>
      <c r="M107" s="40">
        <f t="shared" si="11"/>
        <v>0</v>
      </c>
      <c r="N107" s="40">
        <f t="shared" si="12"/>
        <v>0</v>
      </c>
      <c r="O107" s="40">
        <f t="shared" si="16"/>
        <v>0</v>
      </c>
      <c r="P107" s="68">
        <f t="shared" si="17"/>
        <v>0</v>
      </c>
      <c r="Q107" s="69">
        <f t="shared" si="13"/>
        <v>0</v>
      </c>
      <c r="R107" s="70">
        <f t="shared" si="18"/>
        <v>0</v>
      </c>
      <c r="T107" s="10"/>
      <c r="U107" s="10"/>
      <c r="V107" s="10"/>
      <c r="W107" s="10"/>
      <c r="X107" s="10"/>
    </row>
    <row r="108" spans="4:24" s="9" customFormat="1" x14ac:dyDescent="0.3">
      <c r="D108" s="17">
        <f t="shared" si="20"/>
        <v>53874</v>
      </c>
      <c r="E108" s="41">
        <v>1</v>
      </c>
      <c r="F108" s="83">
        <f t="shared" si="19"/>
        <v>3</v>
      </c>
      <c r="G108" s="39"/>
      <c r="H108" s="39"/>
      <c r="I108" s="39"/>
      <c r="J108" s="39"/>
      <c r="K108" s="84" t="e">
        <f t="shared" si="14"/>
        <v>#N/A</v>
      </c>
      <c r="L108" s="84" t="e">
        <f t="shared" si="15"/>
        <v>#N/A</v>
      </c>
      <c r="M108" s="40">
        <f t="shared" si="11"/>
        <v>0</v>
      </c>
      <c r="N108" s="40">
        <f t="shared" si="12"/>
        <v>0</v>
      </c>
      <c r="O108" s="40">
        <f t="shared" si="16"/>
        <v>0</v>
      </c>
      <c r="P108" s="68">
        <f t="shared" si="17"/>
        <v>0</v>
      </c>
      <c r="Q108" s="69">
        <f t="shared" si="13"/>
        <v>0</v>
      </c>
      <c r="R108" s="70">
        <f t="shared" si="18"/>
        <v>0</v>
      </c>
      <c r="T108" s="10"/>
      <c r="U108" s="10"/>
      <c r="V108" s="10"/>
      <c r="W108" s="10"/>
      <c r="X108" s="10"/>
    </row>
    <row r="109" spans="4:24" s="9" customFormat="1" x14ac:dyDescent="0.3">
      <c r="D109" s="17">
        <f t="shared" si="20"/>
        <v>53966</v>
      </c>
      <c r="E109" s="41">
        <v>1</v>
      </c>
      <c r="F109" s="83">
        <f t="shared" si="19"/>
        <v>3</v>
      </c>
      <c r="G109" s="39"/>
      <c r="H109" s="39"/>
      <c r="I109" s="39"/>
      <c r="J109" s="39"/>
      <c r="K109" s="84" t="e">
        <f t="shared" si="14"/>
        <v>#N/A</v>
      </c>
      <c r="L109" s="84" t="e">
        <f t="shared" si="15"/>
        <v>#N/A</v>
      </c>
      <c r="M109" s="40">
        <f t="shared" si="11"/>
        <v>0</v>
      </c>
      <c r="N109" s="40">
        <f t="shared" si="12"/>
        <v>0</v>
      </c>
      <c r="O109" s="40">
        <f t="shared" si="16"/>
        <v>0</v>
      </c>
      <c r="P109" s="68">
        <f t="shared" si="17"/>
        <v>0</v>
      </c>
      <c r="Q109" s="69">
        <f t="shared" si="13"/>
        <v>0</v>
      </c>
      <c r="R109" s="70">
        <f t="shared" si="18"/>
        <v>0</v>
      </c>
      <c r="T109" s="10"/>
      <c r="U109" s="10"/>
      <c r="V109" s="10"/>
      <c r="W109" s="10"/>
      <c r="X109" s="10"/>
    </row>
    <row r="110" spans="4:24" s="9" customFormat="1" x14ac:dyDescent="0.3">
      <c r="D110" s="17">
        <f t="shared" si="20"/>
        <v>54058</v>
      </c>
      <c r="E110" s="41">
        <v>1</v>
      </c>
      <c r="F110" s="83">
        <f t="shared" si="19"/>
        <v>3</v>
      </c>
      <c r="G110" s="39"/>
      <c r="H110" s="39"/>
      <c r="I110" s="39"/>
      <c r="J110" s="39"/>
      <c r="K110" s="84" t="e">
        <f t="shared" si="14"/>
        <v>#N/A</v>
      </c>
      <c r="L110" s="84" t="e">
        <f t="shared" si="15"/>
        <v>#N/A</v>
      </c>
      <c r="M110" s="40">
        <f t="shared" si="11"/>
        <v>0</v>
      </c>
      <c r="N110" s="40">
        <f t="shared" si="12"/>
        <v>0</v>
      </c>
      <c r="O110" s="40">
        <f t="shared" si="16"/>
        <v>0</v>
      </c>
      <c r="P110" s="68">
        <f t="shared" si="17"/>
        <v>0</v>
      </c>
      <c r="Q110" s="69">
        <f t="shared" si="13"/>
        <v>0</v>
      </c>
      <c r="R110" s="70">
        <f t="shared" si="18"/>
        <v>0</v>
      </c>
      <c r="T110" s="10"/>
      <c r="U110" s="10"/>
      <c r="V110" s="10"/>
      <c r="W110" s="10"/>
      <c r="X110" s="10"/>
    </row>
    <row r="111" spans="4:24" s="9" customFormat="1" x14ac:dyDescent="0.3">
      <c r="D111" s="17">
        <f t="shared" si="20"/>
        <v>54149</v>
      </c>
      <c r="E111" s="41">
        <v>1</v>
      </c>
      <c r="F111" s="83">
        <f t="shared" si="19"/>
        <v>3</v>
      </c>
      <c r="G111" s="39"/>
      <c r="H111" s="39"/>
      <c r="I111" s="39"/>
      <c r="J111" s="39"/>
      <c r="K111" s="84" t="e">
        <f t="shared" si="14"/>
        <v>#N/A</v>
      </c>
      <c r="L111" s="84" t="e">
        <f t="shared" si="15"/>
        <v>#N/A</v>
      </c>
      <c r="M111" s="40">
        <f t="shared" si="11"/>
        <v>0</v>
      </c>
      <c r="N111" s="40">
        <f t="shared" si="12"/>
        <v>0</v>
      </c>
      <c r="O111" s="40">
        <f t="shared" si="16"/>
        <v>0</v>
      </c>
      <c r="P111" s="68">
        <f t="shared" si="17"/>
        <v>0</v>
      </c>
      <c r="Q111" s="69">
        <f t="shared" si="13"/>
        <v>0</v>
      </c>
      <c r="R111" s="70">
        <f t="shared" si="18"/>
        <v>0</v>
      </c>
      <c r="T111" s="10"/>
      <c r="U111" s="10"/>
      <c r="V111" s="10"/>
      <c r="W111" s="10"/>
      <c r="X111" s="10"/>
    </row>
    <row r="112" spans="4:24" s="9" customFormat="1" x14ac:dyDescent="0.3">
      <c r="D112" s="17">
        <f t="shared" si="20"/>
        <v>54240</v>
      </c>
      <c r="E112" s="41">
        <v>1</v>
      </c>
      <c r="F112" s="83">
        <f t="shared" si="19"/>
        <v>3</v>
      </c>
      <c r="G112" s="39"/>
      <c r="H112" s="39"/>
      <c r="I112" s="39"/>
      <c r="J112" s="39"/>
      <c r="K112" s="84" t="e">
        <f t="shared" si="14"/>
        <v>#N/A</v>
      </c>
      <c r="L112" s="84" t="e">
        <f t="shared" si="15"/>
        <v>#N/A</v>
      </c>
      <c r="M112" s="40">
        <f t="shared" si="11"/>
        <v>0</v>
      </c>
      <c r="N112" s="40">
        <f t="shared" si="12"/>
        <v>0</v>
      </c>
      <c r="O112" s="40">
        <f t="shared" si="16"/>
        <v>0</v>
      </c>
      <c r="P112" s="68">
        <f t="shared" si="17"/>
        <v>0</v>
      </c>
      <c r="Q112" s="69">
        <f t="shared" si="13"/>
        <v>0</v>
      </c>
      <c r="R112" s="70">
        <f t="shared" si="18"/>
        <v>0</v>
      </c>
      <c r="T112" s="10"/>
      <c r="U112" s="10"/>
      <c r="V112" s="10"/>
      <c r="W112" s="10"/>
      <c r="X112" s="10"/>
    </row>
    <row r="113" spans="4:24" s="9" customFormat="1" x14ac:dyDescent="0.3">
      <c r="D113" s="17">
        <f t="shared" si="20"/>
        <v>54332</v>
      </c>
      <c r="E113" s="41">
        <v>1</v>
      </c>
      <c r="F113" s="83">
        <f t="shared" si="19"/>
        <v>3</v>
      </c>
      <c r="G113" s="39"/>
      <c r="H113" s="39"/>
      <c r="I113" s="39"/>
      <c r="J113" s="39"/>
      <c r="K113" s="84" t="e">
        <f t="shared" si="14"/>
        <v>#N/A</v>
      </c>
      <c r="L113" s="84" t="e">
        <f t="shared" si="15"/>
        <v>#N/A</v>
      </c>
      <c r="M113" s="40">
        <f t="shared" si="11"/>
        <v>0</v>
      </c>
      <c r="N113" s="40">
        <f t="shared" si="12"/>
        <v>0</v>
      </c>
      <c r="O113" s="40">
        <f t="shared" si="16"/>
        <v>0</v>
      </c>
      <c r="P113" s="68">
        <f t="shared" si="17"/>
        <v>0</v>
      </c>
      <c r="Q113" s="69">
        <f t="shared" si="13"/>
        <v>0</v>
      </c>
      <c r="R113" s="70">
        <f t="shared" si="18"/>
        <v>0</v>
      </c>
      <c r="T113" s="10"/>
      <c r="U113" s="10"/>
      <c r="V113" s="10"/>
      <c r="W113" s="10"/>
      <c r="X113" s="10"/>
    </row>
    <row r="114" spans="4:24" s="9" customFormat="1" x14ac:dyDescent="0.3">
      <c r="D114" s="17">
        <f t="shared" si="20"/>
        <v>54424</v>
      </c>
      <c r="E114" s="41">
        <v>1</v>
      </c>
      <c r="F114" s="83">
        <f t="shared" si="19"/>
        <v>3</v>
      </c>
      <c r="G114" s="39"/>
      <c r="H114" s="39"/>
      <c r="I114" s="39"/>
      <c r="J114" s="39"/>
      <c r="K114" s="84" t="e">
        <f t="shared" si="14"/>
        <v>#N/A</v>
      </c>
      <c r="L114" s="84" t="e">
        <f t="shared" si="15"/>
        <v>#N/A</v>
      </c>
      <c r="M114" s="40">
        <f t="shared" si="11"/>
        <v>0</v>
      </c>
      <c r="N114" s="40">
        <f t="shared" si="12"/>
        <v>0</v>
      </c>
      <c r="O114" s="40">
        <f t="shared" si="16"/>
        <v>0</v>
      </c>
      <c r="P114" s="68">
        <f t="shared" si="17"/>
        <v>0</v>
      </c>
      <c r="Q114" s="69">
        <f t="shared" si="13"/>
        <v>0</v>
      </c>
      <c r="R114" s="70">
        <f t="shared" si="18"/>
        <v>0</v>
      </c>
      <c r="T114" s="10"/>
      <c r="U114" s="10"/>
      <c r="V114" s="10"/>
      <c r="W114" s="10"/>
      <c r="X114" s="10"/>
    </row>
    <row r="115" spans="4:24" s="9" customFormat="1" x14ac:dyDescent="0.3">
      <c r="D115" s="17">
        <f t="shared" si="20"/>
        <v>54514</v>
      </c>
      <c r="E115" s="41">
        <v>1</v>
      </c>
      <c r="F115" s="83">
        <f t="shared" si="19"/>
        <v>3</v>
      </c>
      <c r="G115" s="39"/>
      <c r="H115" s="39"/>
      <c r="I115" s="39"/>
      <c r="J115" s="39"/>
      <c r="K115" s="84" t="e">
        <f t="shared" si="14"/>
        <v>#N/A</v>
      </c>
      <c r="L115" s="84" t="e">
        <f t="shared" si="15"/>
        <v>#N/A</v>
      </c>
      <c r="M115" s="40">
        <f t="shared" si="11"/>
        <v>0</v>
      </c>
      <c r="N115" s="40">
        <f t="shared" si="12"/>
        <v>0</v>
      </c>
      <c r="O115" s="40">
        <f t="shared" si="16"/>
        <v>0</v>
      </c>
      <c r="P115" s="68">
        <f t="shared" si="17"/>
        <v>0</v>
      </c>
      <c r="Q115" s="69">
        <f t="shared" si="13"/>
        <v>0</v>
      </c>
      <c r="R115" s="70">
        <f t="shared" si="18"/>
        <v>0</v>
      </c>
      <c r="T115" s="10"/>
      <c r="U115" s="10"/>
      <c r="V115" s="10"/>
      <c r="W115" s="10"/>
      <c r="X115" s="10"/>
    </row>
    <row r="116" spans="4:24" s="9" customFormat="1" x14ac:dyDescent="0.3">
      <c r="D116" s="17">
        <f t="shared" si="20"/>
        <v>54605</v>
      </c>
      <c r="E116" s="41">
        <v>1</v>
      </c>
      <c r="F116" s="83">
        <f t="shared" si="19"/>
        <v>3</v>
      </c>
      <c r="G116" s="39"/>
      <c r="H116" s="39"/>
      <c r="I116" s="39"/>
      <c r="J116" s="39"/>
      <c r="K116" s="84" t="e">
        <f t="shared" si="14"/>
        <v>#N/A</v>
      </c>
      <c r="L116" s="84" t="e">
        <f t="shared" si="15"/>
        <v>#N/A</v>
      </c>
      <c r="M116" s="40">
        <f t="shared" si="11"/>
        <v>0</v>
      </c>
      <c r="N116" s="40">
        <f t="shared" si="12"/>
        <v>0</v>
      </c>
      <c r="O116" s="40">
        <f t="shared" si="16"/>
        <v>0</v>
      </c>
      <c r="P116" s="68">
        <f t="shared" si="17"/>
        <v>0</v>
      </c>
      <c r="Q116" s="69">
        <f t="shared" si="13"/>
        <v>0</v>
      </c>
      <c r="R116" s="70">
        <f t="shared" si="18"/>
        <v>0</v>
      </c>
      <c r="T116" s="10"/>
      <c r="U116" s="10"/>
      <c r="V116" s="10"/>
      <c r="W116" s="10"/>
      <c r="X116" s="10"/>
    </row>
    <row r="117" spans="4:24" s="9" customFormat="1" x14ac:dyDescent="0.3">
      <c r="D117" s="17">
        <f t="shared" si="20"/>
        <v>54697</v>
      </c>
      <c r="E117" s="41">
        <v>1</v>
      </c>
      <c r="F117" s="83">
        <f t="shared" si="19"/>
        <v>3</v>
      </c>
      <c r="G117" s="39"/>
      <c r="H117" s="39"/>
      <c r="I117" s="39"/>
      <c r="J117" s="39"/>
      <c r="K117" s="84" t="e">
        <f t="shared" si="14"/>
        <v>#N/A</v>
      </c>
      <c r="L117" s="84" t="e">
        <f t="shared" si="15"/>
        <v>#N/A</v>
      </c>
      <c r="M117" s="40">
        <f t="shared" si="11"/>
        <v>0</v>
      </c>
      <c r="N117" s="40">
        <f t="shared" si="12"/>
        <v>0</v>
      </c>
      <c r="O117" s="40">
        <f t="shared" si="16"/>
        <v>0</v>
      </c>
      <c r="P117" s="68">
        <f t="shared" si="17"/>
        <v>0</v>
      </c>
      <c r="Q117" s="69">
        <f t="shared" si="13"/>
        <v>0</v>
      </c>
      <c r="R117" s="70">
        <f t="shared" si="18"/>
        <v>0</v>
      </c>
      <c r="T117" s="10"/>
      <c r="U117" s="10"/>
      <c r="V117" s="10"/>
      <c r="W117" s="10"/>
      <c r="X117" s="10"/>
    </row>
    <row r="118" spans="4:24" s="9" customFormat="1" x14ac:dyDescent="0.3">
      <c r="D118" s="17">
        <f t="shared" si="20"/>
        <v>54789</v>
      </c>
      <c r="E118" s="41">
        <v>1</v>
      </c>
      <c r="F118" s="83">
        <f t="shared" si="19"/>
        <v>3</v>
      </c>
      <c r="G118" s="39"/>
      <c r="H118" s="39"/>
      <c r="I118" s="39"/>
      <c r="J118" s="39"/>
      <c r="K118" s="84" t="e">
        <f t="shared" si="14"/>
        <v>#N/A</v>
      </c>
      <c r="L118" s="84" t="e">
        <f t="shared" si="15"/>
        <v>#N/A</v>
      </c>
      <c r="M118" s="40">
        <f t="shared" si="11"/>
        <v>0</v>
      </c>
      <c r="N118" s="40">
        <f t="shared" si="12"/>
        <v>0</v>
      </c>
      <c r="O118" s="40">
        <f t="shared" si="16"/>
        <v>0</v>
      </c>
      <c r="P118" s="68">
        <f t="shared" si="17"/>
        <v>0</v>
      </c>
      <c r="Q118" s="69">
        <f t="shared" si="13"/>
        <v>0</v>
      </c>
      <c r="R118" s="70">
        <f t="shared" si="18"/>
        <v>0</v>
      </c>
      <c r="T118" s="10"/>
      <c r="U118" s="10"/>
      <c r="V118" s="10"/>
      <c r="W118" s="10"/>
      <c r="X118" s="10"/>
    </row>
    <row r="119" spans="4:24" s="9" customFormat="1" x14ac:dyDescent="0.3">
      <c r="D119" s="17">
        <f t="shared" si="20"/>
        <v>54879</v>
      </c>
      <c r="E119" s="41">
        <v>1</v>
      </c>
      <c r="F119" s="83">
        <f t="shared" si="19"/>
        <v>3</v>
      </c>
      <c r="G119" s="39"/>
      <c r="H119" s="39"/>
      <c r="I119" s="39"/>
      <c r="J119" s="39"/>
      <c r="K119" s="84" t="e">
        <f t="shared" si="14"/>
        <v>#N/A</v>
      </c>
      <c r="L119" s="84" t="e">
        <f t="shared" si="15"/>
        <v>#N/A</v>
      </c>
      <c r="M119" s="40">
        <f t="shared" si="11"/>
        <v>0</v>
      </c>
      <c r="N119" s="40">
        <f t="shared" si="12"/>
        <v>0</v>
      </c>
      <c r="O119" s="40">
        <f t="shared" si="16"/>
        <v>0</v>
      </c>
      <c r="P119" s="68">
        <f t="shared" si="17"/>
        <v>0</v>
      </c>
      <c r="Q119" s="69">
        <f t="shared" si="13"/>
        <v>0</v>
      </c>
      <c r="R119" s="70">
        <f t="shared" si="18"/>
        <v>0</v>
      </c>
      <c r="T119" s="10"/>
      <c r="U119" s="10"/>
      <c r="V119" s="10"/>
      <c r="W119" s="10"/>
      <c r="X119" s="10"/>
    </row>
    <row r="120" spans="4:24" s="9" customFormat="1" x14ac:dyDescent="0.3">
      <c r="D120" s="17">
        <f t="shared" si="20"/>
        <v>54970</v>
      </c>
      <c r="E120" s="41">
        <v>1</v>
      </c>
      <c r="F120" s="83">
        <f t="shared" si="19"/>
        <v>3</v>
      </c>
      <c r="G120" s="39"/>
      <c r="H120" s="39"/>
      <c r="I120" s="39"/>
      <c r="J120" s="39"/>
      <c r="K120" s="84" t="e">
        <f t="shared" si="14"/>
        <v>#N/A</v>
      </c>
      <c r="L120" s="84" t="e">
        <f t="shared" si="15"/>
        <v>#N/A</v>
      </c>
      <c r="M120" s="40">
        <f t="shared" si="11"/>
        <v>0</v>
      </c>
      <c r="N120" s="40">
        <f t="shared" si="12"/>
        <v>0</v>
      </c>
      <c r="O120" s="40">
        <f t="shared" si="16"/>
        <v>0</v>
      </c>
      <c r="P120" s="68">
        <f t="shared" si="17"/>
        <v>0</v>
      </c>
      <c r="Q120" s="69">
        <f t="shared" si="13"/>
        <v>0</v>
      </c>
      <c r="R120" s="70">
        <f t="shared" si="18"/>
        <v>0</v>
      </c>
      <c r="T120" s="10"/>
      <c r="U120" s="10"/>
      <c r="V120" s="10"/>
      <c r="W120" s="10"/>
      <c r="X120" s="10"/>
    </row>
    <row r="121" spans="4:24" s="9" customFormat="1" x14ac:dyDescent="0.3">
      <c r="D121" s="17">
        <f t="shared" si="20"/>
        <v>55062</v>
      </c>
      <c r="E121" s="41">
        <v>1</v>
      </c>
      <c r="F121" s="83">
        <f t="shared" si="19"/>
        <v>3</v>
      </c>
      <c r="G121" s="39"/>
      <c r="H121" s="39"/>
      <c r="I121" s="39"/>
      <c r="J121" s="39"/>
      <c r="K121" s="84" t="e">
        <f t="shared" si="14"/>
        <v>#N/A</v>
      </c>
      <c r="L121" s="84" t="e">
        <f t="shared" si="15"/>
        <v>#N/A</v>
      </c>
      <c r="M121" s="40">
        <f t="shared" si="11"/>
        <v>0</v>
      </c>
      <c r="N121" s="40">
        <f t="shared" si="12"/>
        <v>0</v>
      </c>
      <c r="O121" s="40">
        <f t="shared" si="16"/>
        <v>0</v>
      </c>
      <c r="P121" s="68">
        <f t="shared" si="17"/>
        <v>0</v>
      </c>
      <c r="Q121" s="69">
        <f t="shared" si="13"/>
        <v>0</v>
      </c>
      <c r="R121" s="70">
        <f t="shared" si="18"/>
        <v>0</v>
      </c>
      <c r="T121" s="10"/>
      <c r="U121" s="10"/>
      <c r="V121" s="10"/>
      <c r="W121" s="10"/>
      <c r="X121" s="10"/>
    </row>
    <row r="122" spans="4:24" s="9" customFormat="1" x14ac:dyDescent="0.3">
      <c r="D122" s="17">
        <f t="shared" si="20"/>
        <v>55154</v>
      </c>
      <c r="E122" s="41">
        <v>1</v>
      </c>
      <c r="F122" s="83">
        <f t="shared" si="19"/>
        <v>3</v>
      </c>
      <c r="G122" s="39"/>
      <c r="H122" s="39"/>
      <c r="I122" s="39"/>
      <c r="J122" s="39"/>
      <c r="K122" s="84" t="e">
        <f t="shared" si="14"/>
        <v>#N/A</v>
      </c>
      <c r="L122" s="84" t="e">
        <f t="shared" si="15"/>
        <v>#N/A</v>
      </c>
      <c r="M122" s="40">
        <f t="shared" si="11"/>
        <v>0</v>
      </c>
      <c r="N122" s="40">
        <f t="shared" si="12"/>
        <v>0</v>
      </c>
      <c r="O122" s="40">
        <f t="shared" si="16"/>
        <v>0</v>
      </c>
      <c r="P122" s="68">
        <f t="shared" si="17"/>
        <v>0</v>
      </c>
      <c r="Q122" s="69">
        <f t="shared" si="13"/>
        <v>0</v>
      </c>
      <c r="R122" s="70">
        <f t="shared" si="18"/>
        <v>0</v>
      </c>
      <c r="T122" s="10"/>
      <c r="U122" s="10"/>
      <c r="V122" s="10"/>
      <c r="W122" s="10"/>
      <c r="X122" s="10"/>
    </row>
    <row r="123" spans="4:24" s="9" customFormat="1" x14ac:dyDescent="0.3">
      <c r="D123" s="17">
        <f t="shared" si="20"/>
        <v>55244</v>
      </c>
      <c r="E123" s="41">
        <v>1</v>
      </c>
      <c r="F123" s="83">
        <f t="shared" si="19"/>
        <v>3</v>
      </c>
      <c r="G123" s="39"/>
      <c r="H123" s="39"/>
      <c r="I123" s="39"/>
      <c r="J123" s="39"/>
      <c r="K123" s="84" t="e">
        <f t="shared" si="14"/>
        <v>#N/A</v>
      </c>
      <c r="L123" s="84" t="e">
        <f t="shared" si="15"/>
        <v>#N/A</v>
      </c>
      <c r="M123" s="40">
        <f t="shared" si="11"/>
        <v>0</v>
      </c>
      <c r="N123" s="40">
        <f t="shared" si="12"/>
        <v>0</v>
      </c>
      <c r="O123" s="40">
        <f t="shared" si="16"/>
        <v>0</v>
      </c>
      <c r="P123" s="68">
        <f t="shared" si="17"/>
        <v>0</v>
      </c>
      <c r="Q123" s="69">
        <f t="shared" si="13"/>
        <v>0</v>
      </c>
      <c r="R123" s="70">
        <f t="shared" si="18"/>
        <v>0</v>
      </c>
      <c r="T123" s="10"/>
      <c r="U123" s="10"/>
      <c r="V123" s="10"/>
      <c r="W123" s="10"/>
      <c r="X123" s="10"/>
    </row>
    <row r="124" spans="4:24" s="9" customFormat="1" x14ac:dyDescent="0.3">
      <c r="D124" s="17">
        <f t="shared" si="20"/>
        <v>55335</v>
      </c>
      <c r="E124" s="41">
        <v>1</v>
      </c>
      <c r="F124" s="83">
        <f t="shared" si="19"/>
        <v>3</v>
      </c>
      <c r="G124" s="39"/>
      <c r="H124" s="39"/>
      <c r="I124" s="39"/>
      <c r="J124" s="39"/>
      <c r="K124" s="84" t="e">
        <f t="shared" si="14"/>
        <v>#N/A</v>
      </c>
      <c r="L124" s="84" t="e">
        <f t="shared" si="15"/>
        <v>#N/A</v>
      </c>
      <c r="M124" s="40">
        <f t="shared" si="11"/>
        <v>0</v>
      </c>
      <c r="N124" s="40">
        <f t="shared" si="12"/>
        <v>0</v>
      </c>
      <c r="O124" s="40">
        <f t="shared" si="16"/>
        <v>0</v>
      </c>
      <c r="P124" s="68">
        <f t="shared" si="17"/>
        <v>0</v>
      </c>
      <c r="Q124" s="69">
        <f t="shared" si="13"/>
        <v>0</v>
      </c>
      <c r="R124" s="70">
        <f t="shared" si="18"/>
        <v>0</v>
      </c>
      <c r="T124" s="10"/>
      <c r="U124" s="10"/>
      <c r="V124" s="10"/>
      <c r="W124" s="10"/>
      <c r="X124" s="10"/>
    </row>
    <row r="125" spans="4:24" s="9" customFormat="1" x14ac:dyDescent="0.3">
      <c r="D125" s="17">
        <f t="shared" si="20"/>
        <v>55427</v>
      </c>
      <c r="E125" s="41">
        <v>1</v>
      </c>
      <c r="F125" s="83">
        <f t="shared" si="19"/>
        <v>3</v>
      </c>
      <c r="G125" s="39"/>
      <c r="H125" s="39"/>
      <c r="I125" s="39"/>
      <c r="J125" s="39"/>
      <c r="K125" s="84" t="e">
        <f t="shared" si="14"/>
        <v>#N/A</v>
      </c>
      <c r="L125" s="84" t="e">
        <f t="shared" si="15"/>
        <v>#N/A</v>
      </c>
      <c r="M125" s="40">
        <f t="shared" si="11"/>
        <v>0</v>
      </c>
      <c r="N125" s="40">
        <f t="shared" si="12"/>
        <v>0</v>
      </c>
      <c r="O125" s="40">
        <f t="shared" si="16"/>
        <v>0</v>
      </c>
      <c r="P125" s="68">
        <f t="shared" si="17"/>
        <v>0</v>
      </c>
      <c r="Q125" s="69">
        <f t="shared" si="13"/>
        <v>0</v>
      </c>
      <c r="R125" s="70">
        <f t="shared" si="18"/>
        <v>0</v>
      </c>
      <c r="T125" s="10"/>
      <c r="U125" s="10"/>
      <c r="V125" s="10"/>
      <c r="W125" s="10"/>
      <c r="X125" s="10"/>
    </row>
    <row r="126" spans="4:24" s="9" customFormat="1" x14ac:dyDescent="0.3">
      <c r="D126" s="17">
        <f t="shared" si="20"/>
        <v>55519</v>
      </c>
      <c r="E126" s="41">
        <v>1</v>
      </c>
      <c r="F126" s="83">
        <f t="shared" si="19"/>
        <v>3</v>
      </c>
      <c r="G126" s="39"/>
      <c r="H126" s="39"/>
      <c r="I126" s="39"/>
      <c r="J126" s="39"/>
      <c r="K126" s="84" t="e">
        <f t="shared" si="14"/>
        <v>#N/A</v>
      </c>
      <c r="L126" s="84" t="e">
        <f t="shared" si="15"/>
        <v>#N/A</v>
      </c>
      <c r="M126" s="40">
        <f t="shared" si="11"/>
        <v>0</v>
      </c>
      <c r="N126" s="40">
        <f t="shared" si="12"/>
        <v>0</v>
      </c>
      <c r="O126" s="40">
        <f t="shared" si="16"/>
        <v>0</v>
      </c>
      <c r="P126" s="68">
        <f t="shared" si="17"/>
        <v>0</v>
      </c>
      <c r="Q126" s="69">
        <f t="shared" si="13"/>
        <v>0</v>
      </c>
      <c r="R126" s="70">
        <f t="shared" si="18"/>
        <v>0</v>
      </c>
      <c r="T126" s="10"/>
      <c r="U126" s="10"/>
      <c r="V126" s="10"/>
      <c r="W126" s="10"/>
      <c r="X126" s="10"/>
    </row>
    <row r="127" spans="4:24" s="9" customFormat="1" x14ac:dyDescent="0.3">
      <c r="D127" s="17">
        <f t="shared" si="20"/>
        <v>55610</v>
      </c>
      <c r="E127" s="41">
        <v>1</v>
      </c>
      <c r="F127" s="83">
        <f t="shared" si="19"/>
        <v>3</v>
      </c>
      <c r="G127" s="39"/>
      <c r="H127" s="39"/>
      <c r="I127" s="39"/>
      <c r="J127" s="39"/>
      <c r="K127" s="84" t="e">
        <f t="shared" si="14"/>
        <v>#N/A</v>
      </c>
      <c r="L127" s="84" t="e">
        <f t="shared" si="15"/>
        <v>#N/A</v>
      </c>
      <c r="M127" s="40">
        <f t="shared" si="11"/>
        <v>0</v>
      </c>
      <c r="N127" s="40">
        <f t="shared" si="12"/>
        <v>0</v>
      </c>
      <c r="O127" s="40">
        <f t="shared" si="16"/>
        <v>0</v>
      </c>
      <c r="P127" s="68">
        <f t="shared" si="17"/>
        <v>0</v>
      </c>
      <c r="Q127" s="69">
        <f t="shared" si="13"/>
        <v>0</v>
      </c>
      <c r="R127" s="70">
        <f t="shared" si="18"/>
        <v>0</v>
      </c>
      <c r="T127" s="10"/>
      <c r="U127" s="10"/>
      <c r="V127" s="10"/>
      <c r="W127" s="10"/>
      <c r="X127" s="10"/>
    </row>
    <row r="128" spans="4:24" s="9" customFormat="1" x14ac:dyDescent="0.3">
      <c r="D128" s="17">
        <f t="shared" si="20"/>
        <v>55701</v>
      </c>
      <c r="E128" s="41">
        <v>1</v>
      </c>
      <c r="F128" s="83">
        <f t="shared" si="19"/>
        <v>3</v>
      </c>
      <c r="G128" s="39"/>
      <c r="H128" s="39"/>
      <c r="I128" s="39"/>
      <c r="J128" s="39"/>
      <c r="K128" s="84" t="e">
        <f t="shared" si="14"/>
        <v>#N/A</v>
      </c>
      <c r="L128" s="84" t="e">
        <f t="shared" si="15"/>
        <v>#N/A</v>
      </c>
      <c r="M128" s="40">
        <f t="shared" si="11"/>
        <v>0</v>
      </c>
      <c r="N128" s="40">
        <f t="shared" si="12"/>
        <v>0</v>
      </c>
      <c r="O128" s="40">
        <f t="shared" si="16"/>
        <v>0</v>
      </c>
      <c r="P128" s="68">
        <f t="shared" si="17"/>
        <v>0</v>
      </c>
      <c r="Q128" s="69">
        <f t="shared" si="13"/>
        <v>0</v>
      </c>
      <c r="R128" s="70">
        <f t="shared" si="18"/>
        <v>0</v>
      </c>
      <c r="T128" s="10"/>
      <c r="U128" s="10"/>
      <c r="V128" s="10"/>
      <c r="W128" s="10"/>
      <c r="X128" s="10"/>
    </row>
    <row r="129" spans="4:24" s="9" customFormat="1" x14ac:dyDescent="0.3">
      <c r="D129" s="17">
        <f t="shared" si="20"/>
        <v>55793</v>
      </c>
      <c r="E129" s="41">
        <v>1</v>
      </c>
      <c r="F129" s="83">
        <f t="shared" si="19"/>
        <v>3</v>
      </c>
      <c r="G129" s="39"/>
      <c r="H129" s="39"/>
      <c r="I129" s="39"/>
      <c r="J129" s="39"/>
      <c r="K129" s="84" t="e">
        <f t="shared" si="14"/>
        <v>#N/A</v>
      </c>
      <c r="L129" s="84" t="e">
        <f t="shared" si="15"/>
        <v>#N/A</v>
      </c>
      <c r="M129" s="40">
        <f t="shared" si="11"/>
        <v>0</v>
      </c>
      <c r="N129" s="40">
        <f t="shared" si="12"/>
        <v>0</v>
      </c>
      <c r="O129" s="40">
        <f t="shared" si="16"/>
        <v>0</v>
      </c>
      <c r="P129" s="68">
        <f t="shared" si="17"/>
        <v>0</v>
      </c>
      <c r="Q129" s="69">
        <f t="shared" si="13"/>
        <v>0</v>
      </c>
      <c r="R129" s="70">
        <f t="shared" si="18"/>
        <v>0</v>
      </c>
      <c r="T129" s="10"/>
      <c r="U129" s="10"/>
      <c r="V129" s="10"/>
      <c r="W129" s="10"/>
      <c r="X129" s="10"/>
    </row>
    <row r="130" spans="4:24" s="9" customFormat="1" x14ac:dyDescent="0.3">
      <c r="D130" s="17">
        <f t="shared" si="20"/>
        <v>55885</v>
      </c>
      <c r="E130" s="41">
        <v>1</v>
      </c>
      <c r="F130" s="83">
        <f t="shared" si="19"/>
        <v>3</v>
      </c>
      <c r="G130" s="39"/>
      <c r="H130" s="39"/>
      <c r="I130" s="39"/>
      <c r="J130" s="39"/>
      <c r="K130" s="84" t="e">
        <f t="shared" si="14"/>
        <v>#N/A</v>
      </c>
      <c r="L130" s="84" t="e">
        <f t="shared" si="15"/>
        <v>#N/A</v>
      </c>
      <c r="M130" s="40">
        <f t="shared" ref="M130:M193" si="21">IF(AND(ISBLANK(G131),ISBLANK(H131),ISBLANK(I131)),
       IF(AND(ISBLANK(G130),ISBLANK(H130),ISBLANK(I130)),
           IF(O129&gt;0,
                IF(YEARFRAC($B$7,D130)&gt;$B$10,O129,M129)+R129+($B$5-$B$25*E129+$B$4)*YEARFRAC(D129,D130)+IF(AND($B$27,YEARFRAC($B$7,D129)&lt;$B$10),$B$29*12*YEARFRAC(D129,D130),0)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K130+N("If records exist on this row, but not on the next, start the prediction by using this row's record")),
    NA()+N("Both this row and next have records; do nothing"))</f>
        <v>0</v>
      </c>
      <c r="N130" s="40">
        <f t="shared" ref="N130:N193" si="22">IF($B$27,
   IF(AND(ISBLANK(G131),ISBLANK(H131),ISBLANK(I131)),
      IF(AND(ISBLANK(G130),ISBLANK(H130),ISBLANK(I130)),
          IF(YEARFRAC($B$7,D130)&lt;=$B$10,
               MAX(N129+Q129-$B$29*12*YEARFRAC(D129,D130),0)+N("Predict the fixed balance if both this row and next have no records: it's the balance, plus interest, minus repayment"),
               0+N("Return a zero fixed balance if we're past the fixed period")),
          H130+N("Return the fixed balance when this row has a record, but the next doesn't")),
      NA()+N("Return NA if records were entered for this row and next (no need to predict)")),
 NA()+N("Return NA if the fixed period is not used"))</f>
        <v>0</v>
      </c>
      <c r="O130" s="40">
        <f t="shared" si="16"/>
        <v>0</v>
      </c>
      <c r="P130" s="68">
        <f t="shared" si="17"/>
        <v>0</v>
      </c>
      <c r="Q130" s="69">
        <f t="shared" ref="Q130:Q193" si="23">IF(ISNA(N130),
      NA()+N("Do nothing if the fixed balance is NA"),
      IF(AND(D130&gt;=$B$7,N130&gt;0,YEARFRAC($B$7,D130)&lt;=$B$10)+N("Check if within the fixed period"),
          (N130+IF(OR(ISNA(M130),ISNA($B$11)),0,MIN(0,MAX(-$B$11,M130))))*((1+$B$9/100/365)^(365*YEARFRAC(D130,D131))-1)
            +N("The fixed interest is the fixed rate (for the time between rows) multiplied by the fixed balance, reduced by up to the max repayment (if the variable balance is negative)"),
          0+N("No interest if outside the fixed period, or the balance is non-positive")))</f>
        <v>0</v>
      </c>
      <c r="R130" s="70">
        <f t="shared" si="18"/>
        <v>0</v>
      </c>
      <c r="T130" s="10"/>
      <c r="U130" s="10"/>
      <c r="V130" s="10"/>
      <c r="W130" s="10"/>
      <c r="X130" s="10"/>
    </row>
    <row r="131" spans="4:24" s="9" customFormat="1" x14ac:dyDescent="0.3">
      <c r="D131" s="17">
        <f t="shared" si="20"/>
        <v>55975</v>
      </c>
      <c r="E131" s="41">
        <v>1</v>
      </c>
      <c r="F131" s="83">
        <f t="shared" si="19"/>
        <v>3</v>
      </c>
      <c r="G131" s="39"/>
      <c r="H131" s="39"/>
      <c r="I131" s="39"/>
      <c r="J131" s="39"/>
      <c r="K131" s="84" t="e">
        <f t="shared" ref="K131:K194" si="24">IF(AND(ISBLANK(G131),ISBLANK(I131)),NA(),G131-I131)+N("Only give a result if the offset or variable balance are recorded")</f>
        <v>#N/A</v>
      </c>
      <c r="L131" s="84" t="e">
        <f t="shared" ref="L131:L194" si="25">IF(AND(ISBLANK(G131),ISBLANK(H131),ISBLANK(I131)),
      NA()+N("This row has no records; use NA"),
      H131+K131)</f>
        <v>#N/A</v>
      </c>
      <c r="M131" s="40">
        <f t="shared" si="21"/>
        <v>0</v>
      </c>
      <c r="N131" s="40">
        <f t="shared" si="22"/>
        <v>0</v>
      </c>
      <c r="O131" s="40">
        <f t="shared" ref="O131:O194" si="26">IF(ISNA(M131),
       IF(ISNA(N131), NA()+N("NA if both fixed and variable are NA"), MAX(0,N131)+N("Fixed balance if variable is NA")),
       IF(ISNA(N131),MAX(0,M131)+N("Variable balance if fixed is NA"),MAX(M131+N131,0)+N("Fixed+Variable if both aren't NA")))</f>
        <v>0</v>
      </c>
      <c r="P131" s="68">
        <f t="shared" ref="P131:P194" si="27">IF(ISNA(Q131)+N("This formula returns the sum of the interests that aren't NA"),
      IF(ISNA(R131),NA(),R131),
      IF(ISNA(R131),Q131,Q131+R131))</f>
        <v>0</v>
      </c>
      <c r="Q131" s="69">
        <f t="shared" si="23"/>
        <v>0</v>
      </c>
      <c r="R131" s="70">
        <f t="shared" ref="R131:R194" si="28">IF(ISNA(M131),
      NA()+N("Do nothing if the variable balance is NA"),
      MAX(IF(YEARFRAC($B$7,D131)&gt;$B$10,O131,M131)*((1+F131/100/365)^(365*YEARFRAC(D131,D132))-1), 0)
     +N("The variable interest is the variable rate (for the period between rows) multiplied by the net or variable balance (depending if within the fixed period), and only for positive variable balances"))</f>
        <v>0</v>
      </c>
      <c r="T131" s="10"/>
      <c r="U131" s="10"/>
      <c r="V131" s="10"/>
      <c r="W131" s="10"/>
      <c r="X131" s="10"/>
    </row>
    <row r="132" spans="4:24" s="9" customFormat="1" x14ac:dyDescent="0.3">
      <c r="D132" s="17">
        <f t="shared" si="20"/>
        <v>56066</v>
      </c>
      <c r="E132" s="41">
        <v>1</v>
      </c>
      <c r="F132" s="83">
        <f t="shared" ref="F132:F195" si="29">F131</f>
        <v>3</v>
      </c>
      <c r="G132" s="39"/>
      <c r="H132" s="39"/>
      <c r="I132" s="39"/>
      <c r="J132" s="39"/>
      <c r="K132" s="84" t="e">
        <f t="shared" si="24"/>
        <v>#N/A</v>
      </c>
      <c r="L132" s="84" t="e">
        <f t="shared" si="25"/>
        <v>#N/A</v>
      </c>
      <c r="M132" s="40">
        <f t="shared" si="21"/>
        <v>0</v>
      </c>
      <c r="N132" s="40">
        <f t="shared" si="22"/>
        <v>0</v>
      </c>
      <c r="O132" s="40">
        <f t="shared" si="26"/>
        <v>0</v>
      </c>
      <c r="P132" s="68">
        <f t="shared" si="27"/>
        <v>0</v>
      </c>
      <c r="Q132" s="69">
        <f t="shared" si="23"/>
        <v>0</v>
      </c>
      <c r="R132" s="70">
        <f t="shared" si="28"/>
        <v>0</v>
      </c>
      <c r="T132" s="10"/>
      <c r="U132" s="10"/>
      <c r="V132" s="10"/>
      <c r="W132" s="10"/>
      <c r="X132" s="10"/>
    </row>
    <row r="133" spans="4:24" s="9" customFormat="1" x14ac:dyDescent="0.3">
      <c r="D133" s="17">
        <f t="shared" si="20"/>
        <v>56158</v>
      </c>
      <c r="E133" s="41">
        <v>1</v>
      </c>
      <c r="F133" s="83">
        <f t="shared" si="29"/>
        <v>3</v>
      </c>
      <c r="G133" s="39"/>
      <c r="H133" s="39"/>
      <c r="I133" s="39"/>
      <c r="J133" s="39"/>
      <c r="K133" s="84" t="e">
        <f t="shared" si="24"/>
        <v>#N/A</v>
      </c>
      <c r="L133" s="84" t="e">
        <f t="shared" si="25"/>
        <v>#N/A</v>
      </c>
      <c r="M133" s="40">
        <f t="shared" si="21"/>
        <v>0</v>
      </c>
      <c r="N133" s="40">
        <f t="shared" si="22"/>
        <v>0</v>
      </c>
      <c r="O133" s="40">
        <f t="shared" si="26"/>
        <v>0</v>
      </c>
      <c r="P133" s="68">
        <f t="shared" si="27"/>
        <v>0</v>
      </c>
      <c r="Q133" s="69">
        <f t="shared" si="23"/>
        <v>0</v>
      </c>
      <c r="R133" s="70">
        <f t="shared" si="28"/>
        <v>0</v>
      </c>
      <c r="T133" s="10"/>
      <c r="U133" s="10"/>
      <c r="V133" s="10"/>
      <c r="W133" s="10"/>
      <c r="X133" s="10"/>
    </row>
    <row r="134" spans="4:24" s="9" customFormat="1" x14ac:dyDescent="0.3">
      <c r="D134" s="17">
        <f t="shared" si="20"/>
        <v>56250</v>
      </c>
      <c r="E134" s="41">
        <v>1</v>
      </c>
      <c r="F134" s="83">
        <f t="shared" si="29"/>
        <v>3</v>
      </c>
      <c r="G134" s="39"/>
      <c r="H134" s="39"/>
      <c r="I134" s="39"/>
      <c r="J134" s="39"/>
      <c r="K134" s="84" t="e">
        <f t="shared" si="24"/>
        <v>#N/A</v>
      </c>
      <c r="L134" s="84" t="e">
        <f t="shared" si="25"/>
        <v>#N/A</v>
      </c>
      <c r="M134" s="40">
        <f t="shared" si="21"/>
        <v>0</v>
      </c>
      <c r="N134" s="40">
        <f t="shared" si="22"/>
        <v>0</v>
      </c>
      <c r="O134" s="40">
        <f t="shared" si="26"/>
        <v>0</v>
      </c>
      <c r="P134" s="68">
        <f t="shared" si="27"/>
        <v>0</v>
      </c>
      <c r="Q134" s="69">
        <f t="shared" si="23"/>
        <v>0</v>
      </c>
      <c r="R134" s="70">
        <f t="shared" si="28"/>
        <v>0</v>
      </c>
      <c r="T134" s="10"/>
      <c r="U134" s="10"/>
      <c r="V134" s="10"/>
      <c r="W134" s="10"/>
      <c r="X134" s="10"/>
    </row>
    <row r="135" spans="4:24" s="9" customFormat="1" x14ac:dyDescent="0.3">
      <c r="D135" s="17">
        <f t="shared" si="20"/>
        <v>56340</v>
      </c>
      <c r="E135" s="41">
        <v>1</v>
      </c>
      <c r="F135" s="83">
        <f t="shared" si="29"/>
        <v>3</v>
      </c>
      <c r="G135" s="39"/>
      <c r="H135" s="39"/>
      <c r="I135" s="39"/>
      <c r="J135" s="39"/>
      <c r="K135" s="84" t="e">
        <f t="shared" si="24"/>
        <v>#N/A</v>
      </c>
      <c r="L135" s="84" t="e">
        <f t="shared" si="25"/>
        <v>#N/A</v>
      </c>
      <c r="M135" s="40">
        <f t="shared" si="21"/>
        <v>0</v>
      </c>
      <c r="N135" s="40">
        <f t="shared" si="22"/>
        <v>0</v>
      </c>
      <c r="O135" s="40">
        <f t="shared" si="26"/>
        <v>0</v>
      </c>
      <c r="P135" s="68">
        <f t="shared" si="27"/>
        <v>0</v>
      </c>
      <c r="Q135" s="69">
        <f t="shared" si="23"/>
        <v>0</v>
      </c>
      <c r="R135" s="70">
        <f t="shared" si="28"/>
        <v>0</v>
      </c>
      <c r="T135" s="10"/>
      <c r="U135" s="10"/>
      <c r="V135" s="10"/>
      <c r="W135" s="10"/>
      <c r="X135" s="10"/>
    </row>
    <row r="136" spans="4:24" s="9" customFormat="1" x14ac:dyDescent="0.3">
      <c r="D136" s="17">
        <f t="shared" si="20"/>
        <v>56431</v>
      </c>
      <c r="E136" s="41">
        <v>1</v>
      </c>
      <c r="F136" s="83">
        <f t="shared" si="29"/>
        <v>3</v>
      </c>
      <c r="G136" s="39"/>
      <c r="H136" s="39"/>
      <c r="I136" s="39"/>
      <c r="J136" s="39"/>
      <c r="K136" s="84" t="e">
        <f t="shared" si="24"/>
        <v>#N/A</v>
      </c>
      <c r="L136" s="84" t="e">
        <f t="shared" si="25"/>
        <v>#N/A</v>
      </c>
      <c r="M136" s="40">
        <f t="shared" si="21"/>
        <v>0</v>
      </c>
      <c r="N136" s="40">
        <f t="shared" si="22"/>
        <v>0</v>
      </c>
      <c r="O136" s="40">
        <f t="shared" si="26"/>
        <v>0</v>
      </c>
      <c r="P136" s="68">
        <f t="shared" si="27"/>
        <v>0</v>
      </c>
      <c r="Q136" s="69">
        <f t="shared" si="23"/>
        <v>0</v>
      </c>
      <c r="R136" s="70">
        <f t="shared" si="28"/>
        <v>0</v>
      </c>
      <c r="T136" s="10"/>
      <c r="U136" s="10"/>
      <c r="V136" s="10"/>
      <c r="W136" s="10"/>
      <c r="X136" s="10"/>
    </row>
    <row r="137" spans="4:24" s="9" customFormat="1" x14ac:dyDescent="0.3">
      <c r="D137" s="17">
        <f t="shared" si="20"/>
        <v>56523</v>
      </c>
      <c r="E137" s="41">
        <v>1</v>
      </c>
      <c r="F137" s="83">
        <f t="shared" si="29"/>
        <v>3</v>
      </c>
      <c r="G137" s="39"/>
      <c r="H137" s="39"/>
      <c r="I137" s="39"/>
      <c r="J137" s="39"/>
      <c r="K137" s="84" t="e">
        <f t="shared" si="24"/>
        <v>#N/A</v>
      </c>
      <c r="L137" s="84" t="e">
        <f t="shared" si="25"/>
        <v>#N/A</v>
      </c>
      <c r="M137" s="40">
        <f t="shared" si="21"/>
        <v>0</v>
      </c>
      <c r="N137" s="40">
        <f t="shared" si="22"/>
        <v>0</v>
      </c>
      <c r="O137" s="40">
        <f t="shared" si="26"/>
        <v>0</v>
      </c>
      <c r="P137" s="68">
        <f t="shared" si="27"/>
        <v>0</v>
      </c>
      <c r="Q137" s="69">
        <f t="shared" si="23"/>
        <v>0</v>
      </c>
      <c r="R137" s="70">
        <f t="shared" si="28"/>
        <v>0</v>
      </c>
      <c r="T137" s="10"/>
      <c r="U137" s="10"/>
      <c r="V137" s="10"/>
      <c r="W137" s="10"/>
      <c r="X137" s="10"/>
    </row>
    <row r="138" spans="4:24" s="9" customFormat="1" x14ac:dyDescent="0.3">
      <c r="D138" s="17">
        <f t="shared" ref="D138:D201" si="30">EDATE(D137,3)</f>
        <v>56615</v>
      </c>
      <c r="E138" s="41">
        <v>1</v>
      </c>
      <c r="F138" s="83">
        <f t="shared" si="29"/>
        <v>3</v>
      </c>
      <c r="G138" s="39"/>
      <c r="H138" s="39"/>
      <c r="I138" s="39"/>
      <c r="J138" s="39"/>
      <c r="K138" s="84" t="e">
        <f t="shared" si="24"/>
        <v>#N/A</v>
      </c>
      <c r="L138" s="84" t="e">
        <f t="shared" si="25"/>
        <v>#N/A</v>
      </c>
      <c r="M138" s="40">
        <f t="shared" si="21"/>
        <v>0</v>
      </c>
      <c r="N138" s="40">
        <f t="shared" si="22"/>
        <v>0</v>
      </c>
      <c r="O138" s="40">
        <f t="shared" si="26"/>
        <v>0</v>
      </c>
      <c r="P138" s="68">
        <f t="shared" si="27"/>
        <v>0</v>
      </c>
      <c r="Q138" s="69">
        <f t="shared" si="23"/>
        <v>0</v>
      </c>
      <c r="R138" s="70">
        <f t="shared" si="28"/>
        <v>0</v>
      </c>
      <c r="T138" s="10"/>
      <c r="U138" s="10"/>
      <c r="V138" s="10"/>
      <c r="W138" s="10"/>
      <c r="X138" s="10"/>
    </row>
    <row r="139" spans="4:24" s="9" customFormat="1" x14ac:dyDescent="0.3">
      <c r="D139" s="17">
        <f t="shared" si="30"/>
        <v>56705</v>
      </c>
      <c r="E139" s="41">
        <v>1</v>
      </c>
      <c r="F139" s="83">
        <f t="shared" si="29"/>
        <v>3</v>
      </c>
      <c r="G139" s="39"/>
      <c r="H139" s="39"/>
      <c r="I139" s="39"/>
      <c r="J139" s="39"/>
      <c r="K139" s="84" t="e">
        <f t="shared" si="24"/>
        <v>#N/A</v>
      </c>
      <c r="L139" s="84" t="e">
        <f t="shared" si="25"/>
        <v>#N/A</v>
      </c>
      <c r="M139" s="40">
        <f t="shared" si="21"/>
        <v>0</v>
      </c>
      <c r="N139" s="40">
        <f t="shared" si="22"/>
        <v>0</v>
      </c>
      <c r="O139" s="40">
        <f t="shared" si="26"/>
        <v>0</v>
      </c>
      <c r="P139" s="68">
        <f t="shared" si="27"/>
        <v>0</v>
      </c>
      <c r="Q139" s="69">
        <f t="shared" si="23"/>
        <v>0</v>
      </c>
      <c r="R139" s="70">
        <f t="shared" si="28"/>
        <v>0</v>
      </c>
      <c r="T139" s="10"/>
      <c r="U139" s="10"/>
      <c r="V139" s="10"/>
      <c r="W139" s="10"/>
      <c r="X139" s="10"/>
    </row>
    <row r="140" spans="4:24" s="9" customFormat="1" x14ac:dyDescent="0.3">
      <c r="D140" s="17">
        <f t="shared" si="30"/>
        <v>56796</v>
      </c>
      <c r="E140" s="41">
        <v>1</v>
      </c>
      <c r="F140" s="83">
        <f t="shared" si="29"/>
        <v>3</v>
      </c>
      <c r="G140" s="39"/>
      <c r="H140" s="39"/>
      <c r="I140" s="39"/>
      <c r="J140" s="39"/>
      <c r="K140" s="84" t="e">
        <f t="shared" si="24"/>
        <v>#N/A</v>
      </c>
      <c r="L140" s="84" t="e">
        <f t="shared" si="25"/>
        <v>#N/A</v>
      </c>
      <c r="M140" s="40">
        <f t="shared" si="21"/>
        <v>0</v>
      </c>
      <c r="N140" s="40">
        <f t="shared" si="22"/>
        <v>0</v>
      </c>
      <c r="O140" s="40">
        <f t="shared" si="26"/>
        <v>0</v>
      </c>
      <c r="P140" s="68">
        <f t="shared" si="27"/>
        <v>0</v>
      </c>
      <c r="Q140" s="69">
        <f t="shared" si="23"/>
        <v>0</v>
      </c>
      <c r="R140" s="70">
        <f t="shared" si="28"/>
        <v>0</v>
      </c>
      <c r="T140" s="10"/>
      <c r="U140" s="10"/>
      <c r="V140" s="10"/>
      <c r="W140" s="10"/>
      <c r="X140" s="10"/>
    </row>
    <row r="141" spans="4:24" s="9" customFormat="1" x14ac:dyDescent="0.3">
      <c r="D141" s="17">
        <f t="shared" si="30"/>
        <v>56888</v>
      </c>
      <c r="E141" s="41">
        <v>1</v>
      </c>
      <c r="F141" s="83">
        <f t="shared" si="29"/>
        <v>3</v>
      </c>
      <c r="G141" s="39"/>
      <c r="H141" s="39"/>
      <c r="I141" s="39"/>
      <c r="J141" s="39"/>
      <c r="K141" s="84" t="e">
        <f t="shared" si="24"/>
        <v>#N/A</v>
      </c>
      <c r="L141" s="84" t="e">
        <f t="shared" si="25"/>
        <v>#N/A</v>
      </c>
      <c r="M141" s="40">
        <f t="shared" si="21"/>
        <v>0</v>
      </c>
      <c r="N141" s="40">
        <f t="shared" si="22"/>
        <v>0</v>
      </c>
      <c r="O141" s="40">
        <f t="shared" si="26"/>
        <v>0</v>
      </c>
      <c r="P141" s="68">
        <f t="shared" si="27"/>
        <v>0</v>
      </c>
      <c r="Q141" s="69">
        <f t="shared" si="23"/>
        <v>0</v>
      </c>
      <c r="R141" s="70">
        <f t="shared" si="28"/>
        <v>0</v>
      </c>
      <c r="T141" s="10"/>
      <c r="U141" s="10"/>
      <c r="V141" s="10"/>
      <c r="W141" s="10"/>
      <c r="X141" s="10"/>
    </row>
    <row r="142" spans="4:24" s="9" customFormat="1" x14ac:dyDescent="0.3">
      <c r="D142" s="17">
        <f t="shared" si="30"/>
        <v>56980</v>
      </c>
      <c r="E142" s="41">
        <v>1</v>
      </c>
      <c r="F142" s="83">
        <f t="shared" si="29"/>
        <v>3</v>
      </c>
      <c r="G142" s="39"/>
      <c r="H142" s="39"/>
      <c r="I142" s="39"/>
      <c r="J142" s="39"/>
      <c r="K142" s="84" t="e">
        <f t="shared" si="24"/>
        <v>#N/A</v>
      </c>
      <c r="L142" s="84" t="e">
        <f t="shared" si="25"/>
        <v>#N/A</v>
      </c>
      <c r="M142" s="40">
        <f t="shared" si="21"/>
        <v>0</v>
      </c>
      <c r="N142" s="40">
        <f t="shared" si="22"/>
        <v>0</v>
      </c>
      <c r="O142" s="40">
        <f t="shared" si="26"/>
        <v>0</v>
      </c>
      <c r="P142" s="68">
        <f t="shared" si="27"/>
        <v>0</v>
      </c>
      <c r="Q142" s="69">
        <f t="shared" si="23"/>
        <v>0</v>
      </c>
      <c r="R142" s="70">
        <f t="shared" si="28"/>
        <v>0</v>
      </c>
      <c r="T142" s="10"/>
      <c r="U142" s="10"/>
      <c r="V142" s="10"/>
      <c r="W142" s="10"/>
      <c r="X142" s="10"/>
    </row>
    <row r="143" spans="4:24" s="9" customFormat="1" x14ac:dyDescent="0.3">
      <c r="D143" s="17">
        <f t="shared" si="30"/>
        <v>57071</v>
      </c>
      <c r="E143" s="41">
        <v>1</v>
      </c>
      <c r="F143" s="83">
        <f t="shared" si="29"/>
        <v>3</v>
      </c>
      <c r="G143" s="39"/>
      <c r="H143" s="39"/>
      <c r="I143" s="39"/>
      <c r="J143" s="39"/>
      <c r="K143" s="84" t="e">
        <f t="shared" si="24"/>
        <v>#N/A</v>
      </c>
      <c r="L143" s="84" t="e">
        <f t="shared" si="25"/>
        <v>#N/A</v>
      </c>
      <c r="M143" s="40">
        <f t="shared" si="21"/>
        <v>0</v>
      </c>
      <c r="N143" s="40">
        <f t="shared" si="22"/>
        <v>0</v>
      </c>
      <c r="O143" s="40">
        <f t="shared" si="26"/>
        <v>0</v>
      </c>
      <c r="P143" s="68">
        <f t="shared" si="27"/>
        <v>0</v>
      </c>
      <c r="Q143" s="69">
        <f t="shared" si="23"/>
        <v>0</v>
      </c>
      <c r="R143" s="70">
        <f t="shared" si="28"/>
        <v>0</v>
      </c>
      <c r="T143" s="10"/>
      <c r="U143" s="10"/>
      <c r="V143" s="10"/>
      <c r="W143" s="10"/>
      <c r="X143" s="10"/>
    </row>
    <row r="144" spans="4:24" s="9" customFormat="1" x14ac:dyDescent="0.3">
      <c r="D144" s="17">
        <f t="shared" si="30"/>
        <v>57162</v>
      </c>
      <c r="E144" s="41">
        <v>1</v>
      </c>
      <c r="F144" s="83">
        <f t="shared" si="29"/>
        <v>3</v>
      </c>
      <c r="G144" s="39"/>
      <c r="H144" s="39"/>
      <c r="I144" s="39"/>
      <c r="J144" s="39"/>
      <c r="K144" s="84" t="e">
        <f t="shared" si="24"/>
        <v>#N/A</v>
      </c>
      <c r="L144" s="84" t="e">
        <f t="shared" si="25"/>
        <v>#N/A</v>
      </c>
      <c r="M144" s="40">
        <f t="shared" si="21"/>
        <v>0</v>
      </c>
      <c r="N144" s="40">
        <f t="shared" si="22"/>
        <v>0</v>
      </c>
      <c r="O144" s="40">
        <f t="shared" si="26"/>
        <v>0</v>
      </c>
      <c r="P144" s="68">
        <f t="shared" si="27"/>
        <v>0</v>
      </c>
      <c r="Q144" s="69">
        <f t="shared" si="23"/>
        <v>0</v>
      </c>
      <c r="R144" s="70">
        <f t="shared" si="28"/>
        <v>0</v>
      </c>
      <c r="T144" s="10"/>
      <c r="U144" s="10"/>
      <c r="V144" s="10"/>
      <c r="W144" s="10"/>
      <c r="X144" s="10"/>
    </row>
    <row r="145" spans="4:24" s="9" customFormat="1" x14ac:dyDescent="0.3">
      <c r="D145" s="17">
        <f t="shared" si="30"/>
        <v>57254</v>
      </c>
      <c r="E145" s="41">
        <v>1</v>
      </c>
      <c r="F145" s="83">
        <f t="shared" si="29"/>
        <v>3</v>
      </c>
      <c r="G145" s="39"/>
      <c r="H145" s="39"/>
      <c r="I145" s="39"/>
      <c r="J145" s="39"/>
      <c r="K145" s="84" t="e">
        <f t="shared" si="24"/>
        <v>#N/A</v>
      </c>
      <c r="L145" s="84" t="e">
        <f t="shared" si="25"/>
        <v>#N/A</v>
      </c>
      <c r="M145" s="40">
        <f t="shared" si="21"/>
        <v>0</v>
      </c>
      <c r="N145" s="40">
        <f t="shared" si="22"/>
        <v>0</v>
      </c>
      <c r="O145" s="40">
        <f t="shared" si="26"/>
        <v>0</v>
      </c>
      <c r="P145" s="68">
        <f t="shared" si="27"/>
        <v>0</v>
      </c>
      <c r="Q145" s="69">
        <f t="shared" si="23"/>
        <v>0</v>
      </c>
      <c r="R145" s="70">
        <f t="shared" si="28"/>
        <v>0</v>
      </c>
      <c r="T145" s="10"/>
      <c r="U145" s="10"/>
      <c r="V145" s="10"/>
      <c r="W145" s="10"/>
      <c r="X145" s="10"/>
    </row>
    <row r="146" spans="4:24" s="9" customFormat="1" x14ac:dyDescent="0.3">
      <c r="D146" s="17">
        <f t="shared" si="30"/>
        <v>57346</v>
      </c>
      <c r="E146" s="41">
        <v>1</v>
      </c>
      <c r="F146" s="83">
        <f t="shared" si="29"/>
        <v>3</v>
      </c>
      <c r="G146" s="39"/>
      <c r="H146" s="39"/>
      <c r="I146" s="39"/>
      <c r="J146" s="39"/>
      <c r="K146" s="84" t="e">
        <f t="shared" si="24"/>
        <v>#N/A</v>
      </c>
      <c r="L146" s="84" t="e">
        <f t="shared" si="25"/>
        <v>#N/A</v>
      </c>
      <c r="M146" s="40">
        <f t="shared" si="21"/>
        <v>0</v>
      </c>
      <c r="N146" s="40">
        <f t="shared" si="22"/>
        <v>0</v>
      </c>
      <c r="O146" s="40">
        <f t="shared" si="26"/>
        <v>0</v>
      </c>
      <c r="P146" s="68">
        <f t="shared" si="27"/>
        <v>0</v>
      </c>
      <c r="Q146" s="69">
        <f t="shared" si="23"/>
        <v>0</v>
      </c>
      <c r="R146" s="70">
        <f t="shared" si="28"/>
        <v>0</v>
      </c>
      <c r="T146" s="10"/>
      <c r="U146" s="10"/>
      <c r="V146" s="10"/>
      <c r="W146" s="10"/>
      <c r="X146" s="10"/>
    </row>
    <row r="147" spans="4:24" s="9" customFormat="1" x14ac:dyDescent="0.3">
      <c r="D147" s="17">
        <f t="shared" si="30"/>
        <v>57436</v>
      </c>
      <c r="E147" s="41">
        <v>1</v>
      </c>
      <c r="F147" s="83">
        <f t="shared" si="29"/>
        <v>3</v>
      </c>
      <c r="G147" s="39"/>
      <c r="H147" s="39"/>
      <c r="I147" s="39"/>
      <c r="J147" s="39"/>
      <c r="K147" s="84" t="e">
        <f t="shared" si="24"/>
        <v>#N/A</v>
      </c>
      <c r="L147" s="84" t="e">
        <f t="shared" si="25"/>
        <v>#N/A</v>
      </c>
      <c r="M147" s="40">
        <f t="shared" si="21"/>
        <v>0</v>
      </c>
      <c r="N147" s="40">
        <f t="shared" si="22"/>
        <v>0</v>
      </c>
      <c r="O147" s="40">
        <f t="shared" si="26"/>
        <v>0</v>
      </c>
      <c r="P147" s="68">
        <f t="shared" si="27"/>
        <v>0</v>
      </c>
      <c r="Q147" s="69">
        <f t="shared" si="23"/>
        <v>0</v>
      </c>
      <c r="R147" s="70">
        <f t="shared" si="28"/>
        <v>0</v>
      </c>
      <c r="T147" s="10"/>
      <c r="U147" s="10"/>
      <c r="V147" s="10"/>
      <c r="W147" s="10"/>
      <c r="X147" s="10"/>
    </row>
    <row r="148" spans="4:24" s="9" customFormat="1" x14ac:dyDescent="0.3">
      <c r="D148" s="17">
        <f t="shared" si="30"/>
        <v>57527</v>
      </c>
      <c r="E148" s="41">
        <v>1</v>
      </c>
      <c r="F148" s="83">
        <f t="shared" si="29"/>
        <v>3</v>
      </c>
      <c r="G148" s="39"/>
      <c r="H148" s="39"/>
      <c r="I148" s="39"/>
      <c r="J148" s="39"/>
      <c r="K148" s="84" t="e">
        <f t="shared" si="24"/>
        <v>#N/A</v>
      </c>
      <c r="L148" s="84" t="e">
        <f t="shared" si="25"/>
        <v>#N/A</v>
      </c>
      <c r="M148" s="40">
        <f t="shared" si="21"/>
        <v>0</v>
      </c>
      <c r="N148" s="40">
        <f t="shared" si="22"/>
        <v>0</v>
      </c>
      <c r="O148" s="40">
        <f t="shared" si="26"/>
        <v>0</v>
      </c>
      <c r="P148" s="68">
        <f t="shared" si="27"/>
        <v>0</v>
      </c>
      <c r="Q148" s="69">
        <f t="shared" si="23"/>
        <v>0</v>
      </c>
      <c r="R148" s="70">
        <f t="shared" si="28"/>
        <v>0</v>
      </c>
      <c r="T148" s="10"/>
      <c r="U148" s="10"/>
      <c r="V148" s="10"/>
      <c r="W148" s="10"/>
      <c r="X148" s="10"/>
    </row>
    <row r="149" spans="4:24" s="9" customFormat="1" x14ac:dyDescent="0.3">
      <c r="D149" s="17">
        <f t="shared" si="30"/>
        <v>57619</v>
      </c>
      <c r="E149" s="41">
        <v>1</v>
      </c>
      <c r="F149" s="83">
        <f t="shared" si="29"/>
        <v>3</v>
      </c>
      <c r="G149" s="39"/>
      <c r="H149" s="39"/>
      <c r="I149" s="39"/>
      <c r="J149" s="39"/>
      <c r="K149" s="84" t="e">
        <f t="shared" si="24"/>
        <v>#N/A</v>
      </c>
      <c r="L149" s="84" t="e">
        <f t="shared" si="25"/>
        <v>#N/A</v>
      </c>
      <c r="M149" s="40">
        <f t="shared" si="21"/>
        <v>0</v>
      </c>
      <c r="N149" s="40">
        <f t="shared" si="22"/>
        <v>0</v>
      </c>
      <c r="O149" s="40">
        <f t="shared" si="26"/>
        <v>0</v>
      </c>
      <c r="P149" s="68">
        <f t="shared" si="27"/>
        <v>0</v>
      </c>
      <c r="Q149" s="69">
        <f t="shared" si="23"/>
        <v>0</v>
      </c>
      <c r="R149" s="70">
        <f t="shared" si="28"/>
        <v>0</v>
      </c>
      <c r="T149" s="10"/>
      <c r="U149" s="10"/>
      <c r="V149" s="10"/>
      <c r="W149" s="10"/>
      <c r="X149" s="10"/>
    </row>
    <row r="150" spans="4:24" s="9" customFormat="1" x14ac:dyDescent="0.3">
      <c r="D150" s="17">
        <f t="shared" si="30"/>
        <v>57711</v>
      </c>
      <c r="E150" s="41">
        <v>1</v>
      </c>
      <c r="F150" s="83">
        <f t="shared" si="29"/>
        <v>3</v>
      </c>
      <c r="G150" s="39"/>
      <c r="H150" s="39"/>
      <c r="I150" s="39"/>
      <c r="J150" s="39"/>
      <c r="K150" s="84" t="e">
        <f t="shared" si="24"/>
        <v>#N/A</v>
      </c>
      <c r="L150" s="84" t="e">
        <f t="shared" si="25"/>
        <v>#N/A</v>
      </c>
      <c r="M150" s="40">
        <f t="shared" si="21"/>
        <v>0</v>
      </c>
      <c r="N150" s="40">
        <f t="shared" si="22"/>
        <v>0</v>
      </c>
      <c r="O150" s="40">
        <f t="shared" si="26"/>
        <v>0</v>
      </c>
      <c r="P150" s="68">
        <f t="shared" si="27"/>
        <v>0</v>
      </c>
      <c r="Q150" s="69">
        <f t="shared" si="23"/>
        <v>0</v>
      </c>
      <c r="R150" s="70">
        <f t="shared" si="28"/>
        <v>0</v>
      </c>
      <c r="T150" s="10"/>
      <c r="U150" s="10"/>
      <c r="V150" s="10"/>
      <c r="W150" s="10"/>
      <c r="X150" s="10"/>
    </row>
    <row r="151" spans="4:24" s="9" customFormat="1" x14ac:dyDescent="0.3">
      <c r="D151" s="17">
        <f t="shared" si="30"/>
        <v>57801</v>
      </c>
      <c r="E151" s="41">
        <v>1</v>
      </c>
      <c r="F151" s="83">
        <f t="shared" si="29"/>
        <v>3</v>
      </c>
      <c r="G151" s="39"/>
      <c r="H151" s="39"/>
      <c r="I151" s="39"/>
      <c r="J151" s="39"/>
      <c r="K151" s="84" t="e">
        <f t="shared" si="24"/>
        <v>#N/A</v>
      </c>
      <c r="L151" s="84" t="e">
        <f t="shared" si="25"/>
        <v>#N/A</v>
      </c>
      <c r="M151" s="40">
        <f t="shared" si="21"/>
        <v>0</v>
      </c>
      <c r="N151" s="40">
        <f t="shared" si="22"/>
        <v>0</v>
      </c>
      <c r="O151" s="40">
        <f t="shared" si="26"/>
        <v>0</v>
      </c>
      <c r="P151" s="68">
        <f t="shared" si="27"/>
        <v>0</v>
      </c>
      <c r="Q151" s="69">
        <f t="shared" si="23"/>
        <v>0</v>
      </c>
      <c r="R151" s="70">
        <f t="shared" si="28"/>
        <v>0</v>
      </c>
      <c r="T151" s="10"/>
      <c r="U151" s="10"/>
      <c r="V151" s="10"/>
      <c r="W151" s="10"/>
      <c r="X151" s="10"/>
    </row>
    <row r="152" spans="4:24" s="9" customFormat="1" x14ac:dyDescent="0.3">
      <c r="D152" s="17">
        <f t="shared" si="30"/>
        <v>57892</v>
      </c>
      <c r="E152" s="41">
        <v>1</v>
      </c>
      <c r="F152" s="83">
        <f t="shared" si="29"/>
        <v>3</v>
      </c>
      <c r="G152" s="39"/>
      <c r="H152" s="39"/>
      <c r="I152" s="39"/>
      <c r="J152" s="39"/>
      <c r="K152" s="84" t="e">
        <f t="shared" si="24"/>
        <v>#N/A</v>
      </c>
      <c r="L152" s="84" t="e">
        <f t="shared" si="25"/>
        <v>#N/A</v>
      </c>
      <c r="M152" s="40">
        <f t="shared" si="21"/>
        <v>0</v>
      </c>
      <c r="N152" s="40">
        <f t="shared" si="22"/>
        <v>0</v>
      </c>
      <c r="O152" s="40">
        <f t="shared" si="26"/>
        <v>0</v>
      </c>
      <c r="P152" s="68">
        <f t="shared" si="27"/>
        <v>0</v>
      </c>
      <c r="Q152" s="69">
        <f t="shared" si="23"/>
        <v>0</v>
      </c>
      <c r="R152" s="70">
        <f t="shared" si="28"/>
        <v>0</v>
      </c>
      <c r="T152" s="10"/>
      <c r="U152" s="10"/>
      <c r="V152" s="10"/>
      <c r="W152" s="10"/>
      <c r="X152" s="10"/>
    </row>
    <row r="153" spans="4:24" s="9" customFormat="1" x14ac:dyDescent="0.3">
      <c r="D153" s="17">
        <f t="shared" si="30"/>
        <v>57984</v>
      </c>
      <c r="E153" s="41">
        <v>1</v>
      </c>
      <c r="F153" s="83">
        <f t="shared" si="29"/>
        <v>3</v>
      </c>
      <c r="G153" s="39"/>
      <c r="H153" s="39"/>
      <c r="I153" s="39"/>
      <c r="J153" s="39"/>
      <c r="K153" s="84" t="e">
        <f t="shared" si="24"/>
        <v>#N/A</v>
      </c>
      <c r="L153" s="84" t="e">
        <f t="shared" si="25"/>
        <v>#N/A</v>
      </c>
      <c r="M153" s="40">
        <f t="shared" si="21"/>
        <v>0</v>
      </c>
      <c r="N153" s="40">
        <f t="shared" si="22"/>
        <v>0</v>
      </c>
      <c r="O153" s="40">
        <f t="shared" si="26"/>
        <v>0</v>
      </c>
      <c r="P153" s="68">
        <f t="shared" si="27"/>
        <v>0</v>
      </c>
      <c r="Q153" s="69">
        <f t="shared" si="23"/>
        <v>0</v>
      </c>
      <c r="R153" s="70">
        <f t="shared" si="28"/>
        <v>0</v>
      </c>
      <c r="T153" s="10"/>
      <c r="U153" s="10"/>
      <c r="V153" s="10"/>
      <c r="W153" s="10"/>
      <c r="X153" s="10"/>
    </row>
    <row r="154" spans="4:24" s="9" customFormat="1" x14ac:dyDescent="0.3">
      <c r="D154" s="17">
        <f t="shared" si="30"/>
        <v>58076</v>
      </c>
      <c r="E154" s="41">
        <v>1</v>
      </c>
      <c r="F154" s="83">
        <f t="shared" si="29"/>
        <v>3</v>
      </c>
      <c r="G154" s="39"/>
      <c r="H154" s="39"/>
      <c r="I154" s="39"/>
      <c r="J154" s="39"/>
      <c r="K154" s="84" t="e">
        <f t="shared" si="24"/>
        <v>#N/A</v>
      </c>
      <c r="L154" s="84" t="e">
        <f t="shared" si="25"/>
        <v>#N/A</v>
      </c>
      <c r="M154" s="40">
        <f t="shared" si="21"/>
        <v>0</v>
      </c>
      <c r="N154" s="40">
        <f t="shared" si="22"/>
        <v>0</v>
      </c>
      <c r="O154" s="40">
        <f t="shared" si="26"/>
        <v>0</v>
      </c>
      <c r="P154" s="68">
        <f t="shared" si="27"/>
        <v>0</v>
      </c>
      <c r="Q154" s="69">
        <f t="shared" si="23"/>
        <v>0</v>
      </c>
      <c r="R154" s="70">
        <f t="shared" si="28"/>
        <v>0</v>
      </c>
      <c r="T154" s="10"/>
      <c r="U154" s="10"/>
      <c r="V154" s="10"/>
      <c r="W154" s="10"/>
      <c r="X154" s="10"/>
    </row>
    <row r="155" spans="4:24" s="9" customFormat="1" x14ac:dyDescent="0.3">
      <c r="D155" s="17">
        <f t="shared" si="30"/>
        <v>58166</v>
      </c>
      <c r="E155" s="41">
        <v>1</v>
      </c>
      <c r="F155" s="83">
        <f t="shared" si="29"/>
        <v>3</v>
      </c>
      <c r="G155" s="39"/>
      <c r="H155" s="39"/>
      <c r="I155" s="39"/>
      <c r="J155" s="39"/>
      <c r="K155" s="84" t="e">
        <f t="shared" si="24"/>
        <v>#N/A</v>
      </c>
      <c r="L155" s="84" t="e">
        <f t="shared" si="25"/>
        <v>#N/A</v>
      </c>
      <c r="M155" s="40">
        <f t="shared" si="21"/>
        <v>0</v>
      </c>
      <c r="N155" s="40">
        <f t="shared" si="22"/>
        <v>0</v>
      </c>
      <c r="O155" s="40">
        <f t="shared" si="26"/>
        <v>0</v>
      </c>
      <c r="P155" s="68">
        <f t="shared" si="27"/>
        <v>0</v>
      </c>
      <c r="Q155" s="69">
        <f t="shared" si="23"/>
        <v>0</v>
      </c>
      <c r="R155" s="70">
        <f t="shared" si="28"/>
        <v>0</v>
      </c>
      <c r="T155" s="10"/>
      <c r="U155" s="10"/>
      <c r="V155" s="10"/>
      <c r="W155" s="10"/>
      <c r="X155" s="10"/>
    </row>
    <row r="156" spans="4:24" s="9" customFormat="1" x14ac:dyDescent="0.3">
      <c r="D156" s="17">
        <f t="shared" si="30"/>
        <v>58257</v>
      </c>
      <c r="E156" s="41">
        <v>1</v>
      </c>
      <c r="F156" s="83">
        <f t="shared" si="29"/>
        <v>3</v>
      </c>
      <c r="G156" s="39"/>
      <c r="H156" s="39"/>
      <c r="I156" s="39"/>
      <c r="J156" s="39"/>
      <c r="K156" s="84" t="e">
        <f t="shared" si="24"/>
        <v>#N/A</v>
      </c>
      <c r="L156" s="84" t="e">
        <f t="shared" si="25"/>
        <v>#N/A</v>
      </c>
      <c r="M156" s="40">
        <f t="shared" si="21"/>
        <v>0</v>
      </c>
      <c r="N156" s="40">
        <f t="shared" si="22"/>
        <v>0</v>
      </c>
      <c r="O156" s="40">
        <f t="shared" si="26"/>
        <v>0</v>
      </c>
      <c r="P156" s="68">
        <f t="shared" si="27"/>
        <v>0</v>
      </c>
      <c r="Q156" s="69">
        <f t="shared" si="23"/>
        <v>0</v>
      </c>
      <c r="R156" s="70">
        <f t="shared" si="28"/>
        <v>0</v>
      </c>
      <c r="T156" s="10"/>
      <c r="U156" s="10"/>
      <c r="V156" s="10"/>
      <c r="W156" s="10"/>
      <c r="X156" s="10"/>
    </row>
    <row r="157" spans="4:24" s="9" customFormat="1" x14ac:dyDescent="0.3">
      <c r="D157" s="17">
        <f t="shared" si="30"/>
        <v>58349</v>
      </c>
      <c r="E157" s="41">
        <v>1</v>
      </c>
      <c r="F157" s="83">
        <f t="shared" si="29"/>
        <v>3</v>
      </c>
      <c r="G157" s="39"/>
      <c r="H157" s="39"/>
      <c r="I157" s="39"/>
      <c r="J157" s="39"/>
      <c r="K157" s="84" t="e">
        <f t="shared" si="24"/>
        <v>#N/A</v>
      </c>
      <c r="L157" s="84" t="e">
        <f t="shared" si="25"/>
        <v>#N/A</v>
      </c>
      <c r="M157" s="40">
        <f t="shared" si="21"/>
        <v>0</v>
      </c>
      <c r="N157" s="40">
        <f t="shared" si="22"/>
        <v>0</v>
      </c>
      <c r="O157" s="40">
        <f t="shared" si="26"/>
        <v>0</v>
      </c>
      <c r="P157" s="68">
        <f t="shared" si="27"/>
        <v>0</v>
      </c>
      <c r="Q157" s="69">
        <f t="shared" si="23"/>
        <v>0</v>
      </c>
      <c r="R157" s="70">
        <f t="shared" si="28"/>
        <v>0</v>
      </c>
      <c r="T157" s="10"/>
      <c r="U157" s="10"/>
      <c r="V157" s="10"/>
      <c r="W157" s="10"/>
      <c r="X157" s="10"/>
    </row>
    <row r="158" spans="4:24" s="9" customFormat="1" x14ac:dyDescent="0.3">
      <c r="D158" s="17">
        <f t="shared" si="30"/>
        <v>58441</v>
      </c>
      <c r="E158" s="41">
        <v>1</v>
      </c>
      <c r="F158" s="83">
        <f t="shared" si="29"/>
        <v>3</v>
      </c>
      <c r="G158" s="39"/>
      <c r="H158" s="39"/>
      <c r="I158" s="39"/>
      <c r="J158" s="39"/>
      <c r="K158" s="84" t="e">
        <f t="shared" si="24"/>
        <v>#N/A</v>
      </c>
      <c r="L158" s="84" t="e">
        <f t="shared" si="25"/>
        <v>#N/A</v>
      </c>
      <c r="M158" s="40">
        <f t="shared" si="21"/>
        <v>0</v>
      </c>
      <c r="N158" s="40">
        <f t="shared" si="22"/>
        <v>0</v>
      </c>
      <c r="O158" s="40">
        <f t="shared" si="26"/>
        <v>0</v>
      </c>
      <c r="P158" s="68">
        <f t="shared" si="27"/>
        <v>0</v>
      </c>
      <c r="Q158" s="69">
        <f t="shared" si="23"/>
        <v>0</v>
      </c>
      <c r="R158" s="70">
        <f t="shared" si="28"/>
        <v>0</v>
      </c>
      <c r="T158" s="10"/>
      <c r="U158" s="10"/>
      <c r="V158" s="10"/>
      <c r="W158" s="10"/>
      <c r="X158" s="10"/>
    </row>
    <row r="159" spans="4:24" s="9" customFormat="1" x14ac:dyDescent="0.3">
      <c r="D159" s="17">
        <f t="shared" si="30"/>
        <v>58532</v>
      </c>
      <c r="E159" s="41">
        <v>1</v>
      </c>
      <c r="F159" s="83">
        <f t="shared" si="29"/>
        <v>3</v>
      </c>
      <c r="G159" s="39"/>
      <c r="H159" s="39"/>
      <c r="I159" s="39"/>
      <c r="J159" s="39"/>
      <c r="K159" s="84" t="e">
        <f t="shared" si="24"/>
        <v>#N/A</v>
      </c>
      <c r="L159" s="84" t="e">
        <f t="shared" si="25"/>
        <v>#N/A</v>
      </c>
      <c r="M159" s="40">
        <f t="shared" si="21"/>
        <v>0</v>
      </c>
      <c r="N159" s="40">
        <f t="shared" si="22"/>
        <v>0</v>
      </c>
      <c r="O159" s="40">
        <f t="shared" si="26"/>
        <v>0</v>
      </c>
      <c r="P159" s="68">
        <f t="shared" si="27"/>
        <v>0</v>
      </c>
      <c r="Q159" s="69">
        <f t="shared" si="23"/>
        <v>0</v>
      </c>
      <c r="R159" s="70">
        <f t="shared" si="28"/>
        <v>0</v>
      </c>
      <c r="T159" s="10"/>
      <c r="U159" s="10"/>
      <c r="V159" s="10"/>
      <c r="W159" s="10"/>
      <c r="X159" s="10"/>
    </row>
    <row r="160" spans="4:24" s="9" customFormat="1" x14ac:dyDescent="0.3">
      <c r="D160" s="17">
        <f t="shared" si="30"/>
        <v>58623</v>
      </c>
      <c r="E160" s="41">
        <v>1</v>
      </c>
      <c r="F160" s="83">
        <f t="shared" si="29"/>
        <v>3</v>
      </c>
      <c r="G160" s="39"/>
      <c r="H160" s="39"/>
      <c r="I160" s="39"/>
      <c r="J160" s="39"/>
      <c r="K160" s="84" t="e">
        <f t="shared" si="24"/>
        <v>#N/A</v>
      </c>
      <c r="L160" s="84" t="e">
        <f t="shared" si="25"/>
        <v>#N/A</v>
      </c>
      <c r="M160" s="40">
        <f t="shared" si="21"/>
        <v>0</v>
      </c>
      <c r="N160" s="40">
        <f t="shared" si="22"/>
        <v>0</v>
      </c>
      <c r="O160" s="40">
        <f t="shared" si="26"/>
        <v>0</v>
      </c>
      <c r="P160" s="68">
        <f t="shared" si="27"/>
        <v>0</v>
      </c>
      <c r="Q160" s="69">
        <f t="shared" si="23"/>
        <v>0</v>
      </c>
      <c r="R160" s="70">
        <f t="shared" si="28"/>
        <v>0</v>
      </c>
      <c r="T160" s="10"/>
      <c r="U160" s="10"/>
      <c r="V160" s="10"/>
      <c r="W160" s="10"/>
      <c r="X160" s="10"/>
    </row>
    <row r="161" spans="4:24" s="9" customFormat="1" x14ac:dyDescent="0.3">
      <c r="D161" s="17">
        <f t="shared" si="30"/>
        <v>58715</v>
      </c>
      <c r="E161" s="41">
        <v>1</v>
      </c>
      <c r="F161" s="83">
        <f t="shared" si="29"/>
        <v>3</v>
      </c>
      <c r="G161" s="39"/>
      <c r="H161" s="39"/>
      <c r="I161" s="39"/>
      <c r="J161" s="39"/>
      <c r="K161" s="84" t="e">
        <f t="shared" si="24"/>
        <v>#N/A</v>
      </c>
      <c r="L161" s="84" t="e">
        <f t="shared" si="25"/>
        <v>#N/A</v>
      </c>
      <c r="M161" s="40">
        <f t="shared" si="21"/>
        <v>0</v>
      </c>
      <c r="N161" s="40">
        <f t="shared" si="22"/>
        <v>0</v>
      </c>
      <c r="O161" s="40">
        <f t="shared" si="26"/>
        <v>0</v>
      </c>
      <c r="P161" s="68">
        <f t="shared" si="27"/>
        <v>0</v>
      </c>
      <c r="Q161" s="69">
        <f t="shared" si="23"/>
        <v>0</v>
      </c>
      <c r="R161" s="70">
        <f t="shared" si="28"/>
        <v>0</v>
      </c>
      <c r="T161" s="10"/>
      <c r="U161" s="10"/>
      <c r="V161" s="10"/>
      <c r="W161" s="10"/>
      <c r="X161" s="10"/>
    </row>
    <row r="162" spans="4:24" s="9" customFormat="1" x14ac:dyDescent="0.3">
      <c r="D162" s="17">
        <f t="shared" si="30"/>
        <v>58807</v>
      </c>
      <c r="E162" s="41">
        <v>1</v>
      </c>
      <c r="F162" s="83">
        <f t="shared" si="29"/>
        <v>3</v>
      </c>
      <c r="G162" s="39"/>
      <c r="H162" s="39"/>
      <c r="I162" s="39"/>
      <c r="J162" s="39"/>
      <c r="K162" s="84" t="e">
        <f t="shared" si="24"/>
        <v>#N/A</v>
      </c>
      <c r="L162" s="84" t="e">
        <f t="shared" si="25"/>
        <v>#N/A</v>
      </c>
      <c r="M162" s="40">
        <f t="shared" si="21"/>
        <v>0</v>
      </c>
      <c r="N162" s="40">
        <f t="shared" si="22"/>
        <v>0</v>
      </c>
      <c r="O162" s="40">
        <f t="shared" si="26"/>
        <v>0</v>
      </c>
      <c r="P162" s="68">
        <f t="shared" si="27"/>
        <v>0</v>
      </c>
      <c r="Q162" s="69">
        <f t="shared" si="23"/>
        <v>0</v>
      </c>
      <c r="R162" s="70">
        <f t="shared" si="28"/>
        <v>0</v>
      </c>
      <c r="T162" s="10"/>
      <c r="U162" s="10"/>
      <c r="V162" s="10"/>
      <c r="W162" s="10"/>
      <c r="X162" s="10"/>
    </row>
    <row r="163" spans="4:24" s="9" customFormat="1" x14ac:dyDescent="0.3">
      <c r="D163" s="17">
        <f t="shared" si="30"/>
        <v>58897</v>
      </c>
      <c r="E163" s="41">
        <v>1</v>
      </c>
      <c r="F163" s="83">
        <f t="shared" si="29"/>
        <v>3</v>
      </c>
      <c r="G163" s="39"/>
      <c r="H163" s="39"/>
      <c r="I163" s="39"/>
      <c r="J163" s="39"/>
      <c r="K163" s="84" t="e">
        <f t="shared" si="24"/>
        <v>#N/A</v>
      </c>
      <c r="L163" s="84" t="e">
        <f t="shared" si="25"/>
        <v>#N/A</v>
      </c>
      <c r="M163" s="40">
        <f t="shared" si="21"/>
        <v>0</v>
      </c>
      <c r="N163" s="40">
        <f t="shared" si="22"/>
        <v>0</v>
      </c>
      <c r="O163" s="40">
        <f t="shared" si="26"/>
        <v>0</v>
      </c>
      <c r="P163" s="68">
        <f t="shared" si="27"/>
        <v>0</v>
      </c>
      <c r="Q163" s="69">
        <f t="shared" si="23"/>
        <v>0</v>
      </c>
      <c r="R163" s="70">
        <f t="shared" si="28"/>
        <v>0</v>
      </c>
      <c r="T163" s="10"/>
      <c r="U163" s="10"/>
      <c r="V163" s="10"/>
      <c r="W163" s="10"/>
      <c r="X163" s="10"/>
    </row>
    <row r="164" spans="4:24" s="9" customFormat="1" x14ac:dyDescent="0.3">
      <c r="D164" s="17">
        <f t="shared" si="30"/>
        <v>58988</v>
      </c>
      <c r="E164" s="41">
        <v>1</v>
      </c>
      <c r="F164" s="83">
        <f t="shared" si="29"/>
        <v>3</v>
      </c>
      <c r="G164" s="39"/>
      <c r="H164" s="39"/>
      <c r="I164" s="39"/>
      <c r="J164" s="39"/>
      <c r="K164" s="84" t="e">
        <f t="shared" si="24"/>
        <v>#N/A</v>
      </c>
      <c r="L164" s="84" t="e">
        <f t="shared" si="25"/>
        <v>#N/A</v>
      </c>
      <c r="M164" s="40">
        <f t="shared" si="21"/>
        <v>0</v>
      </c>
      <c r="N164" s="40">
        <f t="shared" si="22"/>
        <v>0</v>
      </c>
      <c r="O164" s="40">
        <f t="shared" si="26"/>
        <v>0</v>
      </c>
      <c r="P164" s="68">
        <f t="shared" si="27"/>
        <v>0</v>
      </c>
      <c r="Q164" s="69">
        <f t="shared" si="23"/>
        <v>0</v>
      </c>
      <c r="R164" s="70">
        <f t="shared" si="28"/>
        <v>0</v>
      </c>
      <c r="T164" s="10"/>
      <c r="U164" s="10"/>
      <c r="V164" s="10"/>
      <c r="W164" s="10"/>
      <c r="X164" s="10"/>
    </row>
    <row r="165" spans="4:24" s="9" customFormat="1" x14ac:dyDescent="0.3">
      <c r="D165" s="17">
        <f t="shared" si="30"/>
        <v>59080</v>
      </c>
      <c r="E165" s="41">
        <v>1</v>
      </c>
      <c r="F165" s="83">
        <f t="shared" si="29"/>
        <v>3</v>
      </c>
      <c r="G165" s="39"/>
      <c r="H165" s="39"/>
      <c r="I165" s="39"/>
      <c r="J165" s="39"/>
      <c r="K165" s="84" t="e">
        <f t="shared" si="24"/>
        <v>#N/A</v>
      </c>
      <c r="L165" s="84" t="e">
        <f t="shared" si="25"/>
        <v>#N/A</v>
      </c>
      <c r="M165" s="40">
        <f t="shared" si="21"/>
        <v>0</v>
      </c>
      <c r="N165" s="40">
        <f t="shared" si="22"/>
        <v>0</v>
      </c>
      <c r="O165" s="40">
        <f t="shared" si="26"/>
        <v>0</v>
      </c>
      <c r="P165" s="68">
        <f t="shared" si="27"/>
        <v>0</v>
      </c>
      <c r="Q165" s="69">
        <f t="shared" si="23"/>
        <v>0</v>
      </c>
      <c r="R165" s="70">
        <f t="shared" si="28"/>
        <v>0</v>
      </c>
      <c r="T165" s="10"/>
      <c r="U165" s="10"/>
      <c r="V165" s="10"/>
      <c r="W165" s="10"/>
      <c r="X165" s="10"/>
    </row>
    <row r="166" spans="4:24" s="9" customFormat="1" x14ac:dyDescent="0.3">
      <c r="D166" s="17">
        <f t="shared" si="30"/>
        <v>59172</v>
      </c>
      <c r="E166" s="41">
        <v>1</v>
      </c>
      <c r="F166" s="83">
        <f t="shared" si="29"/>
        <v>3</v>
      </c>
      <c r="G166" s="39"/>
      <c r="H166" s="39"/>
      <c r="I166" s="39"/>
      <c r="J166" s="39"/>
      <c r="K166" s="84" t="e">
        <f t="shared" si="24"/>
        <v>#N/A</v>
      </c>
      <c r="L166" s="84" t="e">
        <f t="shared" si="25"/>
        <v>#N/A</v>
      </c>
      <c r="M166" s="40">
        <f t="shared" si="21"/>
        <v>0</v>
      </c>
      <c r="N166" s="40">
        <f t="shared" si="22"/>
        <v>0</v>
      </c>
      <c r="O166" s="40">
        <f t="shared" si="26"/>
        <v>0</v>
      </c>
      <c r="P166" s="68">
        <f t="shared" si="27"/>
        <v>0</v>
      </c>
      <c r="Q166" s="69">
        <f t="shared" si="23"/>
        <v>0</v>
      </c>
      <c r="R166" s="70">
        <f t="shared" si="28"/>
        <v>0</v>
      </c>
      <c r="T166" s="10"/>
      <c r="U166" s="10"/>
      <c r="V166" s="10"/>
      <c r="W166" s="10"/>
      <c r="X166" s="10"/>
    </row>
    <row r="167" spans="4:24" s="9" customFormat="1" x14ac:dyDescent="0.3">
      <c r="D167" s="17">
        <f t="shared" si="30"/>
        <v>59262</v>
      </c>
      <c r="E167" s="41">
        <v>1</v>
      </c>
      <c r="F167" s="83">
        <f t="shared" si="29"/>
        <v>3</v>
      </c>
      <c r="G167" s="39"/>
      <c r="H167" s="39"/>
      <c r="I167" s="39"/>
      <c r="J167" s="39"/>
      <c r="K167" s="84" t="e">
        <f t="shared" si="24"/>
        <v>#N/A</v>
      </c>
      <c r="L167" s="84" t="e">
        <f t="shared" si="25"/>
        <v>#N/A</v>
      </c>
      <c r="M167" s="40">
        <f t="shared" si="21"/>
        <v>0</v>
      </c>
      <c r="N167" s="40">
        <f t="shared" si="22"/>
        <v>0</v>
      </c>
      <c r="O167" s="40">
        <f t="shared" si="26"/>
        <v>0</v>
      </c>
      <c r="P167" s="68">
        <f t="shared" si="27"/>
        <v>0</v>
      </c>
      <c r="Q167" s="69">
        <f t="shared" si="23"/>
        <v>0</v>
      </c>
      <c r="R167" s="70">
        <f t="shared" si="28"/>
        <v>0</v>
      </c>
      <c r="T167" s="10"/>
      <c r="U167" s="10"/>
      <c r="V167" s="10"/>
      <c r="W167" s="10"/>
      <c r="X167" s="10"/>
    </row>
    <row r="168" spans="4:24" s="9" customFormat="1" x14ac:dyDescent="0.3">
      <c r="D168" s="17">
        <f t="shared" si="30"/>
        <v>59353</v>
      </c>
      <c r="E168" s="41">
        <v>1</v>
      </c>
      <c r="F168" s="83">
        <f t="shared" si="29"/>
        <v>3</v>
      </c>
      <c r="G168" s="39"/>
      <c r="H168" s="39"/>
      <c r="I168" s="39"/>
      <c r="J168" s="39"/>
      <c r="K168" s="84" t="e">
        <f t="shared" si="24"/>
        <v>#N/A</v>
      </c>
      <c r="L168" s="84" t="e">
        <f t="shared" si="25"/>
        <v>#N/A</v>
      </c>
      <c r="M168" s="40">
        <f t="shared" si="21"/>
        <v>0</v>
      </c>
      <c r="N168" s="40">
        <f t="shared" si="22"/>
        <v>0</v>
      </c>
      <c r="O168" s="40">
        <f t="shared" si="26"/>
        <v>0</v>
      </c>
      <c r="P168" s="68">
        <f t="shared" si="27"/>
        <v>0</v>
      </c>
      <c r="Q168" s="69">
        <f t="shared" si="23"/>
        <v>0</v>
      </c>
      <c r="R168" s="70">
        <f t="shared" si="28"/>
        <v>0</v>
      </c>
      <c r="T168" s="10"/>
      <c r="U168" s="10"/>
      <c r="V168" s="10"/>
      <c r="W168" s="10"/>
      <c r="X168" s="10"/>
    </row>
    <row r="169" spans="4:24" s="9" customFormat="1" x14ac:dyDescent="0.3">
      <c r="D169" s="17">
        <f t="shared" si="30"/>
        <v>59445</v>
      </c>
      <c r="E169" s="41">
        <v>1</v>
      </c>
      <c r="F169" s="83">
        <f t="shared" si="29"/>
        <v>3</v>
      </c>
      <c r="G169" s="39"/>
      <c r="H169" s="39"/>
      <c r="I169" s="39"/>
      <c r="J169" s="39"/>
      <c r="K169" s="84" t="e">
        <f t="shared" si="24"/>
        <v>#N/A</v>
      </c>
      <c r="L169" s="84" t="e">
        <f t="shared" si="25"/>
        <v>#N/A</v>
      </c>
      <c r="M169" s="40">
        <f t="shared" si="21"/>
        <v>0</v>
      </c>
      <c r="N169" s="40">
        <f t="shared" si="22"/>
        <v>0</v>
      </c>
      <c r="O169" s="40">
        <f t="shared" si="26"/>
        <v>0</v>
      </c>
      <c r="P169" s="68">
        <f t="shared" si="27"/>
        <v>0</v>
      </c>
      <c r="Q169" s="69">
        <f t="shared" si="23"/>
        <v>0</v>
      </c>
      <c r="R169" s="70">
        <f t="shared" si="28"/>
        <v>0</v>
      </c>
      <c r="T169" s="10"/>
      <c r="U169" s="10"/>
      <c r="V169" s="10"/>
      <c r="W169" s="10"/>
      <c r="X169" s="10"/>
    </row>
    <row r="170" spans="4:24" s="9" customFormat="1" x14ac:dyDescent="0.3">
      <c r="D170" s="17">
        <f t="shared" si="30"/>
        <v>59537</v>
      </c>
      <c r="E170" s="41">
        <v>1</v>
      </c>
      <c r="F170" s="83">
        <f t="shared" si="29"/>
        <v>3</v>
      </c>
      <c r="G170" s="39"/>
      <c r="H170" s="39"/>
      <c r="I170" s="39"/>
      <c r="J170" s="39"/>
      <c r="K170" s="84" t="e">
        <f t="shared" si="24"/>
        <v>#N/A</v>
      </c>
      <c r="L170" s="84" t="e">
        <f t="shared" si="25"/>
        <v>#N/A</v>
      </c>
      <c r="M170" s="40">
        <f t="shared" si="21"/>
        <v>0</v>
      </c>
      <c r="N170" s="40">
        <f t="shared" si="22"/>
        <v>0</v>
      </c>
      <c r="O170" s="40">
        <f t="shared" si="26"/>
        <v>0</v>
      </c>
      <c r="P170" s="68">
        <f t="shared" si="27"/>
        <v>0</v>
      </c>
      <c r="Q170" s="69">
        <f t="shared" si="23"/>
        <v>0</v>
      </c>
      <c r="R170" s="70">
        <f t="shared" si="28"/>
        <v>0</v>
      </c>
      <c r="T170" s="10"/>
      <c r="U170" s="10"/>
      <c r="V170" s="10"/>
      <c r="W170" s="10"/>
      <c r="X170" s="10"/>
    </row>
    <row r="171" spans="4:24" s="9" customFormat="1" x14ac:dyDescent="0.3">
      <c r="D171" s="17">
        <f t="shared" si="30"/>
        <v>59627</v>
      </c>
      <c r="E171" s="41">
        <v>1</v>
      </c>
      <c r="F171" s="83">
        <f t="shared" si="29"/>
        <v>3</v>
      </c>
      <c r="G171" s="39"/>
      <c r="H171" s="39"/>
      <c r="I171" s="39"/>
      <c r="J171" s="39"/>
      <c r="K171" s="84" t="e">
        <f t="shared" si="24"/>
        <v>#N/A</v>
      </c>
      <c r="L171" s="84" t="e">
        <f t="shared" si="25"/>
        <v>#N/A</v>
      </c>
      <c r="M171" s="40">
        <f t="shared" si="21"/>
        <v>0</v>
      </c>
      <c r="N171" s="40">
        <f t="shared" si="22"/>
        <v>0</v>
      </c>
      <c r="O171" s="40">
        <f t="shared" si="26"/>
        <v>0</v>
      </c>
      <c r="P171" s="68">
        <f t="shared" si="27"/>
        <v>0</v>
      </c>
      <c r="Q171" s="69">
        <f t="shared" si="23"/>
        <v>0</v>
      </c>
      <c r="R171" s="70">
        <f t="shared" si="28"/>
        <v>0</v>
      </c>
      <c r="T171" s="10"/>
      <c r="U171" s="10"/>
      <c r="V171" s="10"/>
      <c r="W171" s="10"/>
      <c r="X171" s="10"/>
    </row>
    <row r="172" spans="4:24" s="9" customFormat="1" x14ac:dyDescent="0.3">
      <c r="D172" s="17">
        <f t="shared" si="30"/>
        <v>59718</v>
      </c>
      <c r="E172" s="41">
        <v>1</v>
      </c>
      <c r="F172" s="83">
        <f t="shared" si="29"/>
        <v>3</v>
      </c>
      <c r="G172" s="39"/>
      <c r="H172" s="39"/>
      <c r="I172" s="39"/>
      <c r="J172" s="39"/>
      <c r="K172" s="84" t="e">
        <f t="shared" si="24"/>
        <v>#N/A</v>
      </c>
      <c r="L172" s="84" t="e">
        <f t="shared" si="25"/>
        <v>#N/A</v>
      </c>
      <c r="M172" s="40">
        <f t="shared" si="21"/>
        <v>0</v>
      </c>
      <c r="N172" s="40">
        <f t="shared" si="22"/>
        <v>0</v>
      </c>
      <c r="O172" s="40">
        <f t="shared" si="26"/>
        <v>0</v>
      </c>
      <c r="P172" s="68">
        <f t="shared" si="27"/>
        <v>0</v>
      </c>
      <c r="Q172" s="69">
        <f t="shared" si="23"/>
        <v>0</v>
      </c>
      <c r="R172" s="70">
        <f t="shared" si="28"/>
        <v>0</v>
      </c>
      <c r="T172" s="10"/>
      <c r="U172" s="10"/>
      <c r="V172" s="10"/>
      <c r="W172" s="10"/>
      <c r="X172" s="10"/>
    </row>
    <row r="173" spans="4:24" s="9" customFormat="1" x14ac:dyDescent="0.3">
      <c r="D173" s="17">
        <f t="shared" si="30"/>
        <v>59810</v>
      </c>
      <c r="E173" s="41">
        <v>1</v>
      </c>
      <c r="F173" s="83">
        <f t="shared" si="29"/>
        <v>3</v>
      </c>
      <c r="G173" s="39"/>
      <c r="H173" s="39"/>
      <c r="I173" s="39"/>
      <c r="J173" s="39"/>
      <c r="K173" s="84" t="e">
        <f t="shared" si="24"/>
        <v>#N/A</v>
      </c>
      <c r="L173" s="84" t="e">
        <f t="shared" si="25"/>
        <v>#N/A</v>
      </c>
      <c r="M173" s="40">
        <f t="shared" si="21"/>
        <v>0</v>
      </c>
      <c r="N173" s="40">
        <f t="shared" si="22"/>
        <v>0</v>
      </c>
      <c r="O173" s="40">
        <f t="shared" si="26"/>
        <v>0</v>
      </c>
      <c r="P173" s="68">
        <f t="shared" si="27"/>
        <v>0</v>
      </c>
      <c r="Q173" s="69">
        <f t="shared" si="23"/>
        <v>0</v>
      </c>
      <c r="R173" s="70">
        <f t="shared" si="28"/>
        <v>0</v>
      </c>
      <c r="T173" s="10"/>
      <c r="U173" s="10"/>
      <c r="V173" s="10"/>
      <c r="W173" s="10"/>
      <c r="X173" s="10"/>
    </row>
    <row r="174" spans="4:24" s="9" customFormat="1" x14ac:dyDescent="0.3">
      <c r="D174" s="17">
        <f t="shared" si="30"/>
        <v>59902</v>
      </c>
      <c r="E174" s="41">
        <v>1</v>
      </c>
      <c r="F174" s="83">
        <f t="shared" si="29"/>
        <v>3</v>
      </c>
      <c r="G174" s="39"/>
      <c r="H174" s="39"/>
      <c r="I174" s="39"/>
      <c r="J174" s="39"/>
      <c r="K174" s="84" t="e">
        <f t="shared" si="24"/>
        <v>#N/A</v>
      </c>
      <c r="L174" s="84" t="e">
        <f t="shared" si="25"/>
        <v>#N/A</v>
      </c>
      <c r="M174" s="40">
        <f t="shared" si="21"/>
        <v>0</v>
      </c>
      <c r="N174" s="40">
        <f t="shared" si="22"/>
        <v>0</v>
      </c>
      <c r="O174" s="40">
        <f t="shared" si="26"/>
        <v>0</v>
      </c>
      <c r="P174" s="68">
        <f t="shared" si="27"/>
        <v>0</v>
      </c>
      <c r="Q174" s="69">
        <f t="shared" si="23"/>
        <v>0</v>
      </c>
      <c r="R174" s="70">
        <f t="shared" si="28"/>
        <v>0</v>
      </c>
      <c r="T174" s="10"/>
      <c r="U174" s="10"/>
      <c r="V174" s="10"/>
      <c r="W174" s="10"/>
      <c r="X174" s="10"/>
    </row>
    <row r="175" spans="4:24" s="9" customFormat="1" x14ac:dyDescent="0.3">
      <c r="D175" s="17">
        <f t="shared" si="30"/>
        <v>59993</v>
      </c>
      <c r="E175" s="41">
        <v>1</v>
      </c>
      <c r="F175" s="83">
        <f t="shared" si="29"/>
        <v>3</v>
      </c>
      <c r="G175" s="39"/>
      <c r="H175" s="39"/>
      <c r="I175" s="39"/>
      <c r="J175" s="39"/>
      <c r="K175" s="84" t="e">
        <f t="shared" si="24"/>
        <v>#N/A</v>
      </c>
      <c r="L175" s="84" t="e">
        <f t="shared" si="25"/>
        <v>#N/A</v>
      </c>
      <c r="M175" s="40">
        <f t="shared" si="21"/>
        <v>0</v>
      </c>
      <c r="N175" s="40">
        <f t="shared" si="22"/>
        <v>0</v>
      </c>
      <c r="O175" s="40">
        <f t="shared" si="26"/>
        <v>0</v>
      </c>
      <c r="P175" s="68">
        <f t="shared" si="27"/>
        <v>0</v>
      </c>
      <c r="Q175" s="69">
        <f t="shared" si="23"/>
        <v>0</v>
      </c>
      <c r="R175" s="70">
        <f t="shared" si="28"/>
        <v>0</v>
      </c>
      <c r="T175" s="10"/>
      <c r="U175" s="10"/>
      <c r="V175" s="10"/>
      <c r="W175" s="10"/>
      <c r="X175" s="10"/>
    </row>
    <row r="176" spans="4:24" s="9" customFormat="1" x14ac:dyDescent="0.3">
      <c r="D176" s="17">
        <f t="shared" si="30"/>
        <v>60084</v>
      </c>
      <c r="E176" s="41">
        <v>1</v>
      </c>
      <c r="F176" s="83">
        <f t="shared" si="29"/>
        <v>3</v>
      </c>
      <c r="G176" s="39"/>
      <c r="H176" s="39"/>
      <c r="I176" s="39"/>
      <c r="J176" s="39"/>
      <c r="K176" s="84" t="e">
        <f t="shared" si="24"/>
        <v>#N/A</v>
      </c>
      <c r="L176" s="84" t="e">
        <f t="shared" si="25"/>
        <v>#N/A</v>
      </c>
      <c r="M176" s="40">
        <f t="shared" si="21"/>
        <v>0</v>
      </c>
      <c r="N176" s="40">
        <f t="shared" si="22"/>
        <v>0</v>
      </c>
      <c r="O176" s="40">
        <f t="shared" si="26"/>
        <v>0</v>
      </c>
      <c r="P176" s="68">
        <f t="shared" si="27"/>
        <v>0</v>
      </c>
      <c r="Q176" s="69">
        <f t="shared" si="23"/>
        <v>0</v>
      </c>
      <c r="R176" s="70">
        <f t="shared" si="28"/>
        <v>0</v>
      </c>
      <c r="T176" s="10"/>
      <c r="U176" s="10"/>
      <c r="V176" s="10"/>
      <c r="W176" s="10"/>
      <c r="X176" s="10"/>
    </row>
    <row r="177" spans="4:24" s="9" customFormat="1" x14ac:dyDescent="0.3">
      <c r="D177" s="17">
        <f t="shared" si="30"/>
        <v>60176</v>
      </c>
      <c r="E177" s="41">
        <v>1</v>
      </c>
      <c r="F177" s="83">
        <f t="shared" si="29"/>
        <v>3</v>
      </c>
      <c r="G177" s="39"/>
      <c r="H177" s="39"/>
      <c r="I177" s="39"/>
      <c r="J177" s="39"/>
      <c r="K177" s="84" t="e">
        <f t="shared" si="24"/>
        <v>#N/A</v>
      </c>
      <c r="L177" s="84" t="e">
        <f t="shared" si="25"/>
        <v>#N/A</v>
      </c>
      <c r="M177" s="40">
        <f t="shared" si="21"/>
        <v>0</v>
      </c>
      <c r="N177" s="40">
        <f t="shared" si="22"/>
        <v>0</v>
      </c>
      <c r="O177" s="40">
        <f t="shared" si="26"/>
        <v>0</v>
      </c>
      <c r="P177" s="68">
        <f t="shared" si="27"/>
        <v>0</v>
      </c>
      <c r="Q177" s="69">
        <f t="shared" si="23"/>
        <v>0</v>
      </c>
      <c r="R177" s="70">
        <f t="shared" si="28"/>
        <v>0</v>
      </c>
      <c r="T177" s="10"/>
      <c r="U177" s="10"/>
      <c r="V177" s="10"/>
      <c r="W177" s="10"/>
      <c r="X177" s="10"/>
    </row>
    <row r="178" spans="4:24" s="9" customFormat="1" x14ac:dyDescent="0.3">
      <c r="D178" s="17">
        <f t="shared" si="30"/>
        <v>60268</v>
      </c>
      <c r="E178" s="41">
        <v>1</v>
      </c>
      <c r="F178" s="83">
        <f t="shared" si="29"/>
        <v>3</v>
      </c>
      <c r="G178" s="39"/>
      <c r="H178" s="39"/>
      <c r="I178" s="39"/>
      <c r="J178" s="39"/>
      <c r="K178" s="84" t="e">
        <f t="shared" si="24"/>
        <v>#N/A</v>
      </c>
      <c r="L178" s="84" t="e">
        <f t="shared" si="25"/>
        <v>#N/A</v>
      </c>
      <c r="M178" s="40">
        <f t="shared" si="21"/>
        <v>0</v>
      </c>
      <c r="N178" s="40">
        <f t="shared" si="22"/>
        <v>0</v>
      </c>
      <c r="O178" s="40">
        <f t="shared" si="26"/>
        <v>0</v>
      </c>
      <c r="P178" s="68">
        <f t="shared" si="27"/>
        <v>0</v>
      </c>
      <c r="Q178" s="69">
        <f t="shared" si="23"/>
        <v>0</v>
      </c>
      <c r="R178" s="70">
        <f t="shared" si="28"/>
        <v>0</v>
      </c>
      <c r="T178" s="10"/>
      <c r="U178" s="10"/>
      <c r="V178" s="10"/>
      <c r="W178" s="10"/>
      <c r="X178" s="10"/>
    </row>
    <row r="179" spans="4:24" s="9" customFormat="1" x14ac:dyDescent="0.3">
      <c r="D179" s="17">
        <f t="shared" si="30"/>
        <v>60358</v>
      </c>
      <c r="E179" s="41">
        <v>1</v>
      </c>
      <c r="F179" s="83">
        <f t="shared" si="29"/>
        <v>3</v>
      </c>
      <c r="G179" s="39"/>
      <c r="H179" s="39"/>
      <c r="I179" s="39"/>
      <c r="J179" s="39"/>
      <c r="K179" s="84" t="e">
        <f t="shared" si="24"/>
        <v>#N/A</v>
      </c>
      <c r="L179" s="84" t="e">
        <f t="shared" si="25"/>
        <v>#N/A</v>
      </c>
      <c r="M179" s="40">
        <f t="shared" si="21"/>
        <v>0</v>
      </c>
      <c r="N179" s="40">
        <f t="shared" si="22"/>
        <v>0</v>
      </c>
      <c r="O179" s="40">
        <f t="shared" si="26"/>
        <v>0</v>
      </c>
      <c r="P179" s="68">
        <f t="shared" si="27"/>
        <v>0</v>
      </c>
      <c r="Q179" s="69">
        <f t="shared" si="23"/>
        <v>0</v>
      </c>
      <c r="R179" s="70">
        <f t="shared" si="28"/>
        <v>0</v>
      </c>
      <c r="T179" s="10"/>
      <c r="U179" s="10"/>
      <c r="V179" s="10"/>
      <c r="W179" s="10"/>
      <c r="X179" s="10"/>
    </row>
    <row r="180" spans="4:24" s="9" customFormat="1" x14ac:dyDescent="0.3">
      <c r="D180" s="17">
        <f t="shared" si="30"/>
        <v>60449</v>
      </c>
      <c r="E180" s="41">
        <v>1</v>
      </c>
      <c r="F180" s="83">
        <f t="shared" si="29"/>
        <v>3</v>
      </c>
      <c r="G180" s="39"/>
      <c r="H180" s="39"/>
      <c r="I180" s="39"/>
      <c r="J180" s="39"/>
      <c r="K180" s="84" t="e">
        <f t="shared" si="24"/>
        <v>#N/A</v>
      </c>
      <c r="L180" s="84" t="e">
        <f t="shared" si="25"/>
        <v>#N/A</v>
      </c>
      <c r="M180" s="40">
        <f t="shared" si="21"/>
        <v>0</v>
      </c>
      <c r="N180" s="40">
        <f t="shared" si="22"/>
        <v>0</v>
      </c>
      <c r="O180" s="40">
        <f t="shared" si="26"/>
        <v>0</v>
      </c>
      <c r="P180" s="68">
        <f t="shared" si="27"/>
        <v>0</v>
      </c>
      <c r="Q180" s="69">
        <f t="shared" si="23"/>
        <v>0</v>
      </c>
      <c r="R180" s="70">
        <f t="shared" si="28"/>
        <v>0</v>
      </c>
      <c r="T180" s="10"/>
      <c r="U180" s="10"/>
      <c r="V180" s="10"/>
      <c r="W180" s="10"/>
      <c r="X180" s="10"/>
    </row>
    <row r="181" spans="4:24" s="9" customFormat="1" x14ac:dyDescent="0.3">
      <c r="D181" s="17">
        <f t="shared" si="30"/>
        <v>60541</v>
      </c>
      <c r="E181" s="41">
        <v>1</v>
      </c>
      <c r="F181" s="83">
        <f t="shared" si="29"/>
        <v>3</v>
      </c>
      <c r="G181" s="39"/>
      <c r="H181" s="39"/>
      <c r="I181" s="39"/>
      <c r="J181" s="39"/>
      <c r="K181" s="84" t="e">
        <f t="shared" si="24"/>
        <v>#N/A</v>
      </c>
      <c r="L181" s="84" t="e">
        <f t="shared" si="25"/>
        <v>#N/A</v>
      </c>
      <c r="M181" s="40">
        <f t="shared" si="21"/>
        <v>0</v>
      </c>
      <c r="N181" s="40">
        <f t="shared" si="22"/>
        <v>0</v>
      </c>
      <c r="O181" s="40">
        <f t="shared" si="26"/>
        <v>0</v>
      </c>
      <c r="P181" s="68">
        <f t="shared" si="27"/>
        <v>0</v>
      </c>
      <c r="Q181" s="69">
        <f t="shared" si="23"/>
        <v>0</v>
      </c>
      <c r="R181" s="70">
        <f t="shared" si="28"/>
        <v>0</v>
      </c>
      <c r="T181" s="10"/>
      <c r="U181" s="10"/>
      <c r="V181" s="10"/>
      <c r="W181" s="10"/>
      <c r="X181" s="10"/>
    </row>
    <row r="182" spans="4:24" s="9" customFormat="1" x14ac:dyDescent="0.3">
      <c r="D182" s="17">
        <f t="shared" si="30"/>
        <v>60633</v>
      </c>
      <c r="E182" s="41">
        <v>1</v>
      </c>
      <c r="F182" s="83">
        <f t="shared" si="29"/>
        <v>3</v>
      </c>
      <c r="G182" s="39"/>
      <c r="H182" s="39"/>
      <c r="I182" s="39"/>
      <c r="J182" s="39"/>
      <c r="K182" s="84" t="e">
        <f t="shared" si="24"/>
        <v>#N/A</v>
      </c>
      <c r="L182" s="84" t="e">
        <f t="shared" si="25"/>
        <v>#N/A</v>
      </c>
      <c r="M182" s="40">
        <f t="shared" si="21"/>
        <v>0</v>
      </c>
      <c r="N182" s="40">
        <f t="shared" si="22"/>
        <v>0</v>
      </c>
      <c r="O182" s="40">
        <f t="shared" si="26"/>
        <v>0</v>
      </c>
      <c r="P182" s="68">
        <f t="shared" si="27"/>
        <v>0</v>
      </c>
      <c r="Q182" s="69">
        <f t="shared" si="23"/>
        <v>0</v>
      </c>
      <c r="R182" s="70">
        <f t="shared" si="28"/>
        <v>0</v>
      </c>
      <c r="T182" s="10"/>
      <c r="U182" s="10"/>
      <c r="V182" s="10"/>
      <c r="W182" s="10"/>
      <c r="X182" s="10"/>
    </row>
    <row r="183" spans="4:24" s="9" customFormat="1" x14ac:dyDescent="0.3">
      <c r="D183" s="17">
        <f t="shared" si="30"/>
        <v>60723</v>
      </c>
      <c r="E183" s="41">
        <v>1</v>
      </c>
      <c r="F183" s="83">
        <f t="shared" si="29"/>
        <v>3</v>
      </c>
      <c r="G183" s="39"/>
      <c r="H183" s="39"/>
      <c r="I183" s="39"/>
      <c r="J183" s="39"/>
      <c r="K183" s="84" t="e">
        <f t="shared" si="24"/>
        <v>#N/A</v>
      </c>
      <c r="L183" s="84" t="e">
        <f t="shared" si="25"/>
        <v>#N/A</v>
      </c>
      <c r="M183" s="40">
        <f t="shared" si="21"/>
        <v>0</v>
      </c>
      <c r="N183" s="40">
        <f t="shared" si="22"/>
        <v>0</v>
      </c>
      <c r="O183" s="40">
        <f t="shared" si="26"/>
        <v>0</v>
      </c>
      <c r="P183" s="68">
        <f t="shared" si="27"/>
        <v>0</v>
      </c>
      <c r="Q183" s="69">
        <f t="shared" si="23"/>
        <v>0</v>
      </c>
      <c r="R183" s="70">
        <f t="shared" si="28"/>
        <v>0</v>
      </c>
      <c r="T183" s="10"/>
      <c r="U183" s="10"/>
      <c r="V183" s="10"/>
      <c r="W183" s="10"/>
      <c r="X183" s="10"/>
    </row>
    <row r="184" spans="4:24" s="9" customFormat="1" x14ac:dyDescent="0.3">
      <c r="D184" s="17">
        <f t="shared" si="30"/>
        <v>60814</v>
      </c>
      <c r="E184" s="41">
        <v>1</v>
      </c>
      <c r="F184" s="83">
        <f t="shared" si="29"/>
        <v>3</v>
      </c>
      <c r="G184" s="39"/>
      <c r="H184" s="39"/>
      <c r="I184" s="39"/>
      <c r="J184" s="39"/>
      <c r="K184" s="84" t="e">
        <f t="shared" si="24"/>
        <v>#N/A</v>
      </c>
      <c r="L184" s="84" t="e">
        <f t="shared" si="25"/>
        <v>#N/A</v>
      </c>
      <c r="M184" s="40">
        <f t="shared" si="21"/>
        <v>0</v>
      </c>
      <c r="N184" s="40">
        <f t="shared" si="22"/>
        <v>0</v>
      </c>
      <c r="O184" s="40">
        <f t="shared" si="26"/>
        <v>0</v>
      </c>
      <c r="P184" s="68">
        <f t="shared" si="27"/>
        <v>0</v>
      </c>
      <c r="Q184" s="69">
        <f t="shared" si="23"/>
        <v>0</v>
      </c>
      <c r="R184" s="70">
        <f t="shared" si="28"/>
        <v>0</v>
      </c>
      <c r="T184" s="10"/>
      <c r="U184" s="10"/>
      <c r="V184" s="10"/>
      <c r="W184" s="10"/>
      <c r="X184" s="10"/>
    </row>
    <row r="185" spans="4:24" s="9" customFormat="1" x14ac:dyDescent="0.3">
      <c r="D185" s="17">
        <f t="shared" si="30"/>
        <v>60906</v>
      </c>
      <c r="E185" s="41">
        <v>1</v>
      </c>
      <c r="F185" s="83">
        <f t="shared" si="29"/>
        <v>3</v>
      </c>
      <c r="G185" s="39"/>
      <c r="H185" s="39"/>
      <c r="I185" s="39"/>
      <c r="J185" s="39"/>
      <c r="K185" s="84" t="e">
        <f t="shared" si="24"/>
        <v>#N/A</v>
      </c>
      <c r="L185" s="84" t="e">
        <f t="shared" si="25"/>
        <v>#N/A</v>
      </c>
      <c r="M185" s="40">
        <f t="shared" si="21"/>
        <v>0</v>
      </c>
      <c r="N185" s="40">
        <f t="shared" si="22"/>
        <v>0</v>
      </c>
      <c r="O185" s="40">
        <f t="shared" si="26"/>
        <v>0</v>
      </c>
      <c r="P185" s="68">
        <f t="shared" si="27"/>
        <v>0</v>
      </c>
      <c r="Q185" s="69">
        <f t="shared" si="23"/>
        <v>0</v>
      </c>
      <c r="R185" s="70">
        <f t="shared" si="28"/>
        <v>0</v>
      </c>
      <c r="T185" s="10"/>
      <c r="U185" s="10"/>
      <c r="V185" s="10"/>
      <c r="W185" s="10"/>
      <c r="X185" s="10"/>
    </row>
    <row r="186" spans="4:24" s="9" customFormat="1" x14ac:dyDescent="0.3">
      <c r="D186" s="17">
        <f t="shared" si="30"/>
        <v>60998</v>
      </c>
      <c r="E186" s="41">
        <v>1</v>
      </c>
      <c r="F186" s="83">
        <f t="shared" si="29"/>
        <v>3</v>
      </c>
      <c r="G186" s="39"/>
      <c r="H186" s="39"/>
      <c r="I186" s="39"/>
      <c r="J186" s="39"/>
      <c r="K186" s="84" t="e">
        <f t="shared" si="24"/>
        <v>#N/A</v>
      </c>
      <c r="L186" s="84" t="e">
        <f t="shared" si="25"/>
        <v>#N/A</v>
      </c>
      <c r="M186" s="40">
        <f t="shared" si="21"/>
        <v>0</v>
      </c>
      <c r="N186" s="40">
        <f t="shared" si="22"/>
        <v>0</v>
      </c>
      <c r="O186" s="40">
        <f t="shared" si="26"/>
        <v>0</v>
      </c>
      <c r="P186" s="68">
        <f t="shared" si="27"/>
        <v>0</v>
      </c>
      <c r="Q186" s="69">
        <f t="shared" si="23"/>
        <v>0</v>
      </c>
      <c r="R186" s="70">
        <f t="shared" si="28"/>
        <v>0</v>
      </c>
      <c r="T186" s="10"/>
      <c r="U186" s="10"/>
      <c r="V186" s="10"/>
      <c r="W186" s="10"/>
      <c r="X186" s="10"/>
    </row>
    <row r="187" spans="4:24" s="9" customFormat="1" x14ac:dyDescent="0.3">
      <c r="D187" s="17">
        <f t="shared" si="30"/>
        <v>61088</v>
      </c>
      <c r="E187" s="41">
        <v>1</v>
      </c>
      <c r="F187" s="83">
        <f t="shared" si="29"/>
        <v>3</v>
      </c>
      <c r="G187" s="39"/>
      <c r="H187" s="39"/>
      <c r="I187" s="39"/>
      <c r="J187" s="39"/>
      <c r="K187" s="84" t="e">
        <f t="shared" si="24"/>
        <v>#N/A</v>
      </c>
      <c r="L187" s="84" t="e">
        <f t="shared" si="25"/>
        <v>#N/A</v>
      </c>
      <c r="M187" s="40">
        <f t="shared" si="21"/>
        <v>0</v>
      </c>
      <c r="N187" s="40">
        <f t="shared" si="22"/>
        <v>0</v>
      </c>
      <c r="O187" s="40">
        <f t="shared" si="26"/>
        <v>0</v>
      </c>
      <c r="P187" s="68">
        <f t="shared" si="27"/>
        <v>0</v>
      </c>
      <c r="Q187" s="69">
        <f t="shared" si="23"/>
        <v>0</v>
      </c>
      <c r="R187" s="70">
        <f t="shared" si="28"/>
        <v>0</v>
      </c>
      <c r="T187" s="10"/>
      <c r="U187" s="10"/>
      <c r="V187" s="10"/>
      <c r="W187" s="10"/>
      <c r="X187" s="10"/>
    </row>
    <row r="188" spans="4:24" s="9" customFormat="1" x14ac:dyDescent="0.3">
      <c r="D188" s="17">
        <f t="shared" si="30"/>
        <v>61179</v>
      </c>
      <c r="E188" s="41">
        <v>1</v>
      </c>
      <c r="F188" s="83">
        <f t="shared" si="29"/>
        <v>3</v>
      </c>
      <c r="G188" s="39"/>
      <c r="H188" s="39"/>
      <c r="I188" s="39"/>
      <c r="J188" s="39"/>
      <c r="K188" s="84" t="e">
        <f t="shared" si="24"/>
        <v>#N/A</v>
      </c>
      <c r="L188" s="84" t="e">
        <f t="shared" si="25"/>
        <v>#N/A</v>
      </c>
      <c r="M188" s="40">
        <f t="shared" si="21"/>
        <v>0</v>
      </c>
      <c r="N188" s="40">
        <f t="shared" si="22"/>
        <v>0</v>
      </c>
      <c r="O188" s="40">
        <f t="shared" si="26"/>
        <v>0</v>
      </c>
      <c r="P188" s="68">
        <f t="shared" si="27"/>
        <v>0</v>
      </c>
      <c r="Q188" s="69">
        <f t="shared" si="23"/>
        <v>0</v>
      </c>
      <c r="R188" s="70">
        <f t="shared" si="28"/>
        <v>0</v>
      </c>
      <c r="T188" s="10"/>
      <c r="U188" s="10"/>
      <c r="V188" s="10"/>
      <c r="W188" s="10"/>
      <c r="X188" s="10"/>
    </row>
    <row r="189" spans="4:24" s="9" customFormat="1" x14ac:dyDescent="0.3">
      <c r="D189" s="17">
        <f t="shared" si="30"/>
        <v>61271</v>
      </c>
      <c r="E189" s="41">
        <v>1</v>
      </c>
      <c r="F189" s="83">
        <f t="shared" si="29"/>
        <v>3</v>
      </c>
      <c r="G189" s="39"/>
      <c r="H189" s="39"/>
      <c r="I189" s="39"/>
      <c r="J189" s="39"/>
      <c r="K189" s="84" t="e">
        <f t="shared" si="24"/>
        <v>#N/A</v>
      </c>
      <c r="L189" s="84" t="e">
        <f t="shared" si="25"/>
        <v>#N/A</v>
      </c>
      <c r="M189" s="40">
        <f t="shared" si="21"/>
        <v>0</v>
      </c>
      <c r="N189" s="40">
        <f t="shared" si="22"/>
        <v>0</v>
      </c>
      <c r="O189" s="40">
        <f t="shared" si="26"/>
        <v>0</v>
      </c>
      <c r="P189" s="68">
        <f t="shared" si="27"/>
        <v>0</v>
      </c>
      <c r="Q189" s="69">
        <f t="shared" si="23"/>
        <v>0</v>
      </c>
      <c r="R189" s="70">
        <f t="shared" si="28"/>
        <v>0</v>
      </c>
      <c r="T189" s="10"/>
      <c r="U189" s="10"/>
      <c r="V189" s="10"/>
      <c r="W189" s="10"/>
      <c r="X189" s="10"/>
    </row>
    <row r="190" spans="4:24" s="9" customFormat="1" x14ac:dyDescent="0.3">
      <c r="D190" s="17">
        <f t="shared" si="30"/>
        <v>61363</v>
      </c>
      <c r="E190" s="41">
        <v>1</v>
      </c>
      <c r="F190" s="83">
        <f t="shared" si="29"/>
        <v>3</v>
      </c>
      <c r="G190" s="39"/>
      <c r="H190" s="39"/>
      <c r="I190" s="39"/>
      <c r="J190" s="39"/>
      <c r="K190" s="84" t="e">
        <f t="shared" si="24"/>
        <v>#N/A</v>
      </c>
      <c r="L190" s="84" t="e">
        <f t="shared" si="25"/>
        <v>#N/A</v>
      </c>
      <c r="M190" s="40">
        <f t="shared" si="21"/>
        <v>0</v>
      </c>
      <c r="N190" s="40">
        <f t="shared" si="22"/>
        <v>0</v>
      </c>
      <c r="O190" s="40">
        <f t="shared" si="26"/>
        <v>0</v>
      </c>
      <c r="P190" s="68">
        <f t="shared" si="27"/>
        <v>0</v>
      </c>
      <c r="Q190" s="69">
        <f t="shared" si="23"/>
        <v>0</v>
      </c>
      <c r="R190" s="70">
        <f t="shared" si="28"/>
        <v>0</v>
      </c>
      <c r="T190" s="10"/>
      <c r="U190" s="10"/>
      <c r="V190" s="10"/>
      <c r="W190" s="10"/>
      <c r="X190" s="10"/>
    </row>
    <row r="191" spans="4:24" s="9" customFormat="1" x14ac:dyDescent="0.3">
      <c r="D191" s="17">
        <f t="shared" si="30"/>
        <v>61454</v>
      </c>
      <c r="E191" s="41">
        <v>1</v>
      </c>
      <c r="F191" s="83">
        <f t="shared" si="29"/>
        <v>3</v>
      </c>
      <c r="G191" s="39"/>
      <c r="H191" s="39"/>
      <c r="I191" s="39"/>
      <c r="J191" s="39"/>
      <c r="K191" s="84" t="e">
        <f t="shared" si="24"/>
        <v>#N/A</v>
      </c>
      <c r="L191" s="84" t="e">
        <f t="shared" si="25"/>
        <v>#N/A</v>
      </c>
      <c r="M191" s="40">
        <f t="shared" si="21"/>
        <v>0</v>
      </c>
      <c r="N191" s="40">
        <f t="shared" si="22"/>
        <v>0</v>
      </c>
      <c r="O191" s="40">
        <f t="shared" si="26"/>
        <v>0</v>
      </c>
      <c r="P191" s="68">
        <f t="shared" si="27"/>
        <v>0</v>
      </c>
      <c r="Q191" s="69">
        <f t="shared" si="23"/>
        <v>0</v>
      </c>
      <c r="R191" s="70">
        <f t="shared" si="28"/>
        <v>0</v>
      </c>
      <c r="T191" s="10"/>
      <c r="U191" s="10"/>
      <c r="V191" s="10"/>
      <c r="W191" s="10"/>
      <c r="X191" s="10"/>
    </row>
    <row r="192" spans="4:24" s="9" customFormat="1" x14ac:dyDescent="0.3">
      <c r="D192" s="17">
        <f t="shared" si="30"/>
        <v>61545</v>
      </c>
      <c r="E192" s="41">
        <v>1</v>
      </c>
      <c r="F192" s="83">
        <f t="shared" si="29"/>
        <v>3</v>
      </c>
      <c r="G192" s="39"/>
      <c r="H192" s="39"/>
      <c r="I192" s="39"/>
      <c r="J192" s="39"/>
      <c r="K192" s="84" t="e">
        <f t="shared" si="24"/>
        <v>#N/A</v>
      </c>
      <c r="L192" s="84" t="e">
        <f t="shared" si="25"/>
        <v>#N/A</v>
      </c>
      <c r="M192" s="40">
        <f t="shared" si="21"/>
        <v>0</v>
      </c>
      <c r="N192" s="40">
        <f t="shared" si="22"/>
        <v>0</v>
      </c>
      <c r="O192" s="40">
        <f t="shared" si="26"/>
        <v>0</v>
      </c>
      <c r="P192" s="68">
        <f t="shared" si="27"/>
        <v>0</v>
      </c>
      <c r="Q192" s="69">
        <f t="shared" si="23"/>
        <v>0</v>
      </c>
      <c r="R192" s="70">
        <f t="shared" si="28"/>
        <v>0</v>
      </c>
      <c r="T192" s="10"/>
      <c r="U192" s="10"/>
      <c r="V192" s="10"/>
      <c r="W192" s="10"/>
      <c r="X192" s="10"/>
    </row>
    <row r="193" spans="4:24" s="9" customFormat="1" x14ac:dyDescent="0.3">
      <c r="D193" s="17">
        <f t="shared" si="30"/>
        <v>61637</v>
      </c>
      <c r="E193" s="41">
        <v>1</v>
      </c>
      <c r="F193" s="83">
        <f t="shared" si="29"/>
        <v>3</v>
      </c>
      <c r="G193" s="39"/>
      <c r="H193" s="39"/>
      <c r="I193" s="39"/>
      <c r="J193" s="39"/>
      <c r="K193" s="84" t="e">
        <f t="shared" si="24"/>
        <v>#N/A</v>
      </c>
      <c r="L193" s="84" t="e">
        <f t="shared" si="25"/>
        <v>#N/A</v>
      </c>
      <c r="M193" s="40">
        <f t="shared" si="21"/>
        <v>0</v>
      </c>
      <c r="N193" s="40">
        <f t="shared" si="22"/>
        <v>0</v>
      </c>
      <c r="O193" s="40">
        <f t="shared" si="26"/>
        <v>0</v>
      </c>
      <c r="P193" s="68">
        <f t="shared" si="27"/>
        <v>0</v>
      </c>
      <c r="Q193" s="69">
        <f t="shared" si="23"/>
        <v>0</v>
      </c>
      <c r="R193" s="70">
        <f t="shared" si="28"/>
        <v>0</v>
      </c>
      <c r="T193" s="10"/>
      <c r="U193" s="10"/>
      <c r="V193" s="10"/>
      <c r="W193" s="10"/>
      <c r="X193" s="10"/>
    </row>
    <row r="194" spans="4:24" s="9" customFormat="1" x14ac:dyDescent="0.3">
      <c r="D194" s="17">
        <f t="shared" si="30"/>
        <v>61729</v>
      </c>
      <c r="E194" s="41">
        <v>1</v>
      </c>
      <c r="F194" s="83">
        <f t="shared" si="29"/>
        <v>3</v>
      </c>
      <c r="G194" s="39"/>
      <c r="H194" s="39"/>
      <c r="I194" s="39"/>
      <c r="J194" s="39"/>
      <c r="K194" s="84" t="e">
        <f t="shared" si="24"/>
        <v>#N/A</v>
      </c>
      <c r="L194" s="84" t="e">
        <f t="shared" si="25"/>
        <v>#N/A</v>
      </c>
      <c r="M194" s="40">
        <f t="shared" ref="M194:M257" si="31">IF(AND(ISBLANK(G195),ISBLANK(H195),ISBLANK(I195)),
       IF(AND(ISBLANK(G194),ISBLANK(H194),ISBLANK(I194)),
           IF(O193&gt;0,
                IF(YEARFRAC($B$7,D194)&gt;$B$10,O193,M193)+R193+($B$5-$B$25*E193+$B$4)*YEARFRAC(D193,D194)+IF(AND($B$27,YEARFRAC($B$7,D193)&lt;$B$10),$B$29*12*YEARFRAC(D193,D194),0)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K194+N("If records exist on this row, but not on the next, start the prediction by using this row's record")),
    NA()+N("Both this row and next have records; do nothing"))</f>
        <v>0</v>
      </c>
      <c r="N194" s="40">
        <f t="shared" ref="N194:N257" si="32">IF($B$27,
   IF(AND(ISBLANK(G195),ISBLANK(H195),ISBLANK(I195)),
      IF(AND(ISBLANK(G194),ISBLANK(H194),ISBLANK(I194)),
          IF(YEARFRAC($B$7,D194)&lt;=$B$10,
               MAX(N193+Q193-$B$29*12*YEARFRAC(D193,D194),0)+N("Predict the fixed balance if both this row and next have no records: it's the balance, plus interest, minus repayment"),
               0+N("Return a zero fixed balance if we're past the fixed period")),
          H194+N("Return the fixed balance when this row has a record, but the next doesn't")),
      NA()+N("Return NA if records were entered for this row and next (no need to predict)")),
 NA()+N("Return NA if the fixed period is not used"))</f>
        <v>0</v>
      </c>
      <c r="O194" s="40">
        <f t="shared" si="26"/>
        <v>0</v>
      </c>
      <c r="P194" s="68">
        <f t="shared" si="27"/>
        <v>0</v>
      </c>
      <c r="Q194" s="69">
        <f t="shared" ref="Q194:Q257" si="33">IF(ISNA(N194),
      NA()+N("Do nothing if the fixed balance is NA"),
      IF(AND(D194&gt;=$B$7,N194&gt;0,YEARFRAC($B$7,D194)&lt;=$B$10)+N("Check if within the fixed period"),
          (N194+IF(OR(ISNA(M194),ISNA($B$11)),0,MIN(0,MAX(-$B$11,M194))))*((1+$B$9/100/365)^(365*YEARFRAC(D194,D195))-1)
            +N("The fixed interest is the fixed rate (for the time between rows) multiplied by the fixed balance, reduced by up to the max repayment (if the variable balance is negative)"),
          0+N("No interest if outside the fixed period, or the balance is non-positive")))</f>
        <v>0</v>
      </c>
      <c r="R194" s="70">
        <f t="shared" si="28"/>
        <v>0</v>
      </c>
      <c r="T194" s="10"/>
      <c r="U194" s="10"/>
      <c r="V194" s="10"/>
      <c r="W194" s="10"/>
      <c r="X194" s="10"/>
    </row>
    <row r="195" spans="4:24" s="9" customFormat="1" x14ac:dyDescent="0.3">
      <c r="D195" s="17">
        <f t="shared" si="30"/>
        <v>61819</v>
      </c>
      <c r="E195" s="41">
        <v>1</v>
      </c>
      <c r="F195" s="83">
        <f t="shared" si="29"/>
        <v>3</v>
      </c>
      <c r="G195" s="39"/>
      <c r="H195" s="39"/>
      <c r="I195" s="39"/>
      <c r="J195" s="39"/>
      <c r="K195" s="84" t="e">
        <f t="shared" ref="K195:K258" si="34">IF(AND(ISBLANK(G195),ISBLANK(I195)),NA(),G195-I195)+N("Only give a result if the offset or variable balance are recorded")</f>
        <v>#N/A</v>
      </c>
      <c r="L195" s="84" t="e">
        <f t="shared" ref="L195:L258" si="35">IF(AND(ISBLANK(G195),ISBLANK(H195),ISBLANK(I195)),
      NA()+N("This row has no records; use NA"),
      H195+K195)</f>
        <v>#N/A</v>
      </c>
      <c r="M195" s="40">
        <f t="shared" si="31"/>
        <v>0</v>
      </c>
      <c r="N195" s="40">
        <f t="shared" si="32"/>
        <v>0</v>
      </c>
      <c r="O195" s="40">
        <f t="shared" ref="O195:O258" si="36">IF(ISNA(M195),
       IF(ISNA(N195), NA()+N("NA if both fixed and variable are NA"), MAX(0,N195)+N("Fixed balance if variable is NA")),
       IF(ISNA(N195),MAX(0,M195)+N("Variable balance if fixed is NA"),MAX(M195+N195,0)+N("Fixed+Variable if both aren't NA")))</f>
        <v>0</v>
      </c>
      <c r="P195" s="68">
        <f t="shared" ref="P195:P258" si="37">IF(ISNA(Q195)+N("This formula returns the sum of the interests that aren't NA"),
      IF(ISNA(R195),NA(),R195),
      IF(ISNA(R195),Q195,Q195+R195))</f>
        <v>0</v>
      </c>
      <c r="Q195" s="69">
        <f t="shared" si="33"/>
        <v>0</v>
      </c>
      <c r="R195" s="70">
        <f t="shared" ref="R195:R258" si="38">IF(ISNA(M195),
      NA()+N("Do nothing if the variable balance is NA"),
      MAX(IF(YEARFRAC($B$7,D195)&gt;$B$10,O195,M195)*((1+F195/100/365)^(365*YEARFRAC(D195,D196))-1), 0)
     +N("The variable interest is the variable rate (for the period between rows) multiplied by the net or variable balance (depending if within the fixed period), and only for positive variable balances"))</f>
        <v>0</v>
      </c>
      <c r="T195" s="10"/>
      <c r="U195" s="10"/>
      <c r="V195" s="10"/>
      <c r="W195" s="10"/>
      <c r="X195" s="10"/>
    </row>
    <row r="196" spans="4:24" s="9" customFormat="1" x14ac:dyDescent="0.3">
      <c r="D196" s="17">
        <f t="shared" si="30"/>
        <v>61910</v>
      </c>
      <c r="E196" s="41">
        <v>1</v>
      </c>
      <c r="F196" s="83">
        <f t="shared" ref="F196:F259" si="39">F195</f>
        <v>3</v>
      </c>
      <c r="G196" s="39"/>
      <c r="H196" s="39"/>
      <c r="I196" s="39"/>
      <c r="J196" s="39"/>
      <c r="K196" s="84" t="e">
        <f t="shared" si="34"/>
        <v>#N/A</v>
      </c>
      <c r="L196" s="84" t="e">
        <f t="shared" si="35"/>
        <v>#N/A</v>
      </c>
      <c r="M196" s="40">
        <f t="shared" si="31"/>
        <v>0</v>
      </c>
      <c r="N196" s="40">
        <f t="shared" si="32"/>
        <v>0</v>
      </c>
      <c r="O196" s="40">
        <f t="shared" si="36"/>
        <v>0</v>
      </c>
      <c r="P196" s="68">
        <f t="shared" si="37"/>
        <v>0</v>
      </c>
      <c r="Q196" s="69">
        <f t="shared" si="33"/>
        <v>0</v>
      </c>
      <c r="R196" s="70">
        <f t="shared" si="38"/>
        <v>0</v>
      </c>
      <c r="T196" s="10"/>
      <c r="U196" s="10"/>
      <c r="V196" s="10"/>
      <c r="W196" s="10"/>
      <c r="X196" s="10"/>
    </row>
    <row r="197" spans="4:24" s="9" customFormat="1" x14ac:dyDescent="0.3">
      <c r="D197" s="17">
        <f t="shared" si="30"/>
        <v>62002</v>
      </c>
      <c r="E197" s="41">
        <v>1</v>
      </c>
      <c r="F197" s="83">
        <f t="shared" si="39"/>
        <v>3</v>
      </c>
      <c r="G197" s="39"/>
      <c r="H197" s="39"/>
      <c r="I197" s="39"/>
      <c r="J197" s="39"/>
      <c r="K197" s="84" t="e">
        <f t="shared" si="34"/>
        <v>#N/A</v>
      </c>
      <c r="L197" s="84" t="e">
        <f t="shared" si="35"/>
        <v>#N/A</v>
      </c>
      <c r="M197" s="40">
        <f t="shared" si="31"/>
        <v>0</v>
      </c>
      <c r="N197" s="40">
        <f t="shared" si="32"/>
        <v>0</v>
      </c>
      <c r="O197" s="40">
        <f t="shared" si="36"/>
        <v>0</v>
      </c>
      <c r="P197" s="68">
        <f t="shared" si="37"/>
        <v>0</v>
      </c>
      <c r="Q197" s="69">
        <f t="shared" si="33"/>
        <v>0</v>
      </c>
      <c r="R197" s="70">
        <f t="shared" si="38"/>
        <v>0</v>
      </c>
      <c r="T197" s="10"/>
      <c r="U197" s="10"/>
      <c r="V197" s="10"/>
      <c r="W197" s="10"/>
      <c r="X197" s="10"/>
    </row>
    <row r="198" spans="4:24" s="9" customFormat="1" x14ac:dyDescent="0.3">
      <c r="D198" s="17">
        <f t="shared" si="30"/>
        <v>62094</v>
      </c>
      <c r="E198" s="41">
        <v>1</v>
      </c>
      <c r="F198" s="83">
        <f t="shared" si="39"/>
        <v>3</v>
      </c>
      <c r="G198" s="39"/>
      <c r="H198" s="39"/>
      <c r="I198" s="39"/>
      <c r="J198" s="39"/>
      <c r="K198" s="84" t="e">
        <f t="shared" si="34"/>
        <v>#N/A</v>
      </c>
      <c r="L198" s="84" t="e">
        <f t="shared" si="35"/>
        <v>#N/A</v>
      </c>
      <c r="M198" s="40">
        <f t="shared" si="31"/>
        <v>0</v>
      </c>
      <c r="N198" s="40">
        <f t="shared" si="32"/>
        <v>0</v>
      </c>
      <c r="O198" s="40">
        <f t="shared" si="36"/>
        <v>0</v>
      </c>
      <c r="P198" s="68">
        <f t="shared" si="37"/>
        <v>0</v>
      </c>
      <c r="Q198" s="69">
        <f t="shared" si="33"/>
        <v>0</v>
      </c>
      <c r="R198" s="70">
        <f t="shared" si="38"/>
        <v>0</v>
      </c>
      <c r="T198" s="10"/>
      <c r="U198" s="10"/>
      <c r="V198" s="10"/>
      <c r="W198" s="10"/>
      <c r="X198" s="10"/>
    </row>
    <row r="199" spans="4:24" s="9" customFormat="1" x14ac:dyDescent="0.3">
      <c r="D199" s="17">
        <f t="shared" si="30"/>
        <v>62184</v>
      </c>
      <c r="E199" s="41">
        <v>1</v>
      </c>
      <c r="F199" s="83">
        <f t="shared" si="39"/>
        <v>3</v>
      </c>
      <c r="G199" s="39"/>
      <c r="H199" s="39"/>
      <c r="I199" s="39"/>
      <c r="J199" s="39"/>
      <c r="K199" s="84" t="e">
        <f t="shared" si="34"/>
        <v>#N/A</v>
      </c>
      <c r="L199" s="84" t="e">
        <f t="shared" si="35"/>
        <v>#N/A</v>
      </c>
      <c r="M199" s="40">
        <f t="shared" si="31"/>
        <v>0</v>
      </c>
      <c r="N199" s="40">
        <f t="shared" si="32"/>
        <v>0</v>
      </c>
      <c r="O199" s="40">
        <f t="shared" si="36"/>
        <v>0</v>
      </c>
      <c r="P199" s="68">
        <f t="shared" si="37"/>
        <v>0</v>
      </c>
      <c r="Q199" s="69">
        <f t="shared" si="33"/>
        <v>0</v>
      </c>
      <c r="R199" s="70">
        <f t="shared" si="38"/>
        <v>0</v>
      </c>
      <c r="T199" s="10"/>
      <c r="U199" s="10"/>
      <c r="V199" s="10"/>
      <c r="W199" s="10"/>
      <c r="X199" s="10"/>
    </row>
    <row r="200" spans="4:24" s="9" customFormat="1" x14ac:dyDescent="0.3">
      <c r="D200" s="17">
        <f t="shared" si="30"/>
        <v>62275</v>
      </c>
      <c r="E200" s="41">
        <v>1</v>
      </c>
      <c r="F200" s="83">
        <f t="shared" si="39"/>
        <v>3</v>
      </c>
      <c r="G200" s="39"/>
      <c r="H200" s="39"/>
      <c r="I200" s="39"/>
      <c r="J200" s="39"/>
      <c r="K200" s="84" t="e">
        <f t="shared" si="34"/>
        <v>#N/A</v>
      </c>
      <c r="L200" s="84" t="e">
        <f t="shared" si="35"/>
        <v>#N/A</v>
      </c>
      <c r="M200" s="40">
        <f t="shared" si="31"/>
        <v>0</v>
      </c>
      <c r="N200" s="40">
        <f t="shared" si="32"/>
        <v>0</v>
      </c>
      <c r="O200" s="40">
        <f t="shared" si="36"/>
        <v>0</v>
      </c>
      <c r="P200" s="68">
        <f t="shared" si="37"/>
        <v>0</v>
      </c>
      <c r="Q200" s="69">
        <f t="shared" si="33"/>
        <v>0</v>
      </c>
      <c r="R200" s="70">
        <f t="shared" si="38"/>
        <v>0</v>
      </c>
      <c r="T200" s="10"/>
      <c r="U200" s="10"/>
      <c r="V200" s="10"/>
      <c r="W200" s="10"/>
      <c r="X200" s="10"/>
    </row>
    <row r="201" spans="4:24" s="9" customFormat="1" x14ac:dyDescent="0.3">
      <c r="D201" s="17">
        <f t="shared" si="30"/>
        <v>62367</v>
      </c>
      <c r="E201" s="41">
        <v>1</v>
      </c>
      <c r="F201" s="83">
        <f t="shared" si="39"/>
        <v>3</v>
      </c>
      <c r="G201" s="39"/>
      <c r="H201" s="39"/>
      <c r="I201" s="39"/>
      <c r="J201" s="39"/>
      <c r="K201" s="84" t="e">
        <f t="shared" si="34"/>
        <v>#N/A</v>
      </c>
      <c r="L201" s="84" t="e">
        <f t="shared" si="35"/>
        <v>#N/A</v>
      </c>
      <c r="M201" s="40">
        <f t="shared" si="31"/>
        <v>0</v>
      </c>
      <c r="N201" s="40">
        <f t="shared" si="32"/>
        <v>0</v>
      </c>
      <c r="O201" s="40">
        <f t="shared" si="36"/>
        <v>0</v>
      </c>
      <c r="P201" s="68">
        <f t="shared" si="37"/>
        <v>0</v>
      </c>
      <c r="Q201" s="69">
        <f t="shared" si="33"/>
        <v>0</v>
      </c>
      <c r="R201" s="70">
        <f t="shared" si="38"/>
        <v>0</v>
      </c>
      <c r="T201" s="10"/>
      <c r="U201" s="10"/>
      <c r="V201" s="10"/>
      <c r="W201" s="10"/>
      <c r="X201" s="10"/>
    </row>
    <row r="202" spans="4:24" s="9" customFormat="1" x14ac:dyDescent="0.3">
      <c r="D202" s="17">
        <f t="shared" ref="D202:D265" si="40">EDATE(D201,3)</f>
        <v>62459</v>
      </c>
      <c r="E202" s="41">
        <v>1</v>
      </c>
      <c r="F202" s="83">
        <f t="shared" si="39"/>
        <v>3</v>
      </c>
      <c r="G202" s="39"/>
      <c r="H202" s="39"/>
      <c r="I202" s="39"/>
      <c r="J202" s="39"/>
      <c r="K202" s="84" t="e">
        <f t="shared" si="34"/>
        <v>#N/A</v>
      </c>
      <c r="L202" s="84" t="e">
        <f t="shared" si="35"/>
        <v>#N/A</v>
      </c>
      <c r="M202" s="40">
        <f t="shared" si="31"/>
        <v>0</v>
      </c>
      <c r="N202" s="40">
        <f t="shared" si="32"/>
        <v>0</v>
      </c>
      <c r="O202" s="40">
        <f t="shared" si="36"/>
        <v>0</v>
      </c>
      <c r="P202" s="68">
        <f t="shared" si="37"/>
        <v>0</v>
      </c>
      <c r="Q202" s="69">
        <f t="shared" si="33"/>
        <v>0</v>
      </c>
      <c r="R202" s="70">
        <f t="shared" si="38"/>
        <v>0</v>
      </c>
      <c r="T202" s="10"/>
      <c r="U202" s="10"/>
      <c r="V202" s="10"/>
      <c r="W202" s="10"/>
      <c r="X202" s="10"/>
    </row>
    <row r="203" spans="4:24" s="9" customFormat="1" x14ac:dyDescent="0.3">
      <c r="D203" s="17">
        <f t="shared" si="40"/>
        <v>62549</v>
      </c>
      <c r="E203" s="41">
        <v>1</v>
      </c>
      <c r="F203" s="83">
        <f t="shared" si="39"/>
        <v>3</v>
      </c>
      <c r="G203" s="39"/>
      <c r="H203" s="39"/>
      <c r="I203" s="39"/>
      <c r="J203" s="39"/>
      <c r="K203" s="84" t="e">
        <f t="shared" si="34"/>
        <v>#N/A</v>
      </c>
      <c r="L203" s="84" t="e">
        <f t="shared" si="35"/>
        <v>#N/A</v>
      </c>
      <c r="M203" s="40">
        <f t="shared" si="31"/>
        <v>0</v>
      </c>
      <c r="N203" s="40">
        <f t="shared" si="32"/>
        <v>0</v>
      </c>
      <c r="O203" s="40">
        <f t="shared" si="36"/>
        <v>0</v>
      </c>
      <c r="P203" s="68">
        <f t="shared" si="37"/>
        <v>0</v>
      </c>
      <c r="Q203" s="69">
        <f t="shared" si="33"/>
        <v>0</v>
      </c>
      <c r="R203" s="70">
        <f t="shared" si="38"/>
        <v>0</v>
      </c>
      <c r="T203" s="10"/>
      <c r="U203" s="10"/>
      <c r="V203" s="10"/>
      <c r="W203" s="10"/>
      <c r="X203" s="10"/>
    </row>
    <row r="204" spans="4:24" s="9" customFormat="1" x14ac:dyDescent="0.3">
      <c r="D204" s="17">
        <f t="shared" si="40"/>
        <v>62640</v>
      </c>
      <c r="E204" s="41">
        <v>1</v>
      </c>
      <c r="F204" s="83">
        <f t="shared" si="39"/>
        <v>3</v>
      </c>
      <c r="G204" s="39"/>
      <c r="H204" s="39"/>
      <c r="I204" s="39"/>
      <c r="J204" s="39"/>
      <c r="K204" s="84" t="e">
        <f t="shared" si="34"/>
        <v>#N/A</v>
      </c>
      <c r="L204" s="84" t="e">
        <f t="shared" si="35"/>
        <v>#N/A</v>
      </c>
      <c r="M204" s="40">
        <f t="shared" si="31"/>
        <v>0</v>
      </c>
      <c r="N204" s="40">
        <f t="shared" si="32"/>
        <v>0</v>
      </c>
      <c r="O204" s="40">
        <f t="shared" si="36"/>
        <v>0</v>
      </c>
      <c r="P204" s="68">
        <f t="shared" si="37"/>
        <v>0</v>
      </c>
      <c r="Q204" s="69">
        <f t="shared" si="33"/>
        <v>0</v>
      </c>
      <c r="R204" s="70">
        <f t="shared" si="38"/>
        <v>0</v>
      </c>
      <c r="T204" s="10"/>
      <c r="U204" s="10"/>
      <c r="V204" s="10"/>
      <c r="W204" s="10"/>
      <c r="X204" s="10"/>
    </row>
    <row r="205" spans="4:24" s="9" customFormat="1" x14ac:dyDescent="0.3">
      <c r="D205" s="17">
        <f t="shared" si="40"/>
        <v>62732</v>
      </c>
      <c r="E205" s="41">
        <v>1</v>
      </c>
      <c r="F205" s="83">
        <f t="shared" si="39"/>
        <v>3</v>
      </c>
      <c r="G205" s="39"/>
      <c r="H205" s="39"/>
      <c r="I205" s="39"/>
      <c r="J205" s="39"/>
      <c r="K205" s="84" t="e">
        <f t="shared" si="34"/>
        <v>#N/A</v>
      </c>
      <c r="L205" s="84" t="e">
        <f t="shared" si="35"/>
        <v>#N/A</v>
      </c>
      <c r="M205" s="40">
        <f t="shared" si="31"/>
        <v>0</v>
      </c>
      <c r="N205" s="40">
        <f t="shared" si="32"/>
        <v>0</v>
      </c>
      <c r="O205" s="40">
        <f t="shared" si="36"/>
        <v>0</v>
      </c>
      <c r="P205" s="68">
        <f t="shared" si="37"/>
        <v>0</v>
      </c>
      <c r="Q205" s="69">
        <f t="shared" si="33"/>
        <v>0</v>
      </c>
      <c r="R205" s="70">
        <f t="shared" si="38"/>
        <v>0</v>
      </c>
      <c r="T205" s="10"/>
      <c r="U205" s="10"/>
      <c r="V205" s="10"/>
      <c r="W205" s="10"/>
      <c r="X205" s="10"/>
    </row>
    <row r="206" spans="4:24" s="9" customFormat="1" x14ac:dyDescent="0.3">
      <c r="D206" s="17">
        <f t="shared" si="40"/>
        <v>62824</v>
      </c>
      <c r="E206" s="41">
        <v>1</v>
      </c>
      <c r="F206" s="83">
        <f t="shared" si="39"/>
        <v>3</v>
      </c>
      <c r="G206" s="39"/>
      <c r="H206" s="39"/>
      <c r="I206" s="39"/>
      <c r="J206" s="39"/>
      <c r="K206" s="84" t="e">
        <f t="shared" si="34"/>
        <v>#N/A</v>
      </c>
      <c r="L206" s="84" t="e">
        <f t="shared" si="35"/>
        <v>#N/A</v>
      </c>
      <c r="M206" s="40">
        <f t="shared" si="31"/>
        <v>0</v>
      </c>
      <c r="N206" s="40">
        <f t="shared" si="32"/>
        <v>0</v>
      </c>
      <c r="O206" s="40">
        <f t="shared" si="36"/>
        <v>0</v>
      </c>
      <c r="P206" s="68">
        <f t="shared" si="37"/>
        <v>0</v>
      </c>
      <c r="Q206" s="69">
        <f t="shared" si="33"/>
        <v>0</v>
      </c>
      <c r="R206" s="70">
        <f t="shared" si="38"/>
        <v>0</v>
      </c>
      <c r="T206" s="10"/>
      <c r="U206" s="10"/>
      <c r="V206" s="10"/>
      <c r="W206" s="10"/>
      <c r="X206" s="10"/>
    </row>
    <row r="207" spans="4:24" s="9" customFormat="1" x14ac:dyDescent="0.3">
      <c r="D207" s="17">
        <f t="shared" si="40"/>
        <v>62915</v>
      </c>
      <c r="E207" s="41">
        <v>1</v>
      </c>
      <c r="F207" s="83">
        <f t="shared" si="39"/>
        <v>3</v>
      </c>
      <c r="G207" s="39"/>
      <c r="H207" s="39"/>
      <c r="I207" s="39"/>
      <c r="J207" s="39"/>
      <c r="K207" s="84" t="e">
        <f t="shared" si="34"/>
        <v>#N/A</v>
      </c>
      <c r="L207" s="84" t="e">
        <f t="shared" si="35"/>
        <v>#N/A</v>
      </c>
      <c r="M207" s="40">
        <f t="shared" si="31"/>
        <v>0</v>
      </c>
      <c r="N207" s="40">
        <f t="shared" si="32"/>
        <v>0</v>
      </c>
      <c r="O207" s="40">
        <f t="shared" si="36"/>
        <v>0</v>
      </c>
      <c r="P207" s="68">
        <f t="shared" si="37"/>
        <v>0</v>
      </c>
      <c r="Q207" s="69">
        <f t="shared" si="33"/>
        <v>0</v>
      </c>
      <c r="R207" s="70">
        <f t="shared" si="38"/>
        <v>0</v>
      </c>
      <c r="T207" s="10"/>
      <c r="U207" s="10"/>
      <c r="V207" s="10"/>
      <c r="W207" s="10"/>
      <c r="X207" s="10"/>
    </row>
    <row r="208" spans="4:24" s="9" customFormat="1" x14ac:dyDescent="0.3">
      <c r="D208" s="17">
        <f t="shared" si="40"/>
        <v>63006</v>
      </c>
      <c r="E208" s="41">
        <v>1</v>
      </c>
      <c r="F208" s="83">
        <f t="shared" si="39"/>
        <v>3</v>
      </c>
      <c r="G208" s="39"/>
      <c r="H208" s="39"/>
      <c r="I208" s="39"/>
      <c r="J208" s="39"/>
      <c r="K208" s="84" t="e">
        <f t="shared" si="34"/>
        <v>#N/A</v>
      </c>
      <c r="L208" s="84" t="e">
        <f t="shared" si="35"/>
        <v>#N/A</v>
      </c>
      <c r="M208" s="40">
        <f t="shared" si="31"/>
        <v>0</v>
      </c>
      <c r="N208" s="40">
        <f t="shared" si="32"/>
        <v>0</v>
      </c>
      <c r="O208" s="40">
        <f t="shared" si="36"/>
        <v>0</v>
      </c>
      <c r="P208" s="68">
        <f t="shared" si="37"/>
        <v>0</v>
      </c>
      <c r="Q208" s="69">
        <f t="shared" si="33"/>
        <v>0</v>
      </c>
      <c r="R208" s="70">
        <f t="shared" si="38"/>
        <v>0</v>
      </c>
      <c r="T208" s="10"/>
      <c r="U208" s="10"/>
      <c r="V208" s="10"/>
      <c r="W208" s="10"/>
      <c r="X208" s="10"/>
    </row>
    <row r="209" spans="4:24" s="9" customFormat="1" x14ac:dyDescent="0.3">
      <c r="D209" s="17">
        <f t="shared" si="40"/>
        <v>63098</v>
      </c>
      <c r="E209" s="41">
        <v>1</v>
      </c>
      <c r="F209" s="83">
        <f t="shared" si="39"/>
        <v>3</v>
      </c>
      <c r="G209" s="39"/>
      <c r="H209" s="39"/>
      <c r="I209" s="39"/>
      <c r="J209" s="39"/>
      <c r="K209" s="84" t="e">
        <f t="shared" si="34"/>
        <v>#N/A</v>
      </c>
      <c r="L209" s="84" t="e">
        <f t="shared" si="35"/>
        <v>#N/A</v>
      </c>
      <c r="M209" s="40">
        <f t="shared" si="31"/>
        <v>0</v>
      </c>
      <c r="N209" s="40">
        <f t="shared" si="32"/>
        <v>0</v>
      </c>
      <c r="O209" s="40">
        <f t="shared" si="36"/>
        <v>0</v>
      </c>
      <c r="P209" s="68">
        <f t="shared" si="37"/>
        <v>0</v>
      </c>
      <c r="Q209" s="69">
        <f t="shared" si="33"/>
        <v>0</v>
      </c>
      <c r="R209" s="70">
        <f t="shared" si="38"/>
        <v>0</v>
      </c>
      <c r="T209" s="10"/>
      <c r="U209" s="10"/>
      <c r="V209" s="10"/>
      <c r="W209" s="10"/>
      <c r="X209" s="10"/>
    </row>
    <row r="210" spans="4:24" s="9" customFormat="1" x14ac:dyDescent="0.3">
      <c r="D210" s="17">
        <f t="shared" si="40"/>
        <v>63190</v>
      </c>
      <c r="E210" s="41">
        <v>1</v>
      </c>
      <c r="F210" s="83">
        <f t="shared" si="39"/>
        <v>3</v>
      </c>
      <c r="G210" s="39"/>
      <c r="H210" s="39"/>
      <c r="I210" s="39"/>
      <c r="J210" s="39"/>
      <c r="K210" s="84" t="e">
        <f t="shared" si="34"/>
        <v>#N/A</v>
      </c>
      <c r="L210" s="84" t="e">
        <f t="shared" si="35"/>
        <v>#N/A</v>
      </c>
      <c r="M210" s="40">
        <f t="shared" si="31"/>
        <v>0</v>
      </c>
      <c r="N210" s="40">
        <f t="shared" si="32"/>
        <v>0</v>
      </c>
      <c r="O210" s="40">
        <f t="shared" si="36"/>
        <v>0</v>
      </c>
      <c r="P210" s="68">
        <f t="shared" si="37"/>
        <v>0</v>
      </c>
      <c r="Q210" s="69">
        <f t="shared" si="33"/>
        <v>0</v>
      </c>
      <c r="R210" s="70">
        <f t="shared" si="38"/>
        <v>0</v>
      </c>
      <c r="T210" s="10"/>
      <c r="U210" s="10"/>
      <c r="V210" s="10"/>
      <c r="W210" s="10"/>
      <c r="X210" s="10"/>
    </row>
    <row r="211" spans="4:24" s="9" customFormat="1" x14ac:dyDescent="0.3">
      <c r="D211" s="17">
        <f t="shared" si="40"/>
        <v>63280</v>
      </c>
      <c r="E211" s="41">
        <v>1</v>
      </c>
      <c r="F211" s="83">
        <f t="shared" si="39"/>
        <v>3</v>
      </c>
      <c r="G211" s="39"/>
      <c r="H211" s="39"/>
      <c r="I211" s="39"/>
      <c r="J211" s="39"/>
      <c r="K211" s="84" t="e">
        <f t="shared" si="34"/>
        <v>#N/A</v>
      </c>
      <c r="L211" s="84" t="e">
        <f t="shared" si="35"/>
        <v>#N/A</v>
      </c>
      <c r="M211" s="40">
        <f t="shared" si="31"/>
        <v>0</v>
      </c>
      <c r="N211" s="40">
        <f t="shared" si="32"/>
        <v>0</v>
      </c>
      <c r="O211" s="40">
        <f t="shared" si="36"/>
        <v>0</v>
      </c>
      <c r="P211" s="68">
        <f t="shared" si="37"/>
        <v>0</v>
      </c>
      <c r="Q211" s="69">
        <f t="shared" si="33"/>
        <v>0</v>
      </c>
      <c r="R211" s="70">
        <f t="shared" si="38"/>
        <v>0</v>
      </c>
      <c r="T211" s="10"/>
      <c r="U211" s="10"/>
      <c r="V211" s="10"/>
      <c r="W211" s="10"/>
      <c r="X211" s="10"/>
    </row>
    <row r="212" spans="4:24" s="9" customFormat="1" x14ac:dyDescent="0.3">
      <c r="D212" s="17">
        <f t="shared" si="40"/>
        <v>63371</v>
      </c>
      <c r="E212" s="41">
        <v>1</v>
      </c>
      <c r="F212" s="83">
        <f t="shared" si="39"/>
        <v>3</v>
      </c>
      <c r="G212" s="39"/>
      <c r="H212" s="39"/>
      <c r="I212" s="39"/>
      <c r="J212" s="39"/>
      <c r="K212" s="84" t="e">
        <f t="shared" si="34"/>
        <v>#N/A</v>
      </c>
      <c r="L212" s="84" t="e">
        <f t="shared" si="35"/>
        <v>#N/A</v>
      </c>
      <c r="M212" s="40">
        <f t="shared" si="31"/>
        <v>0</v>
      </c>
      <c r="N212" s="40">
        <f t="shared" si="32"/>
        <v>0</v>
      </c>
      <c r="O212" s="40">
        <f t="shared" si="36"/>
        <v>0</v>
      </c>
      <c r="P212" s="68">
        <f t="shared" si="37"/>
        <v>0</v>
      </c>
      <c r="Q212" s="69">
        <f t="shared" si="33"/>
        <v>0</v>
      </c>
      <c r="R212" s="70">
        <f t="shared" si="38"/>
        <v>0</v>
      </c>
      <c r="T212" s="10"/>
      <c r="U212" s="10"/>
      <c r="V212" s="10"/>
      <c r="W212" s="10"/>
      <c r="X212" s="10"/>
    </row>
    <row r="213" spans="4:24" s="9" customFormat="1" x14ac:dyDescent="0.3">
      <c r="D213" s="17">
        <f t="shared" si="40"/>
        <v>63463</v>
      </c>
      <c r="E213" s="41">
        <v>1</v>
      </c>
      <c r="F213" s="83">
        <f t="shared" si="39"/>
        <v>3</v>
      </c>
      <c r="G213" s="39"/>
      <c r="H213" s="39"/>
      <c r="I213" s="39"/>
      <c r="J213" s="39"/>
      <c r="K213" s="84" t="e">
        <f t="shared" si="34"/>
        <v>#N/A</v>
      </c>
      <c r="L213" s="84" t="e">
        <f t="shared" si="35"/>
        <v>#N/A</v>
      </c>
      <c r="M213" s="40">
        <f t="shared" si="31"/>
        <v>0</v>
      </c>
      <c r="N213" s="40">
        <f t="shared" si="32"/>
        <v>0</v>
      </c>
      <c r="O213" s="40">
        <f t="shared" si="36"/>
        <v>0</v>
      </c>
      <c r="P213" s="68">
        <f t="shared" si="37"/>
        <v>0</v>
      </c>
      <c r="Q213" s="69">
        <f t="shared" si="33"/>
        <v>0</v>
      </c>
      <c r="R213" s="70">
        <f t="shared" si="38"/>
        <v>0</v>
      </c>
      <c r="T213" s="10"/>
      <c r="U213" s="10"/>
      <c r="V213" s="10"/>
      <c r="W213" s="10"/>
      <c r="X213" s="10"/>
    </row>
    <row r="214" spans="4:24" s="9" customFormat="1" x14ac:dyDescent="0.3">
      <c r="D214" s="17">
        <f t="shared" si="40"/>
        <v>63555</v>
      </c>
      <c r="E214" s="41">
        <v>1</v>
      </c>
      <c r="F214" s="83">
        <f t="shared" si="39"/>
        <v>3</v>
      </c>
      <c r="G214" s="39"/>
      <c r="H214" s="39"/>
      <c r="I214" s="39"/>
      <c r="J214" s="39"/>
      <c r="K214" s="84" t="e">
        <f t="shared" si="34"/>
        <v>#N/A</v>
      </c>
      <c r="L214" s="84" t="e">
        <f t="shared" si="35"/>
        <v>#N/A</v>
      </c>
      <c r="M214" s="40">
        <f t="shared" si="31"/>
        <v>0</v>
      </c>
      <c r="N214" s="40">
        <f t="shared" si="32"/>
        <v>0</v>
      </c>
      <c r="O214" s="40">
        <f t="shared" si="36"/>
        <v>0</v>
      </c>
      <c r="P214" s="68">
        <f t="shared" si="37"/>
        <v>0</v>
      </c>
      <c r="Q214" s="69">
        <f t="shared" si="33"/>
        <v>0</v>
      </c>
      <c r="R214" s="70">
        <f t="shared" si="38"/>
        <v>0</v>
      </c>
      <c r="T214" s="10"/>
      <c r="U214" s="10"/>
      <c r="V214" s="10"/>
      <c r="W214" s="10"/>
      <c r="X214" s="10"/>
    </row>
    <row r="215" spans="4:24" s="9" customFormat="1" x14ac:dyDescent="0.3">
      <c r="D215" s="17">
        <f t="shared" si="40"/>
        <v>63645</v>
      </c>
      <c r="E215" s="41">
        <v>1</v>
      </c>
      <c r="F215" s="83">
        <f t="shared" si="39"/>
        <v>3</v>
      </c>
      <c r="G215" s="39"/>
      <c r="H215" s="39"/>
      <c r="I215" s="39"/>
      <c r="J215" s="39"/>
      <c r="K215" s="84" t="e">
        <f t="shared" si="34"/>
        <v>#N/A</v>
      </c>
      <c r="L215" s="84" t="e">
        <f t="shared" si="35"/>
        <v>#N/A</v>
      </c>
      <c r="M215" s="40">
        <f t="shared" si="31"/>
        <v>0</v>
      </c>
      <c r="N215" s="40">
        <f t="shared" si="32"/>
        <v>0</v>
      </c>
      <c r="O215" s="40">
        <f t="shared" si="36"/>
        <v>0</v>
      </c>
      <c r="P215" s="68">
        <f t="shared" si="37"/>
        <v>0</v>
      </c>
      <c r="Q215" s="69">
        <f t="shared" si="33"/>
        <v>0</v>
      </c>
      <c r="R215" s="70">
        <f t="shared" si="38"/>
        <v>0</v>
      </c>
      <c r="T215" s="10"/>
      <c r="U215" s="10"/>
      <c r="V215" s="10"/>
      <c r="W215" s="10"/>
      <c r="X215" s="10"/>
    </row>
    <row r="216" spans="4:24" s="9" customFormat="1" x14ac:dyDescent="0.3">
      <c r="D216" s="17">
        <f t="shared" si="40"/>
        <v>63736</v>
      </c>
      <c r="E216" s="41">
        <v>1</v>
      </c>
      <c r="F216" s="83">
        <f t="shared" si="39"/>
        <v>3</v>
      </c>
      <c r="G216" s="39"/>
      <c r="H216" s="39"/>
      <c r="I216" s="39"/>
      <c r="J216" s="39"/>
      <c r="K216" s="84" t="e">
        <f t="shared" si="34"/>
        <v>#N/A</v>
      </c>
      <c r="L216" s="84" t="e">
        <f t="shared" si="35"/>
        <v>#N/A</v>
      </c>
      <c r="M216" s="40">
        <f t="shared" si="31"/>
        <v>0</v>
      </c>
      <c r="N216" s="40">
        <f t="shared" si="32"/>
        <v>0</v>
      </c>
      <c r="O216" s="40">
        <f t="shared" si="36"/>
        <v>0</v>
      </c>
      <c r="P216" s="68">
        <f t="shared" si="37"/>
        <v>0</v>
      </c>
      <c r="Q216" s="69">
        <f t="shared" si="33"/>
        <v>0</v>
      </c>
      <c r="R216" s="70">
        <f t="shared" si="38"/>
        <v>0</v>
      </c>
      <c r="T216" s="10"/>
      <c r="U216" s="10"/>
      <c r="V216" s="10"/>
      <c r="W216" s="10"/>
      <c r="X216" s="10"/>
    </row>
    <row r="217" spans="4:24" s="9" customFormat="1" x14ac:dyDescent="0.3">
      <c r="D217" s="17">
        <f t="shared" si="40"/>
        <v>63828</v>
      </c>
      <c r="E217" s="41">
        <v>1</v>
      </c>
      <c r="F217" s="83">
        <f t="shared" si="39"/>
        <v>3</v>
      </c>
      <c r="G217" s="39"/>
      <c r="H217" s="39"/>
      <c r="I217" s="39"/>
      <c r="J217" s="39"/>
      <c r="K217" s="84" t="e">
        <f t="shared" si="34"/>
        <v>#N/A</v>
      </c>
      <c r="L217" s="84" t="e">
        <f t="shared" si="35"/>
        <v>#N/A</v>
      </c>
      <c r="M217" s="40">
        <f t="shared" si="31"/>
        <v>0</v>
      </c>
      <c r="N217" s="40">
        <f t="shared" si="32"/>
        <v>0</v>
      </c>
      <c r="O217" s="40">
        <f t="shared" si="36"/>
        <v>0</v>
      </c>
      <c r="P217" s="68">
        <f t="shared" si="37"/>
        <v>0</v>
      </c>
      <c r="Q217" s="69">
        <f t="shared" si="33"/>
        <v>0</v>
      </c>
      <c r="R217" s="70">
        <f t="shared" si="38"/>
        <v>0</v>
      </c>
      <c r="T217" s="10"/>
      <c r="U217" s="10"/>
      <c r="V217" s="10"/>
      <c r="W217" s="10"/>
      <c r="X217" s="10"/>
    </row>
    <row r="218" spans="4:24" s="9" customFormat="1" x14ac:dyDescent="0.3">
      <c r="D218" s="17">
        <f t="shared" si="40"/>
        <v>63920</v>
      </c>
      <c r="E218" s="41">
        <v>1</v>
      </c>
      <c r="F218" s="83">
        <f t="shared" si="39"/>
        <v>3</v>
      </c>
      <c r="G218" s="39"/>
      <c r="H218" s="39"/>
      <c r="I218" s="39"/>
      <c r="J218" s="39"/>
      <c r="K218" s="84" t="e">
        <f t="shared" si="34"/>
        <v>#N/A</v>
      </c>
      <c r="L218" s="84" t="e">
        <f t="shared" si="35"/>
        <v>#N/A</v>
      </c>
      <c r="M218" s="40">
        <f t="shared" si="31"/>
        <v>0</v>
      </c>
      <c r="N218" s="40">
        <f t="shared" si="32"/>
        <v>0</v>
      </c>
      <c r="O218" s="40">
        <f t="shared" si="36"/>
        <v>0</v>
      </c>
      <c r="P218" s="68">
        <f t="shared" si="37"/>
        <v>0</v>
      </c>
      <c r="Q218" s="69">
        <f t="shared" si="33"/>
        <v>0</v>
      </c>
      <c r="R218" s="70">
        <f t="shared" si="38"/>
        <v>0</v>
      </c>
      <c r="T218" s="10"/>
      <c r="U218" s="10"/>
      <c r="V218" s="10"/>
      <c r="W218" s="10"/>
      <c r="X218" s="10"/>
    </row>
    <row r="219" spans="4:24" s="9" customFormat="1" x14ac:dyDescent="0.3">
      <c r="D219" s="17">
        <f t="shared" si="40"/>
        <v>64010</v>
      </c>
      <c r="E219" s="41">
        <v>1</v>
      </c>
      <c r="F219" s="83">
        <f t="shared" si="39"/>
        <v>3</v>
      </c>
      <c r="G219" s="39"/>
      <c r="H219" s="39"/>
      <c r="I219" s="39"/>
      <c r="J219" s="39"/>
      <c r="K219" s="84" t="e">
        <f t="shared" si="34"/>
        <v>#N/A</v>
      </c>
      <c r="L219" s="84" t="e">
        <f t="shared" si="35"/>
        <v>#N/A</v>
      </c>
      <c r="M219" s="40">
        <f t="shared" si="31"/>
        <v>0</v>
      </c>
      <c r="N219" s="40">
        <f t="shared" si="32"/>
        <v>0</v>
      </c>
      <c r="O219" s="40">
        <f t="shared" si="36"/>
        <v>0</v>
      </c>
      <c r="P219" s="68">
        <f t="shared" si="37"/>
        <v>0</v>
      </c>
      <c r="Q219" s="69">
        <f t="shared" si="33"/>
        <v>0</v>
      </c>
      <c r="R219" s="70">
        <f t="shared" si="38"/>
        <v>0</v>
      </c>
      <c r="T219" s="10"/>
      <c r="U219" s="10"/>
      <c r="V219" s="10"/>
      <c r="W219" s="10"/>
      <c r="X219" s="10"/>
    </row>
    <row r="220" spans="4:24" s="9" customFormat="1" x14ac:dyDescent="0.3">
      <c r="D220" s="17">
        <f t="shared" si="40"/>
        <v>64101</v>
      </c>
      <c r="E220" s="41">
        <v>1</v>
      </c>
      <c r="F220" s="83">
        <f t="shared" si="39"/>
        <v>3</v>
      </c>
      <c r="G220" s="39"/>
      <c r="H220" s="39"/>
      <c r="I220" s="39"/>
      <c r="J220" s="39"/>
      <c r="K220" s="84" t="e">
        <f t="shared" si="34"/>
        <v>#N/A</v>
      </c>
      <c r="L220" s="84" t="e">
        <f t="shared" si="35"/>
        <v>#N/A</v>
      </c>
      <c r="M220" s="40">
        <f t="shared" si="31"/>
        <v>0</v>
      </c>
      <c r="N220" s="40">
        <f t="shared" si="32"/>
        <v>0</v>
      </c>
      <c r="O220" s="40">
        <f t="shared" si="36"/>
        <v>0</v>
      </c>
      <c r="P220" s="68">
        <f t="shared" si="37"/>
        <v>0</v>
      </c>
      <c r="Q220" s="69">
        <f t="shared" si="33"/>
        <v>0</v>
      </c>
      <c r="R220" s="70">
        <f t="shared" si="38"/>
        <v>0</v>
      </c>
      <c r="T220" s="10"/>
      <c r="U220" s="10"/>
      <c r="V220" s="10"/>
      <c r="W220" s="10"/>
      <c r="X220" s="10"/>
    </row>
    <row r="221" spans="4:24" s="9" customFormat="1" x14ac:dyDescent="0.3">
      <c r="D221" s="17">
        <f t="shared" si="40"/>
        <v>64193</v>
      </c>
      <c r="E221" s="41">
        <v>1</v>
      </c>
      <c r="F221" s="83">
        <f t="shared" si="39"/>
        <v>3</v>
      </c>
      <c r="G221" s="39"/>
      <c r="H221" s="39"/>
      <c r="I221" s="39"/>
      <c r="J221" s="39"/>
      <c r="K221" s="84" t="e">
        <f t="shared" si="34"/>
        <v>#N/A</v>
      </c>
      <c r="L221" s="84" t="e">
        <f t="shared" si="35"/>
        <v>#N/A</v>
      </c>
      <c r="M221" s="40">
        <f t="shared" si="31"/>
        <v>0</v>
      </c>
      <c r="N221" s="40">
        <f t="shared" si="32"/>
        <v>0</v>
      </c>
      <c r="O221" s="40">
        <f t="shared" si="36"/>
        <v>0</v>
      </c>
      <c r="P221" s="68">
        <f t="shared" si="37"/>
        <v>0</v>
      </c>
      <c r="Q221" s="69">
        <f t="shared" si="33"/>
        <v>0</v>
      </c>
      <c r="R221" s="70">
        <f t="shared" si="38"/>
        <v>0</v>
      </c>
      <c r="T221" s="10"/>
      <c r="U221" s="10"/>
      <c r="V221" s="10"/>
      <c r="W221" s="10"/>
      <c r="X221" s="10"/>
    </row>
    <row r="222" spans="4:24" s="9" customFormat="1" x14ac:dyDescent="0.3">
      <c r="D222" s="17">
        <f t="shared" si="40"/>
        <v>64285</v>
      </c>
      <c r="E222" s="41">
        <v>1</v>
      </c>
      <c r="F222" s="83">
        <f t="shared" si="39"/>
        <v>3</v>
      </c>
      <c r="G222" s="39"/>
      <c r="H222" s="39"/>
      <c r="I222" s="39"/>
      <c r="J222" s="39"/>
      <c r="K222" s="84" t="e">
        <f t="shared" si="34"/>
        <v>#N/A</v>
      </c>
      <c r="L222" s="84" t="e">
        <f t="shared" si="35"/>
        <v>#N/A</v>
      </c>
      <c r="M222" s="40">
        <f t="shared" si="31"/>
        <v>0</v>
      </c>
      <c r="N222" s="40">
        <f t="shared" si="32"/>
        <v>0</v>
      </c>
      <c r="O222" s="40">
        <f t="shared" si="36"/>
        <v>0</v>
      </c>
      <c r="P222" s="68">
        <f t="shared" si="37"/>
        <v>0</v>
      </c>
      <c r="Q222" s="69">
        <f t="shared" si="33"/>
        <v>0</v>
      </c>
      <c r="R222" s="70">
        <f t="shared" si="38"/>
        <v>0</v>
      </c>
      <c r="T222" s="10"/>
      <c r="U222" s="10"/>
      <c r="V222" s="10"/>
      <c r="W222" s="10"/>
      <c r="X222" s="10"/>
    </row>
    <row r="223" spans="4:24" s="9" customFormat="1" x14ac:dyDescent="0.3">
      <c r="D223" s="17">
        <f t="shared" si="40"/>
        <v>64376</v>
      </c>
      <c r="E223" s="41">
        <v>1</v>
      </c>
      <c r="F223" s="83">
        <f t="shared" si="39"/>
        <v>3</v>
      </c>
      <c r="G223" s="39"/>
      <c r="H223" s="39"/>
      <c r="I223" s="39"/>
      <c r="J223" s="39"/>
      <c r="K223" s="84" t="e">
        <f t="shared" si="34"/>
        <v>#N/A</v>
      </c>
      <c r="L223" s="84" t="e">
        <f t="shared" si="35"/>
        <v>#N/A</v>
      </c>
      <c r="M223" s="40">
        <f t="shared" si="31"/>
        <v>0</v>
      </c>
      <c r="N223" s="40">
        <f t="shared" si="32"/>
        <v>0</v>
      </c>
      <c r="O223" s="40">
        <f t="shared" si="36"/>
        <v>0</v>
      </c>
      <c r="P223" s="68">
        <f t="shared" si="37"/>
        <v>0</v>
      </c>
      <c r="Q223" s="69">
        <f t="shared" si="33"/>
        <v>0</v>
      </c>
      <c r="R223" s="70">
        <f t="shared" si="38"/>
        <v>0</v>
      </c>
      <c r="T223" s="10"/>
      <c r="U223" s="10"/>
      <c r="V223" s="10"/>
      <c r="W223" s="10"/>
      <c r="X223" s="10"/>
    </row>
    <row r="224" spans="4:24" s="9" customFormat="1" x14ac:dyDescent="0.3">
      <c r="D224" s="17">
        <f t="shared" si="40"/>
        <v>64467</v>
      </c>
      <c r="E224" s="41">
        <v>1</v>
      </c>
      <c r="F224" s="83">
        <f t="shared" si="39"/>
        <v>3</v>
      </c>
      <c r="G224" s="39"/>
      <c r="H224" s="39"/>
      <c r="I224" s="39"/>
      <c r="J224" s="39"/>
      <c r="K224" s="84" t="e">
        <f t="shared" si="34"/>
        <v>#N/A</v>
      </c>
      <c r="L224" s="84" t="e">
        <f t="shared" si="35"/>
        <v>#N/A</v>
      </c>
      <c r="M224" s="40">
        <f t="shared" si="31"/>
        <v>0</v>
      </c>
      <c r="N224" s="40">
        <f t="shared" si="32"/>
        <v>0</v>
      </c>
      <c r="O224" s="40">
        <f t="shared" si="36"/>
        <v>0</v>
      </c>
      <c r="P224" s="68">
        <f t="shared" si="37"/>
        <v>0</v>
      </c>
      <c r="Q224" s="69">
        <f t="shared" si="33"/>
        <v>0</v>
      </c>
      <c r="R224" s="70">
        <f t="shared" si="38"/>
        <v>0</v>
      </c>
      <c r="T224" s="10"/>
      <c r="U224" s="10"/>
      <c r="V224" s="10"/>
      <c r="W224" s="10"/>
      <c r="X224" s="10"/>
    </row>
    <row r="225" spans="4:24" s="9" customFormat="1" x14ac:dyDescent="0.3">
      <c r="D225" s="17">
        <f t="shared" si="40"/>
        <v>64559</v>
      </c>
      <c r="E225" s="41">
        <v>1</v>
      </c>
      <c r="F225" s="83">
        <f t="shared" si="39"/>
        <v>3</v>
      </c>
      <c r="G225" s="39"/>
      <c r="H225" s="39"/>
      <c r="I225" s="39"/>
      <c r="J225" s="39"/>
      <c r="K225" s="84" t="e">
        <f t="shared" si="34"/>
        <v>#N/A</v>
      </c>
      <c r="L225" s="84" t="e">
        <f t="shared" si="35"/>
        <v>#N/A</v>
      </c>
      <c r="M225" s="40">
        <f t="shared" si="31"/>
        <v>0</v>
      </c>
      <c r="N225" s="40">
        <f t="shared" si="32"/>
        <v>0</v>
      </c>
      <c r="O225" s="40">
        <f t="shared" si="36"/>
        <v>0</v>
      </c>
      <c r="P225" s="68">
        <f t="shared" si="37"/>
        <v>0</v>
      </c>
      <c r="Q225" s="69">
        <f t="shared" si="33"/>
        <v>0</v>
      </c>
      <c r="R225" s="70">
        <f t="shared" si="38"/>
        <v>0</v>
      </c>
      <c r="T225" s="10"/>
      <c r="U225" s="10"/>
      <c r="V225" s="10"/>
      <c r="W225" s="10"/>
      <c r="X225" s="10"/>
    </row>
    <row r="226" spans="4:24" s="9" customFormat="1" x14ac:dyDescent="0.3">
      <c r="D226" s="17">
        <f t="shared" si="40"/>
        <v>64651</v>
      </c>
      <c r="E226" s="41">
        <v>1</v>
      </c>
      <c r="F226" s="83">
        <f t="shared" si="39"/>
        <v>3</v>
      </c>
      <c r="G226" s="39"/>
      <c r="H226" s="39"/>
      <c r="I226" s="39"/>
      <c r="J226" s="39"/>
      <c r="K226" s="84" t="e">
        <f t="shared" si="34"/>
        <v>#N/A</v>
      </c>
      <c r="L226" s="84" t="e">
        <f t="shared" si="35"/>
        <v>#N/A</v>
      </c>
      <c r="M226" s="40">
        <f t="shared" si="31"/>
        <v>0</v>
      </c>
      <c r="N226" s="40">
        <f t="shared" si="32"/>
        <v>0</v>
      </c>
      <c r="O226" s="40">
        <f t="shared" si="36"/>
        <v>0</v>
      </c>
      <c r="P226" s="68">
        <f t="shared" si="37"/>
        <v>0</v>
      </c>
      <c r="Q226" s="69">
        <f t="shared" si="33"/>
        <v>0</v>
      </c>
      <c r="R226" s="70">
        <f t="shared" si="38"/>
        <v>0</v>
      </c>
      <c r="T226" s="10"/>
      <c r="U226" s="10"/>
      <c r="V226" s="10"/>
      <c r="W226" s="10"/>
      <c r="X226" s="10"/>
    </row>
    <row r="227" spans="4:24" s="9" customFormat="1" x14ac:dyDescent="0.3">
      <c r="D227" s="17">
        <f t="shared" si="40"/>
        <v>64741</v>
      </c>
      <c r="E227" s="41">
        <v>1</v>
      </c>
      <c r="F227" s="83">
        <f t="shared" si="39"/>
        <v>3</v>
      </c>
      <c r="G227" s="39"/>
      <c r="H227" s="39"/>
      <c r="I227" s="39"/>
      <c r="J227" s="39"/>
      <c r="K227" s="84" t="e">
        <f t="shared" si="34"/>
        <v>#N/A</v>
      </c>
      <c r="L227" s="84" t="e">
        <f t="shared" si="35"/>
        <v>#N/A</v>
      </c>
      <c r="M227" s="40">
        <f t="shared" si="31"/>
        <v>0</v>
      </c>
      <c r="N227" s="40">
        <f t="shared" si="32"/>
        <v>0</v>
      </c>
      <c r="O227" s="40">
        <f t="shared" si="36"/>
        <v>0</v>
      </c>
      <c r="P227" s="68">
        <f t="shared" si="37"/>
        <v>0</v>
      </c>
      <c r="Q227" s="69">
        <f t="shared" si="33"/>
        <v>0</v>
      </c>
      <c r="R227" s="70">
        <f t="shared" si="38"/>
        <v>0</v>
      </c>
      <c r="T227" s="10"/>
      <c r="U227" s="10"/>
      <c r="V227" s="10"/>
      <c r="W227" s="10"/>
      <c r="X227" s="10"/>
    </row>
    <row r="228" spans="4:24" s="9" customFormat="1" x14ac:dyDescent="0.3">
      <c r="D228" s="17">
        <f t="shared" si="40"/>
        <v>64832</v>
      </c>
      <c r="E228" s="41">
        <v>1</v>
      </c>
      <c r="F228" s="83">
        <f t="shared" si="39"/>
        <v>3</v>
      </c>
      <c r="G228" s="39"/>
      <c r="H228" s="39"/>
      <c r="I228" s="39"/>
      <c r="J228" s="39"/>
      <c r="K228" s="84" t="e">
        <f t="shared" si="34"/>
        <v>#N/A</v>
      </c>
      <c r="L228" s="84" t="e">
        <f t="shared" si="35"/>
        <v>#N/A</v>
      </c>
      <c r="M228" s="40">
        <f t="shared" si="31"/>
        <v>0</v>
      </c>
      <c r="N228" s="40">
        <f t="shared" si="32"/>
        <v>0</v>
      </c>
      <c r="O228" s="40">
        <f t="shared" si="36"/>
        <v>0</v>
      </c>
      <c r="P228" s="68">
        <f t="shared" si="37"/>
        <v>0</v>
      </c>
      <c r="Q228" s="69">
        <f t="shared" si="33"/>
        <v>0</v>
      </c>
      <c r="R228" s="70">
        <f t="shared" si="38"/>
        <v>0</v>
      </c>
      <c r="T228" s="10"/>
      <c r="U228" s="10"/>
      <c r="V228" s="10"/>
      <c r="W228" s="10"/>
      <c r="X228" s="10"/>
    </row>
    <row r="229" spans="4:24" s="9" customFormat="1" x14ac:dyDescent="0.3">
      <c r="D229" s="17">
        <f t="shared" si="40"/>
        <v>64924</v>
      </c>
      <c r="E229" s="41">
        <v>1</v>
      </c>
      <c r="F229" s="83">
        <f t="shared" si="39"/>
        <v>3</v>
      </c>
      <c r="G229" s="39"/>
      <c r="H229" s="39"/>
      <c r="I229" s="39"/>
      <c r="J229" s="39"/>
      <c r="K229" s="84" t="e">
        <f t="shared" si="34"/>
        <v>#N/A</v>
      </c>
      <c r="L229" s="84" t="e">
        <f t="shared" si="35"/>
        <v>#N/A</v>
      </c>
      <c r="M229" s="40">
        <f t="shared" si="31"/>
        <v>0</v>
      </c>
      <c r="N229" s="40">
        <f t="shared" si="32"/>
        <v>0</v>
      </c>
      <c r="O229" s="40">
        <f t="shared" si="36"/>
        <v>0</v>
      </c>
      <c r="P229" s="68">
        <f t="shared" si="37"/>
        <v>0</v>
      </c>
      <c r="Q229" s="69">
        <f t="shared" si="33"/>
        <v>0</v>
      </c>
      <c r="R229" s="70">
        <f t="shared" si="38"/>
        <v>0</v>
      </c>
      <c r="T229" s="10"/>
      <c r="U229" s="10"/>
      <c r="V229" s="10"/>
      <c r="W229" s="10"/>
      <c r="X229" s="10"/>
    </row>
    <row r="230" spans="4:24" s="9" customFormat="1" x14ac:dyDescent="0.3">
      <c r="D230" s="17">
        <f t="shared" si="40"/>
        <v>65016</v>
      </c>
      <c r="E230" s="41">
        <v>1</v>
      </c>
      <c r="F230" s="83">
        <f t="shared" si="39"/>
        <v>3</v>
      </c>
      <c r="G230" s="39"/>
      <c r="H230" s="39"/>
      <c r="I230" s="39"/>
      <c r="J230" s="39"/>
      <c r="K230" s="84" t="e">
        <f t="shared" si="34"/>
        <v>#N/A</v>
      </c>
      <c r="L230" s="84" t="e">
        <f t="shared" si="35"/>
        <v>#N/A</v>
      </c>
      <c r="M230" s="40">
        <f t="shared" si="31"/>
        <v>0</v>
      </c>
      <c r="N230" s="40">
        <f t="shared" si="32"/>
        <v>0</v>
      </c>
      <c r="O230" s="40">
        <f t="shared" si="36"/>
        <v>0</v>
      </c>
      <c r="P230" s="68">
        <f t="shared" si="37"/>
        <v>0</v>
      </c>
      <c r="Q230" s="69">
        <f t="shared" si="33"/>
        <v>0</v>
      </c>
      <c r="R230" s="70">
        <f t="shared" si="38"/>
        <v>0</v>
      </c>
      <c r="T230" s="10"/>
      <c r="U230" s="10"/>
      <c r="V230" s="10"/>
      <c r="W230" s="10"/>
      <c r="X230" s="10"/>
    </row>
    <row r="231" spans="4:24" s="9" customFormat="1" x14ac:dyDescent="0.3">
      <c r="D231" s="17">
        <f t="shared" si="40"/>
        <v>65106</v>
      </c>
      <c r="E231" s="41">
        <v>1</v>
      </c>
      <c r="F231" s="83">
        <f t="shared" si="39"/>
        <v>3</v>
      </c>
      <c r="G231" s="39"/>
      <c r="H231" s="39"/>
      <c r="I231" s="39"/>
      <c r="J231" s="39"/>
      <c r="K231" s="84" t="e">
        <f t="shared" si="34"/>
        <v>#N/A</v>
      </c>
      <c r="L231" s="84" t="e">
        <f t="shared" si="35"/>
        <v>#N/A</v>
      </c>
      <c r="M231" s="40">
        <f t="shared" si="31"/>
        <v>0</v>
      </c>
      <c r="N231" s="40">
        <f t="shared" si="32"/>
        <v>0</v>
      </c>
      <c r="O231" s="40">
        <f t="shared" si="36"/>
        <v>0</v>
      </c>
      <c r="P231" s="68">
        <f t="shared" si="37"/>
        <v>0</v>
      </c>
      <c r="Q231" s="69">
        <f t="shared" si="33"/>
        <v>0</v>
      </c>
      <c r="R231" s="70">
        <f t="shared" si="38"/>
        <v>0</v>
      </c>
      <c r="T231" s="10"/>
      <c r="U231" s="10"/>
      <c r="V231" s="10"/>
      <c r="W231" s="10"/>
      <c r="X231" s="10"/>
    </row>
    <row r="232" spans="4:24" s="9" customFormat="1" x14ac:dyDescent="0.3">
      <c r="D232" s="17">
        <f t="shared" si="40"/>
        <v>65197</v>
      </c>
      <c r="E232" s="41">
        <v>1</v>
      </c>
      <c r="F232" s="83">
        <f t="shared" si="39"/>
        <v>3</v>
      </c>
      <c r="G232" s="39"/>
      <c r="H232" s="39"/>
      <c r="I232" s="39"/>
      <c r="J232" s="39"/>
      <c r="K232" s="84" t="e">
        <f t="shared" si="34"/>
        <v>#N/A</v>
      </c>
      <c r="L232" s="84" t="e">
        <f t="shared" si="35"/>
        <v>#N/A</v>
      </c>
      <c r="M232" s="40">
        <f t="shared" si="31"/>
        <v>0</v>
      </c>
      <c r="N232" s="40">
        <f t="shared" si="32"/>
        <v>0</v>
      </c>
      <c r="O232" s="40">
        <f t="shared" si="36"/>
        <v>0</v>
      </c>
      <c r="P232" s="68">
        <f t="shared" si="37"/>
        <v>0</v>
      </c>
      <c r="Q232" s="69">
        <f t="shared" si="33"/>
        <v>0</v>
      </c>
      <c r="R232" s="70">
        <f t="shared" si="38"/>
        <v>0</v>
      </c>
      <c r="T232" s="10"/>
      <c r="U232" s="10"/>
      <c r="V232" s="10"/>
      <c r="W232" s="10"/>
      <c r="X232" s="10"/>
    </row>
    <row r="233" spans="4:24" s="9" customFormat="1" x14ac:dyDescent="0.3">
      <c r="D233" s="17">
        <f t="shared" si="40"/>
        <v>65289</v>
      </c>
      <c r="E233" s="41">
        <v>1</v>
      </c>
      <c r="F233" s="83">
        <f t="shared" si="39"/>
        <v>3</v>
      </c>
      <c r="G233" s="39"/>
      <c r="H233" s="39"/>
      <c r="I233" s="39"/>
      <c r="J233" s="39"/>
      <c r="K233" s="84" t="e">
        <f t="shared" si="34"/>
        <v>#N/A</v>
      </c>
      <c r="L233" s="84" t="e">
        <f t="shared" si="35"/>
        <v>#N/A</v>
      </c>
      <c r="M233" s="40">
        <f t="shared" si="31"/>
        <v>0</v>
      </c>
      <c r="N233" s="40">
        <f t="shared" si="32"/>
        <v>0</v>
      </c>
      <c r="O233" s="40">
        <f t="shared" si="36"/>
        <v>0</v>
      </c>
      <c r="P233" s="68">
        <f t="shared" si="37"/>
        <v>0</v>
      </c>
      <c r="Q233" s="69">
        <f t="shared" si="33"/>
        <v>0</v>
      </c>
      <c r="R233" s="70">
        <f t="shared" si="38"/>
        <v>0</v>
      </c>
      <c r="T233" s="10"/>
      <c r="U233" s="10"/>
      <c r="V233" s="10"/>
      <c r="W233" s="10"/>
      <c r="X233" s="10"/>
    </row>
    <row r="234" spans="4:24" s="9" customFormat="1" x14ac:dyDescent="0.3">
      <c r="D234" s="17">
        <f t="shared" si="40"/>
        <v>65381</v>
      </c>
      <c r="E234" s="41">
        <v>1</v>
      </c>
      <c r="F234" s="83">
        <f t="shared" si="39"/>
        <v>3</v>
      </c>
      <c r="G234" s="39"/>
      <c r="H234" s="39"/>
      <c r="I234" s="39"/>
      <c r="J234" s="39"/>
      <c r="K234" s="84" t="e">
        <f t="shared" si="34"/>
        <v>#N/A</v>
      </c>
      <c r="L234" s="84" t="e">
        <f t="shared" si="35"/>
        <v>#N/A</v>
      </c>
      <c r="M234" s="40">
        <f t="shared" si="31"/>
        <v>0</v>
      </c>
      <c r="N234" s="40">
        <f t="shared" si="32"/>
        <v>0</v>
      </c>
      <c r="O234" s="40">
        <f t="shared" si="36"/>
        <v>0</v>
      </c>
      <c r="P234" s="68">
        <f t="shared" si="37"/>
        <v>0</v>
      </c>
      <c r="Q234" s="69">
        <f t="shared" si="33"/>
        <v>0</v>
      </c>
      <c r="R234" s="70">
        <f t="shared" si="38"/>
        <v>0</v>
      </c>
      <c r="T234" s="10"/>
      <c r="U234" s="10"/>
      <c r="V234" s="10"/>
      <c r="W234" s="10"/>
      <c r="X234" s="10"/>
    </row>
    <row r="235" spans="4:24" s="9" customFormat="1" x14ac:dyDescent="0.3">
      <c r="D235" s="17">
        <f t="shared" si="40"/>
        <v>65471</v>
      </c>
      <c r="E235" s="41">
        <v>1</v>
      </c>
      <c r="F235" s="83">
        <f t="shared" si="39"/>
        <v>3</v>
      </c>
      <c r="G235" s="39"/>
      <c r="H235" s="39"/>
      <c r="I235" s="39"/>
      <c r="J235" s="39"/>
      <c r="K235" s="84" t="e">
        <f t="shared" si="34"/>
        <v>#N/A</v>
      </c>
      <c r="L235" s="84" t="e">
        <f t="shared" si="35"/>
        <v>#N/A</v>
      </c>
      <c r="M235" s="40">
        <f t="shared" si="31"/>
        <v>0</v>
      </c>
      <c r="N235" s="40">
        <f t="shared" si="32"/>
        <v>0</v>
      </c>
      <c r="O235" s="40">
        <f t="shared" si="36"/>
        <v>0</v>
      </c>
      <c r="P235" s="68">
        <f t="shared" si="37"/>
        <v>0</v>
      </c>
      <c r="Q235" s="69">
        <f t="shared" si="33"/>
        <v>0</v>
      </c>
      <c r="R235" s="70">
        <f t="shared" si="38"/>
        <v>0</v>
      </c>
      <c r="T235" s="10"/>
      <c r="U235" s="10"/>
      <c r="V235" s="10"/>
      <c r="W235" s="10"/>
      <c r="X235" s="10"/>
    </row>
    <row r="236" spans="4:24" s="9" customFormat="1" x14ac:dyDescent="0.3">
      <c r="D236" s="17">
        <f t="shared" si="40"/>
        <v>65562</v>
      </c>
      <c r="E236" s="41">
        <v>1</v>
      </c>
      <c r="F236" s="83">
        <f t="shared" si="39"/>
        <v>3</v>
      </c>
      <c r="G236" s="39"/>
      <c r="H236" s="39"/>
      <c r="I236" s="39"/>
      <c r="J236" s="39"/>
      <c r="K236" s="84" t="e">
        <f t="shared" si="34"/>
        <v>#N/A</v>
      </c>
      <c r="L236" s="84" t="e">
        <f t="shared" si="35"/>
        <v>#N/A</v>
      </c>
      <c r="M236" s="40">
        <f t="shared" si="31"/>
        <v>0</v>
      </c>
      <c r="N236" s="40">
        <f t="shared" si="32"/>
        <v>0</v>
      </c>
      <c r="O236" s="40">
        <f t="shared" si="36"/>
        <v>0</v>
      </c>
      <c r="P236" s="68">
        <f t="shared" si="37"/>
        <v>0</v>
      </c>
      <c r="Q236" s="69">
        <f t="shared" si="33"/>
        <v>0</v>
      </c>
      <c r="R236" s="70">
        <f t="shared" si="38"/>
        <v>0</v>
      </c>
      <c r="T236" s="10"/>
      <c r="U236" s="10"/>
      <c r="V236" s="10"/>
      <c r="W236" s="10"/>
      <c r="X236" s="10"/>
    </row>
    <row r="237" spans="4:24" s="9" customFormat="1" x14ac:dyDescent="0.3">
      <c r="D237" s="17">
        <f t="shared" si="40"/>
        <v>65654</v>
      </c>
      <c r="E237" s="41">
        <v>1</v>
      </c>
      <c r="F237" s="83">
        <f t="shared" si="39"/>
        <v>3</v>
      </c>
      <c r="G237" s="39"/>
      <c r="H237" s="39"/>
      <c r="I237" s="39"/>
      <c r="J237" s="39"/>
      <c r="K237" s="84" t="e">
        <f t="shared" si="34"/>
        <v>#N/A</v>
      </c>
      <c r="L237" s="84" t="e">
        <f t="shared" si="35"/>
        <v>#N/A</v>
      </c>
      <c r="M237" s="40">
        <f t="shared" si="31"/>
        <v>0</v>
      </c>
      <c r="N237" s="40">
        <f t="shared" si="32"/>
        <v>0</v>
      </c>
      <c r="O237" s="40">
        <f t="shared" si="36"/>
        <v>0</v>
      </c>
      <c r="P237" s="68">
        <f t="shared" si="37"/>
        <v>0</v>
      </c>
      <c r="Q237" s="69">
        <f t="shared" si="33"/>
        <v>0</v>
      </c>
      <c r="R237" s="70">
        <f t="shared" si="38"/>
        <v>0</v>
      </c>
      <c r="T237" s="10"/>
      <c r="U237" s="10"/>
      <c r="V237" s="10"/>
      <c r="W237" s="10"/>
      <c r="X237" s="10"/>
    </row>
    <row r="238" spans="4:24" s="9" customFormat="1" x14ac:dyDescent="0.3">
      <c r="D238" s="17">
        <f t="shared" si="40"/>
        <v>65746</v>
      </c>
      <c r="E238" s="41">
        <v>1</v>
      </c>
      <c r="F238" s="83">
        <f t="shared" si="39"/>
        <v>3</v>
      </c>
      <c r="G238" s="39"/>
      <c r="H238" s="39"/>
      <c r="I238" s="39"/>
      <c r="J238" s="39"/>
      <c r="K238" s="84" t="e">
        <f t="shared" si="34"/>
        <v>#N/A</v>
      </c>
      <c r="L238" s="84" t="e">
        <f t="shared" si="35"/>
        <v>#N/A</v>
      </c>
      <c r="M238" s="40">
        <f t="shared" si="31"/>
        <v>0</v>
      </c>
      <c r="N238" s="40">
        <f t="shared" si="32"/>
        <v>0</v>
      </c>
      <c r="O238" s="40">
        <f t="shared" si="36"/>
        <v>0</v>
      </c>
      <c r="P238" s="68">
        <f t="shared" si="37"/>
        <v>0</v>
      </c>
      <c r="Q238" s="69">
        <f t="shared" si="33"/>
        <v>0</v>
      </c>
      <c r="R238" s="70">
        <f t="shared" si="38"/>
        <v>0</v>
      </c>
      <c r="T238" s="10"/>
      <c r="U238" s="10"/>
      <c r="V238" s="10"/>
      <c r="W238" s="10"/>
      <c r="X238" s="10"/>
    </row>
    <row r="239" spans="4:24" s="9" customFormat="1" x14ac:dyDescent="0.3">
      <c r="D239" s="17">
        <f t="shared" si="40"/>
        <v>65837</v>
      </c>
      <c r="E239" s="41">
        <v>1</v>
      </c>
      <c r="F239" s="83">
        <f t="shared" si="39"/>
        <v>3</v>
      </c>
      <c r="G239" s="39"/>
      <c r="H239" s="39"/>
      <c r="I239" s="39"/>
      <c r="J239" s="39"/>
      <c r="K239" s="84" t="e">
        <f t="shared" si="34"/>
        <v>#N/A</v>
      </c>
      <c r="L239" s="84" t="e">
        <f t="shared" si="35"/>
        <v>#N/A</v>
      </c>
      <c r="M239" s="40">
        <f t="shared" si="31"/>
        <v>0</v>
      </c>
      <c r="N239" s="40">
        <f t="shared" si="32"/>
        <v>0</v>
      </c>
      <c r="O239" s="40">
        <f t="shared" si="36"/>
        <v>0</v>
      </c>
      <c r="P239" s="68">
        <f t="shared" si="37"/>
        <v>0</v>
      </c>
      <c r="Q239" s="69">
        <f t="shared" si="33"/>
        <v>0</v>
      </c>
      <c r="R239" s="70">
        <f t="shared" si="38"/>
        <v>0</v>
      </c>
      <c r="T239" s="10"/>
      <c r="U239" s="10"/>
      <c r="V239" s="10"/>
      <c r="W239" s="10"/>
      <c r="X239" s="10"/>
    </row>
    <row r="240" spans="4:24" s="9" customFormat="1" x14ac:dyDescent="0.3">
      <c r="D240" s="17">
        <f t="shared" si="40"/>
        <v>65928</v>
      </c>
      <c r="E240" s="41">
        <v>1</v>
      </c>
      <c r="F240" s="83">
        <f t="shared" si="39"/>
        <v>3</v>
      </c>
      <c r="G240" s="39"/>
      <c r="H240" s="39"/>
      <c r="I240" s="39"/>
      <c r="J240" s="39"/>
      <c r="K240" s="84" t="e">
        <f t="shared" si="34"/>
        <v>#N/A</v>
      </c>
      <c r="L240" s="84" t="e">
        <f t="shared" si="35"/>
        <v>#N/A</v>
      </c>
      <c r="M240" s="40">
        <f t="shared" si="31"/>
        <v>0</v>
      </c>
      <c r="N240" s="40">
        <f t="shared" si="32"/>
        <v>0</v>
      </c>
      <c r="O240" s="40">
        <f t="shared" si="36"/>
        <v>0</v>
      </c>
      <c r="P240" s="68">
        <f t="shared" si="37"/>
        <v>0</v>
      </c>
      <c r="Q240" s="69">
        <f t="shared" si="33"/>
        <v>0</v>
      </c>
      <c r="R240" s="70">
        <f t="shared" si="38"/>
        <v>0</v>
      </c>
      <c r="T240" s="10"/>
      <c r="U240" s="10"/>
      <c r="V240" s="10"/>
      <c r="W240" s="10"/>
      <c r="X240" s="10"/>
    </row>
    <row r="241" spans="4:24" s="9" customFormat="1" x14ac:dyDescent="0.3">
      <c r="D241" s="17">
        <f t="shared" si="40"/>
        <v>66020</v>
      </c>
      <c r="E241" s="41">
        <v>1</v>
      </c>
      <c r="F241" s="83">
        <f t="shared" si="39"/>
        <v>3</v>
      </c>
      <c r="G241" s="39"/>
      <c r="H241" s="39"/>
      <c r="I241" s="39"/>
      <c r="J241" s="39"/>
      <c r="K241" s="84" t="e">
        <f t="shared" si="34"/>
        <v>#N/A</v>
      </c>
      <c r="L241" s="84" t="e">
        <f t="shared" si="35"/>
        <v>#N/A</v>
      </c>
      <c r="M241" s="40">
        <f t="shared" si="31"/>
        <v>0</v>
      </c>
      <c r="N241" s="40">
        <f t="shared" si="32"/>
        <v>0</v>
      </c>
      <c r="O241" s="40">
        <f t="shared" si="36"/>
        <v>0</v>
      </c>
      <c r="P241" s="68">
        <f t="shared" si="37"/>
        <v>0</v>
      </c>
      <c r="Q241" s="69">
        <f t="shared" si="33"/>
        <v>0</v>
      </c>
      <c r="R241" s="70">
        <f t="shared" si="38"/>
        <v>0</v>
      </c>
      <c r="T241" s="10"/>
      <c r="U241" s="10"/>
      <c r="V241" s="10"/>
      <c r="W241" s="10"/>
      <c r="X241" s="10"/>
    </row>
    <row r="242" spans="4:24" s="9" customFormat="1" x14ac:dyDescent="0.3">
      <c r="D242" s="17">
        <f t="shared" si="40"/>
        <v>66112</v>
      </c>
      <c r="E242" s="41">
        <v>1</v>
      </c>
      <c r="F242" s="83">
        <f t="shared" si="39"/>
        <v>3</v>
      </c>
      <c r="G242" s="39"/>
      <c r="H242" s="39"/>
      <c r="I242" s="39"/>
      <c r="J242" s="39"/>
      <c r="K242" s="84" t="e">
        <f t="shared" si="34"/>
        <v>#N/A</v>
      </c>
      <c r="L242" s="84" t="e">
        <f t="shared" si="35"/>
        <v>#N/A</v>
      </c>
      <c r="M242" s="40">
        <f t="shared" si="31"/>
        <v>0</v>
      </c>
      <c r="N242" s="40">
        <f t="shared" si="32"/>
        <v>0</v>
      </c>
      <c r="O242" s="40">
        <f t="shared" si="36"/>
        <v>0</v>
      </c>
      <c r="P242" s="68">
        <f t="shared" si="37"/>
        <v>0</v>
      </c>
      <c r="Q242" s="69">
        <f t="shared" si="33"/>
        <v>0</v>
      </c>
      <c r="R242" s="70">
        <f t="shared" si="38"/>
        <v>0</v>
      </c>
      <c r="T242" s="10"/>
      <c r="U242" s="10"/>
      <c r="V242" s="10"/>
      <c r="W242" s="10"/>
      <c r="X242" s="10"/>
    </row>
    <row r="243" spans="4:24" s="9" customFormat="1" x14ac:dyDescent="0.3">
      <c r="D243" s="17">
        <f t="shared" si="40"/>
        <v>66202</v>
      </c>
      <c r="E243" s="41">
        <v>1</v>
      </c>
      <c r="F243" s="83">
        <f t="shared" si="39"/>
        <v>3</v>
      </c>
      <c r="G243" s="39"/>
      <c r="H243" s="39"/>
      <c r="I243" s="39"/>
      <c r="J243" s="39"/>
      <c r="K243" s="84" t="e">
        <f t="shared" si="34"/>
        <v>#N/A</v>
      </c>
      <c r="L243" s="84" t="e">
        <f t="shared" si="35"/>
        <v>#N/A</v>
      </c>
      <c r="M243" s="40">
        <f t="shared" si="31"/>
        <v>0</v>
      </c>
      <c r="N243" s="40">
        <f t="shared" si="32"/>
        <v>0</v>
      </c>
      <c r="O243" s="40">
        <f t="shared" si="36"/>
        <v>0</v>
      </c>
      <c r="P243" s="68">
        <f t="shared" si="37"/>
        <v>0</v>
      </c>
      <c r="Q243" s="69">
        <f t="shared" si="33"/>
        <v>0</v>
      </c>
      <c r="R243" s="70">
        <f t="shared" si="38"/>
        <v>0</v>
      </c>
      <c r="T243" s="10"/>
      <c r="U243" s="10"/>
      <c r="V243" s="10"/>
      <c r="W243" s="10"/>
      <c r="X243" s="10"/>
    </row>
    <row r="244" spans="4:24" s="9" customFormat="1" x14ac:dyDescent="0.3">
      <c r="D244" s="17">
        <f t="shared" si="40"/>
        <v>66293</v>
      </c>
      <c r="E244" s="41">
        <v>1</v>
      </c>
      <c r="F244" s="83">
        <f t="shared" si="39"/>
        <v>3</v>
      </c>
      <c r="G244" s="39"/>
      <c r="H244" s="39"/>
      <c r="I244" s="39"/>
      <c r="J244" s="39"/>
      <c r="K244" s="84" t="e">
        <f t="shared" si="34"/>
        <v>#N/A</v>
      </c>
      <c r="L244" s="84" t="e">
        <f t="shared" si="35"/>
        <v>#N/A</v>
      </c>
      <c r="M244" s="40">
        <f t="shared" si="31"/>
        <v>0</v>
      </c>
      <c r="N244" s="40">
        <f t="shared" si="32"/>
        <v>0</v>
      </c>
      <c r="O244" s="40">
        <f t="shared" si="36"/>
        <v>0</v>
      </c>
      <c r="P244" s="68">
        <f t="shared" si="37"/>
        <v>0</v>
      </c>
      <c r="Q244" s="69">
        <f t="shared" si="33"/>
        <v>0</v>
      </c>
      <c r="R244" s="70">
        <f t="shared" si="38"/>
        <v>0</v>
      </c>
      <c r="T244" s="10"/>
      <c r="U244" s="10"/>
      <c r="V244" s="10"/>
      <c r="W244" s="10"/>
      <c r="X244" s="10"/>
    </row>
    <row r="245" spans="4:24" s="9" customFormat="1" x14ac:dyDescent="0.3">
      <c r="D245" s="17">
        <f t="shared" si="40"/>
        <v>66385</v>
      </c>
      <c r="E245" s="41">
        <v>1</v>
      </c>
      <c r="F245" s="83">
        <f t="shared" si="39"/>
        <v>3</v>
      </c>
      <c r="G245" s="39"/>
      <c r="H245" s="39"/>
      <c r="I245" s="39"/>
      <c r="J245" s="39"/>
      <c r="K245" s="84" t="e">
        <f t="shared" si="34"/>
        <v>#N/A</v>
      </c>
      <c r="L245" s="84" t="e">
        <f t="shared" si="35"/>
        <v>#N/A</v>
      </c>
      <c r="M245" s="40">
        <f t="shared" si="31"/>
        <v>0</v>
      </c>
      <c r="N245" s="40">
        <f t="shared" si="32"/>
        <v>0</v>
      </c>
      <c r="O245" s="40">
        <f t="shared" si="36"/>
        <v>0</v>
      </c>
      <c r="P245" s="68">
        <f t="shared" si="37"/>
        <v>0</v>
      </c>
      <c r="Q245" s="69">
        <f t="shared" si="33"/>
        <v>0</v>
      </c>
      <c r="R245" s="70">
        <f t="shared" si="38"/>
        <v>0</v>
      </c>
      <c r="T245" s="10"/>
      <c r="U245" s="10"/>
      <c r="V245" s="10"/>
      <c r="W245" s="10"/>
      <c r="X245" s="10"/>
    </row>
    <row r="246" spans="4:24" s="9" customFormat="1" x14ac:dyDescent="0.3">
      <c r="D246" s="17">
        <f t="shared" si="40"/>
        <v>66477</v>
      </c>
      <c r="E246" s="41">
        <v>1</v>
      </c>
      <c r="F246" s="83">
        <f t="shared" si="39"/>
        <v>3</v>
      </c>
      <c r="G246" s="39"/>
      <c r="H246" s="39"/>
      <c r="I246" s="39"/>
      <c r="J246" s="39"/>
      <c r="K246" s="84" t="e">
        <f t="shared" si="34"/>
        <v>#N/A</v>
      </c>
      <c r="L246" s="84" t="e">
        <f t="shared" si="35"/>
        <v>#N/A</v>
      </c>
      <c r="M246" s="40">
        <f t="shared" si="31"/>
        <v>0</v>
      </c>
      <c r="N246" s="40">
        <f t="shared" si="32"/>
        <v>0</v>
      </c>
      <c r="O246" s="40">
        <f t="shared" si="36"/>
        <v>0</v>
      </c>
      <c r="P246" s="68">
        <f t="shared" si="37"/>
        <v>0</v>
      </c>
      <c r="Q246" s="69">
        <f t="shared" si="33"/>
        <v>0</v>
      </c>
      <c r="R246" s="70">
        <f t="shared" si="38"/>
        <v>0</v>
      </c>
      <c r="T246" s="10"/>
      <c r="U246" s="10"/>
      <c r="V246" s="10"/>
      <c r="W246" s="10"/>
      <c r="X246" s="10"/>
    </row>
    <row r="247" spans="4:24" s="9" customFormat="1" x14ac:dyDescent="0.3">
      <c r="D247" s="17">
        <f t="shared" si="40"/>
        <v>66567</v>
      </c>
      <c r="E247" s="41">
        <v>1</v>
      </c>
      <c r="F247" s="83">
        <f t="shared" si="39"/>
        <v>3</v>
      </c>
      <c r="G247" s="39"/>
      <c r="H247" s="39"/>
      <c r="I247" s="39"/>
      <c r="J247" s="39"/>
      <c r="K247" s="84" t="e">
        <f t="shared" si="34"/>
        <v>#N/A</v>
      </c>
      <c r="L247" s="84" t="e">
        <f t="shared" si="35"/>
        <v>#N/A</v>
      </c>
      <c r="M247" s="40">
        <f t="shared" si="31"/>
        <v>0</v>
      </c>
      <c r="N247" s="40">
        <f t="shared" si="32"/>
        <v>0</v>
      </c>
      <c r="O247" s="40">
        <f t="shared" si="36"/>
        <v>0</v>
      </c>
      <c r="P247" s="68">
        <f t="shared" si="37"/>
        <v>0</v>
      </c>
      <c r="Q247" s="69">
        <f t="shared" si="33"/>
        <v>0</v>
      </c>
      <c r="R247" s="70">
        <f t="shared" si="38"/>
        <v>0</v>
      </c>
      <c r="T247" s="10"/>
      <c r="U247" s="10"/>
      <c r="V247" s="10"/>
      <c r="W247" s="10"/>
      <c r="X247" s="10"/>
    </row>
    <row r="248" spans="4:24" s="9" customFormat="1" x14ac:dyDescent="0.3">
      <c r="D248" s="17">
        <f t="shared" si="40"/>
        <v>66658</v>
      </c>
      <c r="E248" s="41">
        <v>1</v>
      </c>
      <c r="F248" s="83">
        <f t="shared" si="39"/>
        <v>3</v>
      </c>
      <c r="G248" s="39"/>
      <c r="H248" s="39"/>
      <c r="I248" s="39"/>
      <c r="J248" s="39"/>
      <c r="K248" s="84" t="e">
        <f t="shared" si="34"/>
        <v>#N/A</v>
      </c>
      <c r="L248" s="84" t="e">
        <f t="shared" si="35"/>
        <v>#N/A</v>
      </c>
      <c r="M248" s="40">
        <f t="shared" si="31"/>
        <v>0</v>
      </c>
      <c r="N248" s="40">
        <f t="shared" si="32"/>
        <v>0</v>
      </c>
      <c r="O248" s="40">
        <f t="shared" si="36"/>
        <v>0</v>
      </c>
      <c r="P248" s="68">
        <f t="shared" si="37"/>
        <v>0</v>
      </c>
      <c r="Q248" s="69">
        <f t="shared" si="33"/>
        <v>0</v>
      </c>
      <c r="R248" s="70">
        <f t="shared" si="38"/>
        <v>0</v>
      </c>
      <c r="T248" s="10"/>
      <c r="U248" s="10"/>
      <c r="V248" s="10"/>
      <c r="W248" s="10"/>
      <c r="X248" s="10"/>
    </row>
    <row r="249" spans="4:24" s="9" customFormat="1" x14ac:dyDescent="0.3">
      <c r="D249" s="17">
        <f t="shared" si="40"/>
        <v>66750</v>
      </c>
      <c r="E249" s="41">
        <v>1</v>
      </c>
      <c r="F249" s="83">
        <f t="shared" si="39"/>
        <v>3</v>
      </c>
      <c r="G249" s="39"/>
      <c r="H249" s="39"/>
      <c r="I249" s="39"/>
      <c r="J249" s="39"/>
      <c r="K249" s="84" t="e">
        <f t="shared" si="34"/>
        <v>#N/A</v>
      </c>
      <c r="L249" s="84" t="e">
        <f t="shared" si="35"/>
        <v>#N/A</v>
      </c>
      <c r="M249" s="40">
        <f t="shared" si="31"/>
        <v>0</v>
      </c>
      <c r="N249" s="40">
        <f t="shared" si="32"/>
        <v>0</v>
      </c>
      <c r="O249" s="40">
        <f t="shared" si="36"/>
        <v>0</v>
      </c>
      <c r="P249" s="68">
        <f t="shared" si="37"/>
        <v>0</v>
      </c>
      <c r="Q249" s="69">
        <f t="shared" si="33"/>
        <v>0</v>
      </c>
      <c r="R249" s="70">
        <f t="shared" si="38"/>
        <v>0</v>
      </c>
      <c r="T249" s="10"/>
      <c r="U249" s="10"/>
      <c r="V249" s="10"/>
      <c r="W249" s="10"/>
      <c r="X249" s="10"/>
    </row>
    <row r="250" spans="4:24" s="9" customFormat="1" x14ac:dyDescent="0.3">
      <c r="D250" s="17">
        <f t="shared" si="40"/>
        <v>66842</v>
      </c>
      <c r="E250" s="41">
        <v>1</v>
      </c>
      <c r="F250" s="83">
        <f t="shared" si="39"/>
        <v>3</v>
      </c>
      <c r="G250" s="39"/>
      <c r="H250" s="39"/>
      <c r="I250" s="39"/>
      <c r="J250" s="39"/>
      <c r="K250" s="84" t="e">
        <f t="shared" si="34"/>
        <v>#N/A</v>
      </c>
      <c r="L250" s="84" t="e">
        <f t="shared" si="35"/>
        <v>#N/A</v>
      </c>
      <c r="M250" s="40">
        <f t="shared" si="31"/>
        <v>0</v>
      </c>
      <c r="N250" s="40">
        <f t="shared" si="32"/>
        <v>0</v>
      </c>
      <c r="O250" s="40">
        <f t="shared" si="36"/>
        <v>0</v>
      </c>
      <c r="P250" s="68">
        <f t="shared" si="37"/>
        <v>0</v>
      </c>
      <c r="Q250" s="69">
        <f t="shared" si="33"/>
        <v>0</v>
      </c>
      <c r="R250" s="70">
        <f t="shared" si="38"/>
        <v>0</v>
      </c>
      <c r="T250" s="10"/>
      <c r="U250" s="10"/>
      <c r="V250" s="10"/>
      <c r="W250" s="10"/>
      <c r="X250" s="10"/>
    </row>
    <row r="251" spans="4:24" s="9" customFormat="1" x14ac:dyDescent="0.3">
      <c r="D251" s="17">
        <f t="shared" si="40"/>
        <v>66932</v>
      </c>
      <c r="E251" s="41">
        <v>1</v>
      </c>
      <c r="F251" s="83">
        <f t="shared" si="39"/>
        <v>3</v>
      </c>
      <c r="G251" s="39"/>
      <c r="H251" s="39"/>
      <c r="I251" s="39"/>
      <c r="J251" s="39"/>
      <c r="K251" s="84" t="e">
        <f t="shared" si="34"/>
        <v>#N/A</v>
      </c>
      <c r="L251" s="84" t="e">
        <f t="shared" si="35"/>
        <v>#N/A</v>
      </c>
      <c r="M251" s="40">
        <f t="shared" si="31"/>
        <v>0</v>
      </c>
      <c r="N251" s="40">
        <f t="shared" si="32"/>
        <v>0</v>
      </c>
      <c r="O251" s="40">
        <f t="shared" si="36"/>
        <v>0</v>
      </c>
      <c r="P251" s="68">
        <f t="shared" si="37"/>
        <v>0</v>
      </c>
      <c r="Q251" s="69">
        <f t="shared" si="33"/>
        <v>0</v>
      </c>
      <c r="R251" s="70">
        <f t="shared" si="38"/>
        <v>0</v>
      </c>
      <c r="T251" s="10"/>
      <c r="U251" s="10"/>
      <c r="V251" s="10"/>
      <c r="W251" s="10"/>
      <c r="X251" s="10"/>
    </row>
    <row r="252" spans="4:24" s="9" customFormat="1" x14ac:dyDescent="0.3">
      <c r="D252" s="17">
        <f t="shared" si="40"/>
        <v>67023</v>
      </c>
      <c r="E252" s="41">
        <v>1</v>
      </c>
      <c r="F252" s="83">
        <f t="shared" si="39"/>
        <v>3</v>
      </c>
      <c r="G252" s="39"/>
      <c r="H252" s="39"/>
      <c r="I252" s="39"/>
      <c r="J252" s="39"/>
      <c r="K252" s="84" t="e">
        <f t="shared" si="34"/>
        <v>#N/A</v>
      </c>
      <c r="L252" s="84" t="e">
        <f t="shared" si="35"/>
        <v>#N/A</v>
      </c>
      <c r="M252" s="40">
        <f t="shared" si="31"/>
        <v>0</v>
      </c>
      <c r="N252" s="40">
        <f t="shared" si="32"/>
        <v>0</v>
      </c>
      <c r="O252" s="40">
        <f t="shared" si="36"/>
        <v>0</v>
      </c>
      <c r="P252" s="68">
        <f t="shared" si="37"/>
        <v>0</v>
      </c>
      <c r="Q252" s="69">
        <f t="shared" si="33"/>
        <v>0</v>
      </c>
      <c r="R252" s="70">
        <f t="shared" si="38"/>
        <v>0</v>
      </c>
      <c r="T252" s="10"/>
      <c r="U252" s="10"/>
      <c r="V252" s="10"/>
      <c r="W252" s="10"/>
      <c r="X252" s="10"/>
    </row>
    <row r="253" spans="4:24" s="9" customFormat="1" x14ac:dyDescent="0.3">
      <c r="D253" s="17">
        <f t="shared" si="40"/>
        <v>67115</v>
      </c>
      <c r="E253" s="41">
        <v>1</v>
      </c>
      <c r="F253" s="83">
        <f t="shared" si="39"/>
        <v>3</v>
      </c>
      <c r="G253" s="39"/>
      <c r="H253" s="39"/>
      <c r="I253" s="39"/>
      <c r="J253" s="39"/>
      <c r="K253" s="84" t="e">
        <f t="shared" si="34"/>
        <v>#N/A</v>
      </c>
      <c r="L253" s="84" t="e">
        <f t="shared" si="35"/>
        <v>#N/A</v>
      </c>
      <c r="M253" s="40">
        <f t="shared" si="31"/>
        <v>0</v>
      </c>
      <c r="N253" s="40">
        <f t="shared" si="32"/>
        <v>0</v>
      </c>
      <c r="O253" s="40">
        <f t="shared" si="36"/>
        <v>0</v>
      </c>
      <c r="P253" s="68">
        <f t="shared" si="37"/>
        <v>0</v>
      </c>
      <c r="Q253" s="69">
        <f t="shared" si="33"/>
        <v>0</v>
      </c>
      <c r="R253" s="70">
        <f t="shared" si="38"/>
        <v>0</v>
      </c>
      <c r="T253" s="10"/>
      <c r="U253" s="10"/>
      <c r="V253" s="10"/>
      <c r="W253" s="10"/>
      <c r="X253" s="10"/>
    </row>
    <row r="254" spans="4:24" s="9" customFormat="1" x14ac:dyDescent="0.3">
      <c r="D254" s="17">
        <f t="shared" si="40"/>
        <v>67207</v>
      </c>
      <c r="E254" s="41">
        <v>1</v>
      </c>
      <c r="F254" s="83">
        <f t="shared" si="39"/>
        <v>3</v>
      </c>
      <c r="G254" s="39"/>
      <c r="H254" s="39"/>
      <c r="I254" s="39"/>
      <c r="J254" s="39"/>
      <c r="K254" s="84" t="e">
        <f t="shared" si="34"/>
        <v>#N/A</v>
      </c>
      <c r="L254" s="84" t="e">
        <f t="shared" si="35"/>
        <v>#N/A</v>
      </c>
      <c r="M254" s="40">
        <f t="shared" si="31"/>
        <v>0</v>
      </c>
      <c r="N254" s="40">
        <f t="shared" si="32"/>
        <v>0</v>
      </c>
      <c r="O254" s="40">
        <f t="shared" si="36"/>
        <v>0</v>
      </c>
      <c r="P254" s="68">
        <f t="shared" si="37"/>
        <v>0</v>
      </c>
      <c r="Q254" s="69">
        <f t="shared" si="33"/>
        <v>0</v>
      </c>
      <c r="R254" s="70">
        <f t="shared" si="38"/>
        <v>0</v>
      </c>
      <c r="T254" s="10"/>
      <c r="U254" s="10"/>
      <c r="V254" s="10"/>
      <c r="W254" s="10"/>
      <c r="X254" s="10"/>
    </row>
    <row r="255" spans="4:24" s="9" customFormat="1" x14ac:dyDescent="0.3">
      <c r="D255" s="17">
        <f t="shared" si="40"/>
        <v>67298</v>
      </c>
      <c r="E255" s="41">
        <v>1</v>
      </c>
      <c r="F255" s="83">
        <f t="shared" si="39"/>
        <v>3</v>
      </c>
      <c r="G255" s="39"/>
      <c r="H255" s="39"/>
      <c r="I255" s="39"/>
      <c r="J255" s="39"/>
      <c r="K255" s="84" t="e">
        <f t="shared" si="34"/>
        <v>#N/A</v>
      </c>
      <c r="L255" s="84" t="e">
        <f t="shared" si="35"/>
        <v>#N/A</v>
      </c>
      <c r="M255" s="40">
        <f t="shared" si="31"/>
        <v>0</v>
      </c>
      <c r="N255" s="40">
        <f t="shared" si="32"/>
        <v>0</v>
      </c>
      <c r="O255" s="40">
        <f t="shared" si="36"/>
        <v>0</v>
      </c>
      <c r="P255" s="68">
        <f t="shared" si="37"/>
        <v>0</v>
      </c>
      <c r="Q255" s="69">
        <f t="shared" si="33"/>
        <v>0</v>
      </c>
      <c r="R255" s="70">
        <f t="shared" si="38"/>
        <v>0</v>
      </c>
      <c r="T255" s="10"/>
      <c r="U255" s="10"/>
      <c r="V255" s="10"/>
      <c r="W255" s="10"/>
      <c r="X255" s="10"/>
    </row>
    <row r="256" spans="4:24" s="9" customFormat="1" x14ac:dyDescent="0.3">
      <c r="D256" s="17">
        <f t="shared" si="40"/>
        <v>67389</v>
      </c>
      <c r="E256" s="41">
        <v>1</v>
      </c>
      <c r="F256" s="83">
        <f t="shared" si="39"/>
        <v>3</v>
      </c>
      <c r="G256" s="39"/>
      <c r="H256" s="39"/>
      <c r="I256" s="39"/>
      <c r="J256" s="39"/>
      <c r="K256" s="84" t="e">
        <f t="shared" si="34"/>
        <v>#N/A</v>
      </c>
      <c r="L256" s="84" t="e">
        <f t="shared" si="35"/>
        <v>#N/A</v>
      </c>
      <c r="M256" s="40">
        <f t="shared" si="31"/>
        <v>0</v>
      </c>
      <c r="N256" s="40">
        <f t="shared" si="32"/>
        <v>0</v>
      </c>
      <c r="O256" s="40">
        <f t="shared" si="36"/>
        <v>0</v>
      </c>
      <c r="P256" s="68">
        <f t="shared" si="37"/>
        <v>0</v>
      </c>
      <c r="Q256" s="69">
        <f t="shared" si="33"/>
        <v>0</v>
      </c>
      <c r="R256" s="70">
        <f t="shared" si="38"/>
        <v>0</v>
      </c>
      <c r="T256" s="10"/>
      <c r="U256" s="10"/>
      <c r="V256" s="10"/>
      <c r="W256" s="10"/>
      <c r="X256" s="10"/>
    </row>
    <row r="257" spans="4:24" s="9" customFormat="1" x14ac:dyDescent="0.3">
      <c r="D257" s="17">
        <f t="shared" si="40"/>
        <v>67481</v>
      </c>
      <c r="E257" s="41">
        <v>1</v>
      </c>
      <c r="F257" s="83">
        <f t="shared" si="39"/>
        <v>3</v>
      </c>
      <c r="G257" s="39"/>
      <c r="H257" s="39"/>
      <c r="I257" s="39"/>
      <c r="J257" s="39"/>
      <c r="K257" s="84" t="e">
        <f t="shared" si="34"/>
        <v>#N/A</v>
      </c>
      <c r="L257" s="84" t="e">
        <f t="shared" si="35"/>
        <v>#N/A</v>
      </c>
      <c r="M257" s="40">
        <f t="shared" si="31"/>
        <v>0</v>
      </c>
      <c r="N257" s="40">
        <f t="shared" si="32"/>
        <v>0</v>
      </c>
      <c r="O257" s="40">
        <f t="shared" si="36"/>
        <v>0</v>
      </c>
      <c r="P257" s="68">
        <f t="shared" si="37"/>
        <v>0</v>
      </c>
      <c r="Q257" s="69">
        <f t="shared" si="33"/>
        <v>0</v>
      </c>
      <c r="R257" s="70">
        <f t="shared" si="38"/>
        <v>0</v>
      </c>
      <c r="T257" s="10"/>
      <c r="U257" s="10"/>
      <c r="V257" s="10"/>
      <c r="W257" s="10"/>
      <c r="X257" s="10"/>
    </row>
    <row r="258" spans="4:24" s="9" customFormat="1" x14ac:dyDescent="0.3">
      <c r="D258" s="17">
        <f t="shared" si="40"/>
        <v>67573</v>
      </c>
      <c r="E258" s="41">
        <v>1</v>
      </c>
      <c r="F258" s="83">
        <f t="shared" si="39"/>
        <v>3</v>
      </c>
      <c r="G258" s="39"/>
      <c r="H258" s="39"/>
      <c r="I258" s="39"/>
      <c r="J258" s="39"/>
      <c r="K258" s="84" t="e">
        <f t="shared" si="34"/>
        <v>#N/A</v>
      </c>
      <c r="L258" s="84" t="e">
        <f t="shared" si="35"/>
        <v>#N/A</v>
      </c>
      <c r="M258" s="40">
        <f t="shared" ref="M258:M321" si="41">IF(AND(ISBLANK(G259),ISBLANK(H259),ISBLANK(I259)),
       IF(AND(ISBLANK(G258),ISBLANK(H258),ISBLANK(I258)),
           IF(O257&gt;0,
                IF(YEARFRAC($B$7,D258)&gt;$B$10,O257,M257)+R257+($B$5-$B$25*E257+$B$4)*YEARFRAC(D257,D258)+IF(AND($B$27,YEARFRAC($B$7,D257)&lt;$B$10),$B$29*12*YEARFRAC(D257,D258),0)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K258+N("If records exist on this row, but not on the next, start the prediction by using this row's record")),
    NA()+N("Both this row and next have records; do nothing"))</f>
        <v>0</v>
      </c>
      <c r="N258" s="40">
        <f t="shared" ref="N258:N321" si="42">IF($B$27,
   IF(AND(ISBLANK(G259),ISBLANK(H259),ISBLANK(I259)),
      IF(AND(ISBLANK(G258),ISBLANK(H258),ISBLANK(I258)),
          IF(YEARFRAC($B$7,D258)&lt;=$B$10,
               MAX(N257+Q257-$B$29*12*YEARFRAC(D257,D258),0)+N("Predict the fixed balance if both this row and next have no records: it's the balance, plus interest, minus repayment"),
               0+N("Return a zero fixed balance if we're past the fixed period")),
          H258+N("Return the fixed balance when this row has a record, but the next doesn't")),
      NA()+N("Return NA if records were entered for this row and next (no need to predict)")),
 NA()+N("Return NA if the fixed period is not used"))</f>
        <v>0</v>
      </c>
      <c r="O258" s="40">
        <f t="shared" si="36"/>
        <v>0</v>
      </c>
      <c r="P258" s="68">
        <f t="shared" si="37"/>
        <v>0</v>
      </c>
      <c r="Q258" s="69">
        <f t="shared" ref="Q258:Q321" si="43">IF(ISNA(N258),
      NA()+N("Do nothing if the fixed balance is NA"),
      IF(AND(D258&gt;=$B$7,N258&gt;0,YEARFRAC($B$7,D258)&lt;=$B$10)+N("Check if within the fixed period"),
          (N258+IF(OR(ISNA(M258),ISNA($B$11)),0,MIN(0,MAX(-$B$11,M258))))*((1+$B$9/100/365)^(365*YEARFRAC(D258,D259))-1)
            +N("The fixed interest is the fixed rate (for the time between rows) multiplied by the fixed balance, reduced by up to the max repayment (if the variable balance is negative)"),
          0+N("No interest if outside the fixed period, or the balance is non-positive")))</f>
        <v>0</v>
      </c>
      <c r="R258" s="70">
        <f t="shared" si="38"/>
        <v>0</v>
      </c>
      <c r="T258" s="10"/>
      <c r="U258" s="10"/>
      <c r="V258" s="10"/>
      <c r="W258" s="10"/>
      <c r="X258" s="10"/>
    </row>
    <row r="259" spans="4:24" s="9" customFormat="1" x14ac:dyDescent="0.3">
      <c r="D259" s="17">
        <f t="shared" si="40"/>
        <v>67663</v>
      </c>
      <c r="E259" s="41">
        <v>1</v>
      </c>
      <c r="F259" s="83">
        <f t="shared" si="39"/>
        <v>3</v>
      </c>
      <c r="G259" s="39"/>
      <c r="H259" s="39"/>
      <c r="I259" s="39"/>
      <c r="J259" s="39"/>
      <c r="K259" s="84" t="e">
        <f t="shared" ref="K259:K322" si="44">IF(AND(ISBLANK(G259),ISBLANK(I259)),NA(),G259-I259)+N("Only give a result if the offset or variable balance are recorded")</f>
        <v>#N/A</v>
      </c>
      <c r="L259" s="84" t="e">
        <f t="shared" ref="L259:L322" si="45">IF(AND(ISBLANK(G259),ISBLANK(H259),ISBLANK(I259)),
      NA()+N("This row has no records; use NA"),
      H259+K259)</f>
        <v>#N/A</v>
      </c>
      <c r="M259" s="40">
        <f t="shared" si="41"/>
        <v>0</v>
      </c>
      <c r="N259" s="40">
        <f t="shared" si="42"/>
        <v>0</v>
      </c>
      <c r="O259" s="40">
        <f t="shared" ref="O259:O322" si="46">IF(ISNA(M259),
       IF(ISNA(N259), NA()+N("NA if both fixed and variable are NA"), MAX(0,N259)+N("Fixed balance if variable is NA")),
       IF(ISNA(N259),MAX(0,M259)+N("Variable balance if fixed is NA"),MAX(M259+N259,0)+N("Fixed+Variable if both aren't NA")))</f>
        <v>0</v>
      </c>
      <c r="P259" s="68">
        <f t="shared" ref="P259:P322" si="47">IF(ISNA(Q259)+N("This formula returns the sum of the interests that aren't NA"),
      IF(ISNA(R259),NA(),R259),
      IF(ISNA(R259),Q259,Q259+R259))</f>
        <v>0</v>
      </c>
      <c r="Q259" s="69">
        <f t="shared" si="43"/>
        <v>0</v>
      </c>
      <c r="R259" s="70">
        <f t="shared" ref="R259:R322" si="48">IF(ISNA(M259),
      NA()+N("Do nothing if the variable balance is NA"),
      MAX(IF(YEARFRAC($B$7,D259)&gt;$B$10,O259,M259)*((1+F259/100/365)^(365*YEARFRAC(D259,D260))-1), 0)
     +N("The variable interest is the variable rate (for the period between rows) multiplied by the net or variable balance (depending if within the fixed period), and only for positive variable balances"))</f>
        <v>0</v>
      </c>
      <c r="T259" s="10"/>
      <c r="U259" s="10"/>
      <c r="V259" s="10"/>
      <c r="W259" s="10"/>
      <c r="X259" s="10"/>
    </row>
    <row r="260" spans="4:24" s="9" customFormat="1" x14ac:dyDescent="0.3">
      <c r="D260" s="17">
        <f t="shared" si="40"/>
        <v>67754</v>
      </c>
      <c r="E260" s="41">
        <v>1</v>
      </c>
      <c r="F260" s="83">
        <f t="shared" ref="F260:F323" si="49">F259</f>
        <v>3</v>
      </c>
      <c r="G260" s="39"/>
      <c r="H260" s="39"/>
      <c r="I260" s="39"/>
      <c r="J260" s="39"/>
      <c r="K260" s="84" t="e">
        <f t="shared" si="44"/>
        <v>#N/A</v>
      </c>
      <c r="L260" s="84" t="e">
        <f t="shared" si="45"/>
        <v>#N/A</v>
      </c>
      <c r="M260" s="40">
        <f t="shared" si="41"/>
        <v>0</v>
      </c>
      <c r="N260" s="40">
        <f t="shared" si="42"/>
        <v>0</v>
      </c>
      <c r="O260" s="40">
        <f t="shared" si="46"/>
        <v>0</v>
      </c>
      <c r="P260" s="68">
        <f t="shared" si="47"/>
        <v>0</v>
      </c>
      <c r="Q260" s="69">
        <f t="shared" si="43"/>
        <v>0</v>
      </c>
      <c r="R260" s="70">
        <f t="shared" si="48"/>
        <v>0</v>
      </c>
      <c r="T260" s="10"/>
      <c r="U260" s="10"/>
      <c r="V260" s="10"/>
      <c r="W260" s="10"/>
      <c r="X260" s="10"/>
    </row>
    <row r="261" spans="4:24" s="9" customFormat="1" x14ac:dyDescent="0.3">
      <c r="D261" s="17">
        <f t="shared" si="40"/>
        <v>67846</v>
      </c>
      <c r="E261" s="41">
        <v>1</v>
      </c>
      <c r="F261" s="83">
        <f t="shared" si="49"/>
        <v>3</v>
      </c>
      <c r="G261" s="39"/>
      <c r="H261" s="39"/>
      <c r="I261" s="39"/>
      <c r="J261" s="39"/>
      <c r="K261" s="84" t="e">
        <f t="shared" si="44"/>
        <v>#N/A</v>
      </c>
      <c r="L261" s="84" t="e">
        <f t="shared" si="45"/>
        <v>#N/A</v>
      </c>
      <c r="M261" s="40">
        <f t="shared" si="41"/>
        <v>0</v>
      </c>
      <c r="N261" s="40">
        <f t="shared" si="42"/>
        <v>0</v>
      </c>
      <c r="O261" s="40">
        <f t="shared" si="46"/>
        <v>0</v>
      </c>
      <c r="P261" s="68">
        <f t="shared" si="47"/>
        <v>0</v>
      </c>
      <c r="Q261" s="69">
        <f t="shared" si="43"/>
        <v>0</v>
      </c>
      <c r="R261" s="70">
        <f t="shared" si="48"/>
        <v>0</v>
      </c>
      <c r="T261" s="10"/>
      <c r="U261" s="10"/>
      <c r="V261" s="10"/>
      <c r="W261" s="10"/>
      <c r="X261" s="10"/>
    </row>
    <row r="262" spans="4:24" s="9" customFormat="1" x14ac:dyDescent="0.3">
      <c r="D262" s="17">
        <f t="shared" si="40"/>
        <v>67938</v>
      </c>
      <c r="E262" s="41">
        <v>1</v>
      </c>
      <c r="F262" s="83">
        <f t="shared" si="49"/>
        <v>3</v>
      </c>
      <c r="G262" s="39"/>
      <c r="H262" s="39"/>
      <c r="I262" s="39"/>
      <c r="J262" s="39"/>
      <c r="K262" s="84" t="e">
        <f t="shared" si="44"/>
        <v>#N/A</v>
      </c>
      <c r="L262" s="84" t="e">
        <f t="shared" si="45"/>
        <v>#N/A</v>
      </c>
      <c r="M262" s="40">
        <f t="shared" si="41"/>
        <v>0</v>
      </c>
      <c r="N262" s="40">
        <f t="shared" si="42"/>
        <v>0</v>
      </c>
      <c r="O262" s="40">
        <f t="shared" si="46"/>
        <v>0</v>
      </c>
      <c r="P262" s="68">
        <f t="shared" si="47"/>
        <v>0</v>
      </c>
      <c r="Q262" s="69">
        <f t="shared" si="43"/>
        <v>0</v>
      </c>
      <c r="R262" s="70">
        <f t="shared" si="48"/>
        <v>0</v>
      </c>
      <c r="T262" s="10"/>
      <c r="U262" s="10"/>
      <c r="V262" s="10"/>
      <c r="W262" s="10"/>
      <c r="X262" s="10"/>
    </row>
    <row r="263" spans="4:24" s="9" customFormat="1" x14ac:dyDescent="0.3">
      <c r="D263" s="17">
        <f t="shared" si="40"/>
        <v>68028</v>
      </c>
      <c r="E263" s="41">
        <v>1</v>
      </c>
      <c r="F263" s="83">
        <f t="shared" si="49"/>
        <v>3</v>
      </c>
      <c r="G263" s="39"/>
      <c r="H263" s="39"/>
      <c r="I263" s="39"/>
      <c r="J263" s="39"/>
      <c r="K263" s="84" t="e">
        <f t="shared" si="44"/>
        <v>#N/A</v>
      </c>
      <c r="L263" s="84" t="e">
        <f t="shared" si="45"/>
        <v>#N/A</v>
      </c>
      <c r="M263" s="40">
        <f t="shared" si="41"/>
        <v>0</v>
      </c>
      <c r="N263" s="40">
        <f t="shared" si="42"/>
        <v>0</v>
      </c>
      <c r="O263" s="40">
        <f t="shared" si="46"/>
        <v>0</v>
      </c>
      <c r="P263" s="68">
        <f t="shared" si="47"/>
        <v>0</v>
      </c>
      <c r="Q263" s="69">
        <f t="shared" si="43"/>
        <v>0</v>
      </c>
      <c r="R263" s="70">
        <f t="shared" si="48"/>
        <v>0</v>
      </c>
      <c r="T263" s="10"/>
      <c r="U263" s="10"/>
      <c r="V263" s="10"/>
      <c r="W263" s="10"/>
      <c r="X263" s="10"/>
    </row>
    <row r="264" spans="4:24" s="9" customFormat="1" x14ac:dyDescent="0.3">
      <c r="D264" s="17">
        <f t="shared" si="40"/>
        <v>68119</v>
      </c>
      <c r="E264" s="41">
        <v>1</v>
      </c>
      <c r="F264" s="83">
        <f t="shared" si="49"/>
        <v>3</v>
      </c>
      <c r="G264" s="39"/>
      <c r="H264" s="39"/>
      <c r="I264" s="39"/>
      <c r="J264" s="39"/>
      <c r="K264" s="84" t="e">
        <f t="shared" si="44"/>
        <v>#N/A</v>
      </c>
      <c r="L264" s="84" t="e">
        <f t="shared" si="45"/>
        <v>#N/A</v>
      </c>
      <c r="M264" s="40">
        <f t="shared" si="41"/>
        <v>0</v>
      </c>
      <c r="N264" s="40">
        <f t="shared" si="42"/>
        <v>0</v>
      </c>
      <c r="O264" s="40">
        <f t="shared" si="46"/>
        <v>0</v>
      </c>
      <c r="P264" s="68">
        <f t="shared" si="47"/>
        <v>0</v>
      </c>
      <c r="Q264" s="69">
        <f t="shared" si="43"/>
        <v>0</v>
      </c>
      <c r="R264" s="70">
        <f t="shared" si="48"/>
        <v>0</v>
      </c>
      <c r="T264" s="10"/>
      <c r="U264" s="10"/>
      <c r="V264" s="10"/>
      <c r="W264" s="10"/>
      <c r="X264" s="10"/>
    </row>
    <row r="265" spans="4:24" s="9" customFormat="1" x14ac:dyDescent="0.3">
      <c r="D265" s="17">
        <f t="shared" si="40"/>
        <v>68211</v>
      </c>
      <c r="E265" s="41">
        <v>1</v>
      </c>
      <c r="F265" s="83">
        <f t="shared" si="49"/>
        <v>3</v>
      </c>
      <c r="G265" s="39"/>
      <c r="H265" s="39"/>
      <c r="I265" s="39"/>
      <c r="J265" s="39"/>
      <c r="K265" s="84" t="e">
        <f t="shared" si="44"/>
        <v>#N/A</v>
      </c>
      <c r="L265" s="84" t="e">
        <f t="shared" si="45"/>
        <v>#N/A</v>
      </c>
      <c r="M265" s="40">
        <f t="shared" si="41"/>
        <v>0</v>
      </c>
      <c r="N265" s="40">
        <f t="shared" si="42"/>
        <v>0</v>
      </c>
      <c r="O265" s="40">
        <f t="shared" si="46"/>
        <v>0</v>
      </c>
      <c r="P265" s="68">
        <f t="shared" si="47"/>
        <v>0</v>
      </c>
      <c r="Q265" s="69">
        <f t="shared" si="43"/>
        <v>0</v>
      </c>
      <c r="R265" s="70">
        <f t="shared" si="48"/>
        <v>0</v>
      </c>
      <c r="T265" s="10"/>
      <c r="U265" s="10"/>
      <c r="V265" s="10"/>
      <c r="W265" s="10"/>
      <c r="X265" s="10"/>
    </row>
    <row r="266" spans="4:24" s="9" customFormat="1" x14ac:dyDescent="0.3">
      <c r="D266" s="17">
        <f t="shared" ref="D266:D329" si="50">EDATE(D265,3)</f>
        <v>68303</v>
      </c>
      <c r="E266" s="41">
        <v>1</v>
      </c>
      <c r="F266" s="83">
        <f t="shared" si="49"/>
        <v>3</v>
      </c>
      <c r="G266" s="39"/>
      <c r="H266" s="39"/>
      <c r="I266" s="39"/>
      <c r="J266" s="39"/>
      <c r="K266" s="84" t="e">
        <f t="shared" si="44"/>
        <v>#N/A</v>
      </c>
      <c r="L266" s="84" t="e">
        <f t="shared" si="45"/>
        <v>#N/A</v>
      </c>
      <c r="M266" s="40">
        <f t="shared" si="41"/>
        <v>0</v>
      </c>
      <c r="N266" s="40">
        <f t="shared" si="42"/>
        <v>0</v>
      </c>
      <c r="O266" s="40">
        <f t="shared" si="46"/>
        <v>0</v>
      </c>
      <c r="P266" s="68">
        <f t="shared" si="47"/>
        <v>0</v>
      </c>
      <c r="Q266" s="69">
        <f t="shared" si="43"/>
        <v>0</v>
      </c>
      <c r="R266" s="70">
        <f t="shared" si="48"/>
        <v>0</v>
      </c>
      <c r="T266" s="10"/>
      <c r="U266" s="10"/>
      <c r="V266" s="10"/>
      <c r="W266" s="10"/>
      <c r="X266" s="10"/>
    </row>
    <row r="267" spans="4:24" s="9" customFormat="1" x14ac:dyDescent="0.3">
      <c r="D267" s="17">
        <f t="shared" si="50"/>
        <v>68393</v>
      </c>
      <c r="E267" s="41">
        <v>1</v>
      </c>
      <c r="F267" s="83">
        <f t="shared" si="49"/>
        <v>3</v>
      </c>
      <c r="G267" s="39"/>
      <c r="H267" s="39"/>
      <c r="I267" s="39"/>
      <c r="J267" s="39"/>
      <c r="K267" s="84" t="e">
        <f t="shared" si="44"/>
        <v>#N/A</v>
      </c>
      <c r="L267" s="84" t="e">
        <f t="shared" si="45"/>
        <v>#N/A</v>
      </c>
      <c r="M267" s="40">
        <f t="shared" si="41"/>
        <v>0</v>
      </c>
      <c r="N267" s="40">
        <f t="shared" si="42"/>
        <v>0</v>
      </c>
      <c r="O267" s="40">
        <f t="shared" si="46"/>
        <v>0</v>
      </c>
      <c r="P267" s="68">
        <f t="shared" si="47"/>
        <v>0</v>
      </c>
      <c r="Q267" s="69">
        <f t="shared" si="43"/>
        <v>0</v>
      </c>
      <c r="R267" s="70">
        <f t="shared" si="48"/>
        <v>0</v>
      </c>
      <c r="T267" s="10"/>
      <c r="U267" s="10"/>
      <c r="V267" s="10"/>
      <c r="W267" s="10"/>
      <c r="X267" s="10"/>
    </row>
    <row r="268" spans="4:24" s="9" customFormat="1" x14ac:dyDescent="0.3">
      <c r="D268" s="17">
        <f t="shared" si="50"/>
        <v>68484</v>
      </c>
      <c r="E268" s="41">
        <v>1</v>
      </c>
      <c r="F268" s="83">
        <f t="shared" si="49"/>
        <v>3</v>
      </c>
      <c r="G268" s="39"/>
      <c r="H268" s="39"/>
      <c r="I268" s="39"/>
      <c r="J268" s="39"/>
      <c r="K268" s="84" t="e">
        <f t="shared" si="44"/>
        <v>#N/A</v>
      </c>
      <c r="L268" s="84" t="e">
        <f t="shared" si="45"/>
        <v>#N/A</v>
      </c>
      <c r="M268" s="40">
        <f t="shared" si="41"/>
        <v>0</v>
      </c>
      <c r="N268" s="40">
        <f t="shared" si="42"/>
        <v>0</v>
      </c>
      <c r="O268" s="40">
        <f t="shared" si="46"/>
        <v>0</v>
      </c>
      <c r="P268" s="68">
        <f t="shared" si="47"/>
        <v>0</v>
      </c>
      <c r="Q268" s="69">
        <f t="shared" si="43"/>
        <v>0</v>
      </c>
      <c r="R268" s="70">
        <f t="shared" si="48"/>
        <v>0</v>
      </c>
      <c r="T268" s="10"/>
      <c r="U268" s="10"/>
      <c r="V268" s="10"/>
      <c r="W268" s="10"/>
      <c r="X268" s="10"/>
    </row>
    <row r="269" spans="4:24" s="9" customFormat="1" x14ac:dyDescent="0.3">
      <c r="D269" s="17">
        <f t="shared" si="50"/>
        <v>68576</v>
      </c>
      <c r="E269" s="41">
        <v>1</v>
      </c>
      <c r="F269" s="83">
        <f t="shared" si="49"/>
        <v>3</v>
      </c>
      <c r="G269" s="39"/>
      <c r="H269" s="39"/>
      <c r="I269" s="39"/>
      <c r="J269" s="39"/>
      <c r="K269" s="84" t="e">
        <f t="shared" si="44"/>
        <v>#N/A</v>
      </c>
      <c r="L269" s="84" t="e">
        <f t="shared" si="45"/>
        <v>#N/A</v>
      </c>
      <c r="M269" s="40">
        <f t="shared" si="41"/>
        <v>0</v>
      </c>
      <c r="N269" s="40">
        <f t="shared" si="42"/>
        <v>0</v>
      </c>
      <c r="O269" s="40">
        <f t="shared" si="46"/>
        <v>0</v>
      </c>
      <c r="P269" s="68">
        <f t="shared" si="47"/>
        <v>0</v>
      </c>
      <c r="Q269" s="69">
        <f t="shared" si="43"/>
        <v>0</v>
      </c>
      <c r="R269" s="70">
        <f t="shared" si="48"/>
        <v>0</v>
      </c>
      <c r="T269" s="10"/>
      <c r="U269" s="10"/>
      <c r="V269" s="10"/>
      <c r="W269" s="10"/>
      <c r="X269" s="10"/>
    </row>
    <row r="270" spans="4:24" s="9" customFormat="1" x14ac:dyDescent="0.3">
      <c r="D270" s="17">
        <f t="shared" si="50"/>
        <v>68668</v>
      </c>
      <c r="E270" s="41">
        <v>1</v>
      </c>
      <c r="F270" s="83">
        <f t="shared" si="49"/>
        <v>3</v>
      </c>
      <c r="G270" s="39"/>
      <c r="H270" s="39"/>
      <c r="I270" s="39"/>
      <c r="J270" s="39"/>
      <c r="K270" s="84" t="e">
        <f t="shared" si="44"/>
        <v>#N/A</v>
      </c>
      <c r="L270" s="84" t="e">
        <f t="shared" si="45"/>
        <v>#N/A</v>
      </c>
      <c r="M270" s="40">
        <f t="shared" si="41"/>
        <v>0</v>
      </c>
      <c r="N270" s="40">
        <f t="shared" si="42"/>
        <v>0</v>
      </c>
      <c r="O270" s="40">
        <f t="shared" si="46"/>
        <v>0</v>
      </c>
      <c r="P270" s="68">
        <f t="shared" si="47"/>
        <v>0</v>
      </c>
      <c r="Q270" s="69">
        <f t="shared" si="43"/>
        <v>0</v>
      </c>
      <c r="R270" s="70">
        <f t="shared" si="48"/>
        <v>0</v>
      </c>
      <c r="T270" s="10"/>
      <c r="U270" s="10"/>
      <c r="V270" s="10"/>
      <c r="W270" s="10"/>
      <c r="X270" s="10"/>
    </row>
    <row r="271" spans="4:24" s="9" customFormat="1" x14ac:dyDescent="0.3">
      <c r="D271" s="17">
        <f t="shared" si="50"/>
        <v>68759</v>
      </c>
      <c r="E271" s="41">
        <v>1</v>
      </c>
      <c r="F271" s="83">
        <f t="shared" si="49"/>
        <v>3</v>
      </c>
      <c r="G271" s="39"/>
      <c r="H271" s="39"/>
      <c r="I271" s="39"/>
      <c r="J271" s="39"/>
      <c r="K271" s="84" t="e">
        <f t="shared" si="44"/>
        <v>#N/A</v>
      </c>
      <c r="L271" s="84" t="e">
        <f t="shared" si="45"/>
        <v>#N/A</v>
      </c>
      <c r="M271" s="40">
        <f t="shared" si="41"/>
        <v>0</v>
      </c>
      <c r="N271" s="40">
        <f t="shared" si="42"/>
        <v>0</v>
      </c>
      <c r="O271" s="40">
        <f t="shared" si="46"/>
        <v>0</v>
      </c>
      <c r="P271" s="68">
        <f t="shared" si="47"/>
        <v>0</v>
      </c>
      <c r="Q271" s="69">
        <f t="shared" si="43"/>
        <v>0</v>
      </c>
      <c r="R271" s="70">
        <f t="shared" si="48"/>
        <v>0</v>
      </c>
      <c r="T271" s="10"/>
      <c r="U271" s="10"/>
      <c r="V271" s="10"/>
      <c r="W271" s="10"/>
      <c r="X271" s="10"/>
    </row>
    <row r="272" spans="4:24" s="9" customFormat="1" x14ac:dyDescent="0.3">
      <c r="D272" s="17">
        <f t="shared" si="50"/>
        <v>68850</v>
      </c>
      <c r="E272" s="41">
        <v>1</v>
      </c>
      <c r="F272" s="83">
        <f t="shared" si="49"/>
        <v>3</v>
      </c>
      <c r="G272" s="39"/>
      <c r="H272" s="39"/>
      <c r="I272" s="39"/>
      <c r="J272" s="39"/>
      <c r="K272" s="84" t="e">
        <f t="shared" si="44"/>
        <v>#N/A</v>
      </c>
      <c r="L272" s="84" t="e">
        <f t="shared" si="45"/>
        <v>#N/A</v>
      </c>
      <c r="M272" s="40">
        <f t="shared" si="41"/>
        <v>0</v>
      </c>
      <c r="N272" s="40">
        <f t="shared" si="42"/>
        <v>0</v>
      </c>
      <c r="O272" s="40">
        <f t="shared" si="46"/>
        <v>0</v>
      </c>
      <c r="P272" s="68">
        <f t="shared" si="47"/>
        <v>0</v>
      </c>
      <c r="Q272" s="69">
        <f t="shared" si="43"/>
        <v>0</v>
      </c>
      <c r="R272" s="70">
        <f t="shared" si="48"/>
        <v>0</v>
      </c>
      <c r="T272" s="10"/>
      <c r="U272" s="10"/>
      <c r="V272" s="10"/>
      <c r="W272" s="10"/>
      <c r="X272" s="10"/>
    </row>
    <row r="273" spans="4:24" s="9" customFormat="1" x14ac:dyDescent="0.3">
      <c r="D273" s="17">
        <f t="shared" si="50"/>
        <v>68942</v>
      </c>
      <c r="E273" s="41">
        <v>1</v>
      </c>
      <c r="F273" s="83">
        <f t="shared" si="49"/>
        <v>3</v>
      </c>
      <c r="G273" s="39"/>
      <c r="H273" s="39"/>
      <c r="I273" s="39"/>
      <c r="J273" s="39"/>
      <c r="K273" s="84" t="e">
        <f t="shared" si="44"/>
        <v>#N/A</v>
      </c>
      <c r="L273" s="84" t="e">
        <f t="shared" si="45"/>
        <v>#N/A</v>
      </c>
      <c r="M273" s="40">
        <f t="shared" si="41"/>
        <v>0</v>
      </c>
      <c r="N273" s="40">
        <f t="shared" si="42"/>
        <v>0</v>
      </c>
      <c r="O273" s="40">
        <f t="shared" si="46"/>
        <v>0</v>
      </c>
      <c r="P273" s="68">
        <f t="shared" si="47"/>
        <v>0</v>
      </c>
      <c r="Q273" s="69">
        <f t="shared" si="43"/>
        <v>0</v>
      </c>
      <c r="R273" s="70">
        <f t="shared" si="48"/>
        <v>0</v>
      </c>
      <c r="T273" s="10"/>
      <c r="U273" s="10"/>
      <c r="V273" s="10"/>
      <c r="W273" s="10"/>
      <c r="X273" s="10"/>
    </row>
    <row r="274" spans="4:24" s="9" customFormat="1" x14ac:dyDescent="0.3">
      <c r="D274" s="17">
        <f t="shared" si="50"/>
        <v>69034</v>
      </c>
      <c r="E274" s="41">
        <v>1</v>
      </c>
      <c r="F274" s="83">
        <f t="shared" si="49"/>
        <v>3</v>
      </c>
      <c r="G274" s="39"/>
      <c r="H274" s="39"/>
      <c r="I274" s="39"/>
      <c r="J274" s="39"/>
      <c r="K274" s="84" t="e">
        <f t="shared" si="44"/>
        <v>#N/A</v>
      </c>
      <c r="L274" s="84" t="e">
        <f t="shared" si="45"/>
        <v>#N/A</v>
      </c>
      <c r="M274" s="40">
        <f t="shared" si="41"/>
        <v>0</v>
      </c>
      <c r="N274" s="40">
        <f t="shared" si="42"/>
        <v>0</v>
      </c>
      <c r="O274" s="40">
        <f t="shared" si="46"/>
        <v>0</v>
      </c>
      <c r="P274" s="68">
        <f t="shared" si="47"/>
        <v>0</v>
      </c>
      <c r="Q274" s="69">
        <f t="shared" si="43"/>
        <v>0</v>
      </c>
      <c r="R274" s="70">
        <f t="shared" si="48"/>
        <v>0</v>
      </c>
      <c r="T274" s="10"/>
      <c r="U274" s="10"/>
      <c r="V274" s="10"/>
      <c r="W274" s="10"/>
      <c r="X274" s="10"/>
    </row>
    <row r="275" spans="4:24" s="9" customFormat="1" x14ac:dyDescent="0.3">
      <c r="D275" s="17">
        <f t="shared" si="50"/>
        <v>69124</v>
      </c>
      <c r="E275" s="41">
        <v>1</v>
      </c>
      <c r="F275" s="83">
        <f t="shared" si="49"/>
        <v>3</v>
      </c>
      <c r="G275" s="39"/>
      <c r="H275" s="39"/>
      <c r="I275" s="39"/>
      <c r="J275" s="39"/>
      <c r="K275" s="84" t="e">
        <f t="shared" si="44"/>
        <v>#N/A</v>
      </c>
      <c r="L275" s="84" t="e">
        <f t="shared" si="45"/>
        <v>#N/A</v>
      </c>
      <c r="M275" s="40">
        <f t="shared" si="41"/>
        <v>0</v>
      </c>
      <c r="N275" s="40">
        <f t="shared" si="42"/>
        <v>0</v>
      </c>
      <c r="O275" s="40">
        <f t="shared" si="46"/>
        <v>0</v>
      </c>
      <c r="P275" s="68">
        <f t="shared" si="47"/>
        <v>0</v>
      </c>
      <c r="Q275" s="69">
        <f t="shared" si="43"/>
        <v>0</v>
      </c>
      <c r="R275" s="70">
        <f t="shared" si="48"/>
        <v>0</v>
      </c>
      <c r="T275" s="10"/>
      <c r="U275" s="10"/>
      <c r="V275" s="10"/>
      <c r="W275" s="10"/>
      <c r="X275" s="10"/>
    </row>
    <row r="276" spans="4:24" s="9" customFormat="1" x14ac:dyDescent="0.3">
      <c r="D276" s="17">
        <f t="shared" si="50"/>
        <v>69215</v>
      </c>
      <c r="E276" s="41">
        <v>1</v>
      </c>
      <c r="F276" s="83">
        <f t="shared" si="49"/>
        <v>3</v>
      </c>
      <c r="G276" s="39"/>
      <c r="H276" s="39"/>
      <c r="I276" s="39"/>
      <c r="J276" s="39"/>
      <c r="K276" s="84" t="e">
        <f t="shared" si="44"/>
        <v>#N/A</v>
      </c>
      <c r="L276" s="84" t="e">
        <f t="shared" si="45"/>
        <v>#N/A</v>
      </c>
      <c r="M276" s="40">
        <f t="shared" si="41"/>
        <v>0</v>
      </c>
      <c r="N276" s="40">
        <f t="shared" si="42"/>
        <v>0</v>
      </c>
      <c r="O276" s="40">
        <f t="shared" si="46"/>
        <v>0</v>
      </c>
      <c r="P276" s="68">
        <f t="shared" si="47"/>
        <v>0</v>
      </c>
      <c r="Q276" s="69">
        <f t="shared" si="43"/>
        <v>0</v>
      </c>
      <c r="R276" s="70">
        <f t="shared" si="48"/>
        <v>0</v>
      </c>
      <c r="T276" s="10"/>
      <c r="U276" s="10"/>
      <c r="V276" s="10"/>
      <c r="W276" s="10"/>
      <c r="X276" s="10"/>
    </row>
    <row r="277" spans="4:24" s="9" customFormat="1" x14ac:dyDescent="0.3">
      <c r="D277" s="17">
        <f t="shared" si="50"/>
        <v>69307</v>
      </c>
      <c r="E277" s="41">
        <v>1</v>
      </c>
      <c r="F277" s="83">
        <f t="shared" si="49"/>
        <v>3</v>
      </c>
      <c r="G277" s="39"/>
      <c r="H277" s="39"/>
      <c r="I277" s="39"/>
      <c r="J277" s="39"/>
      <c r="K277" s="84" t="e">
        <f t="shared" si="44"/>
        <v>#N/A</v>
      </c>
      <c r="L277" s="84" t="e">
        <f t="shared" si="45"/>
        <v>#N/A</v>
      </c>
      <c r="M277" s="40">
        <f t="shared" si="41"/>
        <v>0</v>
      </c>
      <c r="N277" s="40">
        <f t="shared" si="42"/>
        <v>0</v>
      </c>
      <c r="O277" s="40">
        <f t="shared" si="46"/>
        <v>0</v>
      </c>
      <c r="P277" s="68">
        <f t="shared" si="47"/>
        <v>0</v>
      </c>
      <c r="Q277" s="69">
        <f t="shared" si="43"/>
        <v>0</v>
      </c>
      <c r="R277" s="70">
        <f t="shared" si="48"/>
        <v>0</v>
      </c>
      <c r="T277" s="10"/>
      <c r="U277" s="10"/>
      <c r="V277" s="10"/>
      <c r="W277" s="10"/>
      <c r="X277" s="10"/>
    </row>
    <row r="278" spans="4:24" s="9" customFormat="1" x14ac:dyDescent="0.3">
      <c r="D278" s="17">
        <f t="shared" si="50"/>
        <v>69399</v>
      </c>
      <c r="E278" s="41">
        <v>1</v>
      </c>
      <c r="F278" s="83">
        <f t="shared" si="49"/>
        <v>3</v>
      </c>
      <c r="G278" s="39"/>
      <c r="H278" s="39"/>
      <c r="I278" s="39"/>
      <c r="J278" s="39"/>
      <c r="K278" s="84" t="e">
        <f t="shared" si="44"/>
        <v>#N/A</v>
      </c>
      <c r="L278" s="84" t="e">
        <f t="shared" si="45"/>
        <v>#N/A</v>
      </c>
      <c r="M278" s="40">
        <f t="shared" si="41"/>
        <v>0</v>
      </c>
      <c r="N278" s="40">
        <f t="shared" si="42"/>
        <v>0</v>
      </c>
      <c r="O278" s="40">
        <f t="shared" si="46"/>
        <v>0</v>
      </c>
      <c r="P278" s="68">
        <f t="shared" si="47"/>
        <v>0</v>
      </c>
      <c r="Q278" s="69">
        <f t="shared" si="43"/>
        <v>0</v>
      </c>
      <c r="R278" s="70">
        <f t="shared" si="48"/>
        <v>0</v>
      </c>
      <c r="T278" s="10"/>
      <c r="U278" s="10"/>
      <c r="V278" s="10"/>
      <c r="W278" s="10"/>
      <c r="X278" s="10"/>
    </row>
    <row r="279" spans="4:24" s="9" customFormat="1" x14ac:dyDescent="0.3">
      <c r="D279" s="17">
        <f t="shared" si="50"/>
        <v>69489</v>
      </c>
      <c r="E279" s="41">
        <v>1</v>
      </c>
      <c r="F279" s="83">
        <f t="shared" si="49"/>
        <v>3</v>
      </c>
      <c r="G279" s="39"/>
      <c r="H279" s="39"/>
      <c r="I279" s="39"/>
      <c r="J279" s="39"/>
      <c r="K279" s="84" t="e">
        <f t="shared" si="44"/>
        <v>#N/A</v>
      </c>
      <c r="L279" s="84" t="e">
        <f t="shared" si="45"/>
        <v>#N/A</v>
      </c>
      <c r="M279" s="40">
        <f t="shared" si="41"/>
        <v>0</v>
      </c>
      <c r="N279" s="40">
        <f t="shared" si="42"/>
        <v>0</v>
      </c>
      <c r="O279" s="40">
        <f t="shared" si="46"/>
        <v>0</v>
      </c>
      <c r="P279" s="68">
        <f t="shared" si="47"/>
        <v>0</v>
      </c>
      <c r="Q279" s="69">
        <f t="shared" si="43"/>
        <v>0</v>
      </c>
      <c r="R279" s="70">
        <f t="shared" si="48"/>
        <v>0</v>
      </c>
      <c r="T279" s="10"/>
      <c r="U279" s="10"/>
      <c r="V279" s="10"/>
      <c r="W279" s="10"/>
      <c r="X279" s="10"/>
    </row>
    <row r="280" spans="4:24" s="9" customFormat="1" x14ac:dyDescent="0.3">
      <c r="D280" s="17">
        <f t="shared" si="50"/>
        <v>69580</v>
      </c>
      <c r="E280" s="41">
        <v>1</v>
      </c>
      <c r="F280" s="83">
        <f t="shared" si="49"/>
        <v>3</v>
      </c>
      <c r="G280" s="39"/>
      <c r="H280" s="39"/>
      <c r="I280" s="39"/>
      <c r="J280" s="39"/>
      <c r="K280" s="84" t="e">
        <f t="shared" si="44"/>
        <v>#N/A</v>
      </c>
      <c r="L280" s="84" t="e">
        <f t="shared" si="45"/>
        <v>#N/A</v>
      </c>
      <c r="M280" s="40">
        <f t="shared" si="41"/>
        <v>0</v>
      </c>
      <c r="N280" s="40">
        <f t="shared" si="42"/>
        <v>0</v>
      </c>
      <c r="O280" s="40">
        <f t="shared" si="46"/>
        <v>0</v>
      </c>
      <c r="P280" s="68">
        <f t="shared" si="47"/>
        <v>0</v>
      </c>
      <c r="Q280" s="69">
        <f t="shared" si="43"/>
        <v>0</v>
      </c>
      <c r="R280" s="70">
        <f t="shared" si="48"/>
        <v>0</v>
      </c>
      <c r="T280" s="10"/>
      <c r="U280" s="10"/>
      <c r="V280" s="10"/>
      <c r="W280" s="10"/>
      <c r="X280" s="10"/>
    </row>
    <row r="281" spans="4:24" s="9" customFormat="1" x14ac:dyDescent="0.3">
      <c r="D281" s="17">
        <f t="shared" si="50"/>
        <v>69672</v>
      </c>
      <c r="E281" s="41">
        <v>1</v>
      </c>
      <c r="F281" s="83">
        <f t="shared" si="49"/>
        <v>3</v>
      </c>
      <c r="G281" s="39"/>
      <c r="H281" s="39"/>
      <c r="I281" s="39"/>
      <c r="J281" s="39"/>
      <c r="K281" s="84" t="e">
        <f t="shared" si="44"/>
        <v>#N/A</v>
      </c>
      <c r="L281" s="84" t="e">
        <f t="shared" si="45"/>
        <v>#N/A</v>
      </c>
      <c r="M281" s="40">
        <f t="shared" si="41"/>
        <v>0</v>
      </c>
      <c r="N281" s="40">
        <f t="shared" si="42"/>
        <v>0</v>
      </c>
      <c r="O281" s="40">
        <f t="shared" si="46"/>
        <v>0</v>
      </c>
      <c r="P281" s="68">
        <f t="shared" si="47"/>
        <v>0</v>
      </c>
      <c r="Q281" s="69">
        <f t="shared" si="43"/>
        <v>0</v>
      </c>
      <c r="R281" s="70">
        <f t="shared" si="48"/>
        <v>0</v>
      </c>
      <c r="T281" s="10"/>
      <c r="U281" s="10"/>
      <c r="V281" s="10"/>
      <c r="W281" s="10"/>
      <c r="X281" s="10"/>
    </row>
    <row r="282" spans="4:24" s="9" customFormat="1" x14ac:dyDescent="0.3">
      <c r="D282" s="17">
        <f t="shared" si="50"/>
        <v>69764</v>
      </c>
      <c r="E282" s="41">
        <v>1</v>
      </c>
      <c r="F282" s="83">
        <f t="shared" si="49"/>
        <v>3</v>
      </c>
      <c r="G282" s="39"/>
      <c r="H282" s="39"/>
      <c r="I282" s="39"/>
      <c r="J282" s="39"/>
      <c r="K282" s="84" t="e">
        <f t="shared" si="44"/>
        <v>#N/A</v>
      </c>
      <c r="L282" s="84" t="e">
        <f t="shared" si="45"/>
        <v>#N/A</v>
      </c>
      <c r="M282" s="40">
        <f t="shared" si="41"/>
        <v>0</v>
      </c>
      <c r="N282" s="40">
        <f t="shared" si="42"/>
        <v>0</v>
      </c>
      <c r="O282" s="40">
        <f t="shared" si="46"/>
        <v>0</v>
      </c>
      <c r="P282" s="68">
        <f t="shared" si="47"/>
        <v>0</v>
      </c>
      <c r="Q282" s="69">
        <f t="shared" si="43"/>
        <v>0</v>
      </c>
      <c r="R282" s="70">
        <f t="shared" si="48"/>
        <v>0</v>
      </c>
      <c r="T282" s="10"/>
      <c r="U282" s="10"/>
      <c r="V282" s="10"/>
      <c r="W282" s="10"/>
      <c r="X282" s="10"/>
    </row>
    <row r="283" spans="4:24" s="9" customFormat="1" x14ac:dyDescent="0.3">
      <c r="D283" s="17">
        <f t="shared" si="50"/>
        <v>69854</v>
      </c>
      <c r="E283" s="41">
        <v>1</v>
      </c>
      <c r="F283" s="83">
        <f t="shared" si="49"/>
        <v>3</v>
      </c>
      <c r="G283" s="39"/>
      <c r="H283" s="39"/>
      <c r="I283" s="39"/>
      <c r="J283" s="39"/>
      <c r="K283" s="84" t="e">
        <f t="shared" si="44"/>
        <v>#N/A</v>
      </c>
      <c r="L283" s="84" t="e">
        <f t="shared" si="45"/>
        <v>#N/A</v>
      </c>
      <c r="M283" s="40">
        <f t="shared" si="41"/>
        <v>0</v>
      </c>
      <c r="N283" s="40">
        <f t="shared" si="42"/>
        <v>0</v>
      </c>
      <c r="O283" s="40">
        <f t="shared" si="46"/>
        <v>0</v>
      </c>
      <c r="P283" s="68">
        <f t="shared" si="47"/>
        <v>0</v>
      </c>
      <c r="Q283" s="69">
        <f t="shared" si="43"/>
        <v>0</v>
      </c>
      <c r="R283" s="70">
        <f t="shared" si="48"/>
        <v>0</v>
      </c>
      <c r="T283" s="10"/>
      <c r="U283" s="10"/>
      <c r="V283" s="10"/>
      <c r="W283" s="10"/>
      <c r="X283" s="10"/>
    </row>
    <row r="284" spans="4:24" s="9" customFormat="1" x14ac:dyDescent="0.3">
      <c r="D284" s="17">
        <f t="shared" si="50"/>
        <v>69945</v>
      </c>
      <c r="E284" s="41">
        <v>1</v>
      </c>
      <c r="F284" s="83">
        <f t="shared" si="49"/>
        <v>3</v>
      </c>
      <c r="G284" s="39"/>
      <c r="H284" s="39"/>
      <c r="I284" s="39"/>
      <c r="J284" s="39"/>
      <c r="K284" s="84" t="e">
        <f t="shared" si="44"/>
        <v>#N/A</v>
      </c>
      <c r="L284" s="84" t="e">
        <f t="shared" si="45"/>
        <v>#N/A</v>
      </c>
      <c r="M284" s="40">
        <f t="shared" si="41"/>
        <v>0</v>
      </c>
      <c r="N284" s="40">
        <f t="shared" si="42"/>
        <v>0</v>
      </c>
      <c r="O284" s="40">
        <f t="shared" si="46"/>
        <v>0</v>
      </c>
      <c r="P284" s="68">
        <f t="shared" si="47"/>
        <v>0</v>
      </c>
      <c r="Q284" s="69">
        <f t="shared" si="43"/>
        <v>0</v>
      </c>
      <c r="R284" s="70">
        <f t="shared" si="48"/>
        <v>0</v>
      </c>
      <c r="T284" s="10"/>
      <c r="U284" s="10"/>
      <c r="V284" s="10"/>
      <c r="W284" s="10"/>
      <c r="X284" s="10"/>
    </row>
    <row r="285" spans="4:24" s="9" customFormat="1" x14ac:dyDescent="0.3">
      <c r="D285" s="17">
        <f t="shared" si="50"/>
        <v>70037</v>
      </c>
      <c r="E285" s="41">
        <v>1</v>
      </c>
      <c r="F285" s="83">
        <f t="shared" si="49"/>
        <v>3</v>
      </c>
      <c r="G285" s="39"/>
      <c r="H285" s="39"/>
      <c r="I285" s="39"/>
      <c r="J285" s="39"/>
      <c r="K285" s="84" t="e">
        <f t="shared" si="44"/>
        <v>#N/A</v>
      </c>
      <c r="L285" s="84" t="e">
        <f t="shared" si="45"/>
        <v>#N/A</v>
      </c>
      <c r="M285" s="40">
        <f t="shared" si="41"/>
        <v>0</v>
      </c>
      <c r="N285" s="40">
        <f t="shared" si="42"/>
        <v>0</v>
      </c>
      <c r="O285" s="40">
        <f t="shared" si="46"/>
        <v>0</v>
      </c>
      <c r="P285" s="68">
        <f t="shared" si="47"/>
        <v>0</v>
      </c>
      <c r="Q285" s="69">
        <f t="shared" si="43"/>
        <v>0</v>
      </c>
      <c r="R285" s="70">
        <f t="shared" si="48"/>
        <v>0</v>
      </c>
      <c r="T285" s="10"/>
      <c r="U285" s="10"/>
      <c r="V285" s="10"/>
      <c r="W285" s="10"/>
      <c r="X285" s="10"/>
    </row>
    <row r="286" spans="4:24" s="9" customFormat="1" x14ac:dyDescent="0.3">
      <c r="D286" s="17">
        <f t="shared" si="50"/>
        <v>70129</v>
      </c>
      <c r="E286" s="41">
        <v>1</v>
      </c>
      <c r="F286" s="83">
        <f t="shared" si="49"/>
        <v>3</v>
      </c>
      <c r="G286" s="39"/>
      <c r="H286" s="39"/>
      <c r="I286" s="39"/>
      <c r="J286" s="39"/>
      <c r="K286" s="84" t="e">
        <f t="shared" si="44"/>
        <v>#N/A</v>
      </c>
      <c r="L286" s="84" t="e">
        <f t="shared" si="45"/>
        <v>#N/A</v>
      </c>
      <c r="M286" s="40">
        <f t="shared" si="41"/>
        <v>0</v>
      </c>
      <c r="N286" s="40">
        <f t="shared" si="42"/>
        <v>0</v>
      </c>
      <c r="O286" s="40">
        <f t="shared" si="46"/>
        <v>0</v>
      </c>
      <c r="P286" s="68">
        <f t="shared" si="47"/>
        <v>0</v>
      </c>
      <c r="Q286" s="69">
        <f t="shared" si="43"/>
        <v>0</v>
      </c>
      <c r="R286" s="70">
        <f t="shared" si="48"/>
        <v>0</v>
      </c>
      <c r="T286" s="10"/>
      <c r="U286" s="10"/>
      <c r="V286" s="10"/>
      <c r="W286" s="10"/>
      <c r="X286" s="10"/>
    </row>
    <row r="287" spans="4:24" s="9" customFormat="1" x14ac:dyDescent="0.3">
      <c r="D287" s="17">
        <f t="shared" si="50"/>
        <v>70220</v>
      </c>
      <c r="E287" s="41">
        <v>1</v>
      </c>
      <c r="F287" s="83">
        <f t="shared" si="49"/>
        <v>3</v>
      </c>
      <c r="G287" s="39"/>
      <c r="H287" s="39"/>
      <c r="I287" s="39"/>
      <c r="J287" s="39"/>
      <c r="K287" s="84" t="e">
        <f t="shared" si="44"/>
        <v>#N/A</v>
      </c>
      <c r="L287" s="84" t="e">
        <f t="shared" si="45"/>
        <v>#N/A</v>
      </c>
      <c r="M287" s="40">
        <f t="shared" si="41"/>
        <v>0</v>
      </c>
      <c r="N287" s="40">
        <f t="shared" si="42"/>
        <v>0</v>
      </c>
      <c r="O287" s="40">
        <f t="shared" si="46"/>
        <v>0</v>
      </c>
      <c r="P287" s="68">
        <f t="shared" si="47"/>
        <v>0</v>
      </c>
      <c r="Q287" s="69">
        <f t="shared" si="43"/>
        <v>0</v>
      </c>
      <c r="R287" s="70">
        <f t="shared" si="48"/>
        <v>0</v>
      </c>
      <c r="T287" s="10"/>
      <c r="U287" s="10"/>
      <c r="V287" s="10"/>
      <c r="W287" s="10"/>
      <c r="X287" s="10"/>
    </row>
    <row r="288" spans="4:24" s="9" customFormat="1" x14ac:dyDescent="0.3">
      <c r="D288" s="17">
        <f t="shared" si="50"/>
        <v>70311</v>
      </c>
      <c r="E288" s="41">
        <v>1</v>
      </c>
      <c r="F288" s="83">
        <f t="shared" si="49"/>
        <v>3</v>
      </c>
      <c r="G288" s="39"/>
      <c r="H288" s="39"/>
      <c r="I288" s="39"/>
      <c r="J288" s="39"/>
      <c r="K288" s="84" t="e">
        <f t="shared" si="44"/>
        <v>#N/A</v>
      </c>
      <c r="L288" s="84" t="e">
        <f t="shared" si="45"/>
        <v>#N/A</v>
      </c>
      <c r="M288" s="40">
        <f t="shared" si="41"/>
        <v>0</v>
      </c>
      <c r="N288" s="40">
        <f t="shared" si="42"/>
        <v>0</v>
      </c>
      <c r="O288" s="40">
        <f t="shared" si="46"/>
        <v>0</v>
      </c>
      <c r="P288" s="68">
        <f t="shared" si="47"/>
        <v>0</v>
      </c>
      <c r="Q288" s="69">
        <f t="shared" si="43"/>
        <v>0</v>
      </c>
      <c r="R288" s="70">
        <f t="shared" si="48"/>
        <v>0</v>
      </c>
      <c r="T288" s="10"/>
      <c r="U288" s="10"/>
      <c r="V288" s="10"/>
      <c r="W288" s="10"/>
      <c r="X288" s="10"/>
    </row>
    <row r="289" spans="4:24" s="9" customFormat="1" x14ac:dyDescent="0.3">
      <c r="D289" s="17">
        <f t="shared" si="50"/>
        <v>70403</v>
      </c>
      <c r="E289" s="41">
        <v>1</v>
      </c>
      <c r="F289" s="83">
        <f t="shared" si="49"/>
        <v>3</v>
      </c>
      <c r="G289" s="39"/>
      <c r="H289" s="39"/>
      <c r="I289" s="39"/>
      <c r="J289" s="39"/>
      <c r="K289" s="84" t="e">
        <f t="shared" si="44"/>
        <v>#N/A</v>
      </c>
      <c r="L289" s="84" t="e">
        <f t="shared" si="45"/>
        <v>#N/A</v>
      </c>
      <c r="M289" s="40">
        <f t="shared" si="41"/>
        <v>0</v>
      </c>
      <c r="N289" s="40">
        <f t="shared" si="42"/>
        <v>0</v>
      </c>
      <c r="O289" s="40">
        <f t="shared" si="46"/>
        <v>0</v>
      </c>
      <c r="P289" s="68">
        <f t="shared" si="47"/>
        <v>0</v>
      </c>
      <c r="Q289" s="69">
        <f t="shared" si="43"/>
        <v>0</v>
      </c>
      <c r="R289" s="70">
        <f t="shared" si="48"/>
        <v>0</v>
      </c>
      <c r="T289" s="10"/>
      <c r="U289" s="10"/>
      <c r="V289" s="10"/>
      <c r="W289" s="10"/>
      <c r="X289" s="10"/>
    </row>
    <row r="290" spans="4:24" s="9" customFormat="1" x14ac:dyDescent="0.3">
      <c r="D290" s="17">
        <f t="shared" si="50"/>
        <v>70495</v>
      </c>
      <c r="E290" s="41">
        <v>1</v>
      </c>
      <c r="F290" s="83">
        <f t="shared" si="49"/>
        <v>3</v>
      </c>
      <c r="G290" s="39"/>
      <c r="H290" s="39"/>
      <c r="I290" s="39"/>
      <c r="J290" s="39"/>
      <c r="K290" s="84" t="e">
        <f t="shared" si="44"/>
        <v>#N/A</v>
      </c>
      <c r="L290" s="84" t="e">
        <f t="shared" si="45"/>
        <v>#N/A</v>
      </c>
      <c r="M290" s="40">
        <f t="shared" si="41"/>
        <v>0</v>
      </c>
      <c r="N290" s="40">
        <f t="shared" si="42"/>
        <v>0</v>
      </c>
      <c r="O290" s="40">
        <f t="shared" si="46"/>
        <v>0</v>
      </c>
      <c r="P290" s="68">
        <f t="shared" si="47"/>
        <v>0</v>
      </c>
      <c r="Q290" s="69">
        <f t="shared" si="43"/>
        <v>0</v>
      </c>
      <c r="R290" s="70">
        <f t="shared" si="48"/>
        <v>0</v>
      </c>
      <c r="T290" s="10"/>
      <c r="U290" s="10"/>
      <c r="V290" s="10"/>
      <c r="W290" s="10"/>
      <c r="X290" s="10"/>
    </row>
    <row r="291" spans="4:24" s="9" customFormat="1" x14ac:dyDescent="0.3">
      <c r="D291" s="17">
        <f t="shared" si="50"/>
        <v>70585</v>
      </c>
      <c r="E291" s="41">
        <v>1</v>
      </c>
      <c r="F291" s="83">
        <f t="shared" si="49"/>
        <v>3</v>
      </c>
      <c r="G291" s="39"/>
      <c r="H291" s="39"/>
      <c r="I291" s="39"/>
      <c r="J291" s="39"/>
      <c r="K291" s="84" t="e">
        <f t="shared" si="44"/>
        <v>#N/A</v>
      </c>
      <c r="L291" s="84" t="e">
        <f t="shared" si="45"/>
        <v>#N/A</v>
      </c>
      <c r="M291" s="40">
        <f t="shared" si="41"/>
        <v>0</v>
      </c>
      <c r="N291" s="40">
        <f t="shared" si="42"/>
        <v>0</v>
      </c>
      <c r="O291" s="40">
        <f t="shared" si="46"/>
        <v>0</v>
      </c>
      <c r="P291" s="68">
        <f t="shared" si="47"/>
        <v>0</v>
      </c>
      <c r="Q291" s="69">
        <f t="shared" si="43"/>
        <v>0</v>
      </c>
      <c r="R291" s="70">
        <f t="shared" si="48"/>
        <v>0</v>
      </c>
      <c r="T291" s="10"/>
      <c r="U291" s="10"/>
      <c r="V291" s="10"/>
      <c r="W291" s="10"/>
      <c r="X291" s="10"/>
    </row>
    <row r="292" spans="4:24" s="9" customFormat="1" x14ac:dyDescent="0.3">
      <c r="D292" s="17">
        <f t="shared" si="50"/>
        <v>70676</v>
      </c>
      <c r="E292" s="41">
        <v>1</v>
      </c>
      <c r="F292" s="83">
        <f t="shared" si="49"/>
        <v>3</v>
      </c>
      <c r="G292" s="39"/>
      <c r="H292" s="39"/>
      <c r="I292" s="39"/>
      <c r="J292" s="39"/>
      <c r="K292" s="84" t="e">
        <f t="shared" si="44"/>
        <v>#N/A</v>
      </c>
      <c r="L292" s="84" t="e">
        <f t="shared" si="45"/>
        <v>#N/A</v>
      </c>
      <c r="M292" s="40">
        <f t="shared" si="41"/>
        <v>0</v>
      </c>
      <c r="N292" s="40">
        <f t="shared" si="42"/>
        <v>0</v>
      </c>
      <c r="O292" s="40">
        <f t="shared" si="46"/>
        <v>0</v>
      </c>
      <c r="P292" s="68">
        <f t="shared" si="47"/>
        <v>0</v>
      </c>
      <c r="Q292" s="69">
        <f t="shared" si="43"/>
        <v>0</v>
      </c>
      <c r="R292" s="70">
        <f t="shared" si="48"/>
        <v>0</v>
      </c>
      <c r="T292" s="10"/>
      <c r="U292" s="10"/>
      <c r="V292" s="10"/>
      <c r="W292" s="10"/>
      <c r="X292" s="10"/>
    </row>
    <row r="293" spans="4:24" s="9" customFormat="1" x14ac:dyDescent="0.3">
      <c r="D293" s="17">
        <f t="shared" si="50"/>
        <v>70768</v>
      </c>
      <c r="E293" s="41">
        <v>1</v>
      </c>
      <c r="F293" s="83">
        <f t="shared" si="49"/>
        <v>3</v>
      </c>
      <c r="G293" s="39"/>
      <c r="H293" s="39"/>
      <c r="I293" s="39"/>
      <c r="J293" s="39"/>
      <c r="K293" s="84" t="e">
        <f t="shared" si="44"/>
        <v>#N/A</v>
      </c>
      <c r="L293" s="84" t="e">
        <f t="shared" si="45"/>
        <v>#N/A</v>
      </c>
      <c r="M293" s="40">
        <f t="shared" si="41"/>
        <v>0</v>
      </c>
      <c r="N293" s="40">
        <f t="shared" si="42"/>
        <v>0</v>
      </c>
      <c r="O293" s="40">
        <f t="shared" si="46"/>
        <v>0</v>
      </c>
      <c r="P293" s="68">
        <f t="shared" si="47"/>
        <v>0</v>
      </c>
      <c r="Q293" s="69">
        <f t="shared" si="43"/>
        <v>0</v>
      </c>
      <c r="R293" s="70">
        <f t="shared" si="48"/>
        <v>0</v>
      </c>
      <c r="T293" s="10"/>
      <c r="U293" s="10"/>
      <c r="V293" s="10"/>
      <c r="W293" s="10"/>
      <c r="X293" s="10"/>
    </row>
    <row r="294" spans="4:24" s="9" customFormat="1" x14ac:dyDescent="0.3">
      <c r="D294" s="17">
        <f t="shared" si="50"/>
        <v>70860</v>
      </c>
      <c r="E294" s="41">
        <v>1</v>
      </c>
      <c r="F294" s="83">
        <f t="shared" si="49"/>
        <v>3</v>
      </c>
      <c r="G294" s="39"/>
      <c r="H294" s="39"/>
      <c r="I294" s="39"/>
      <c r="J294" s="39"/>
      <c r="K294" s="84" t="e">
        <f t="shared" si="44"/>
        <v>#N/A</v>
      </c>
      <c r="L294" s="84" t="e">
        <f t="shared" si="45"/>
        <v>#N/A</v>
      </c>
      <c r="M294" s="40">
        <f t="shared" si="41"/>
        <v>0</v>
      </c>
      <c r="N294" s="40">
        <f t="shared" si="42"/>
        <v>0</v>
      </c>
      <c r="O294" s="40">
        <f t="shared" si="46"/>
        <v>0</v>
      </c>
      <c r="P294" s="68">
        <f t="shared" si="47"/>
        <v>0</v>
      </c>
      <c r="Q294" s="69">
        <f t="shared" si="43"/>
        <v>0</v>
      </c>
      <c r="R294" s="70">
        <f t="shared" si="48"/>
        <v>0</v>
      </c>
      <c r="T294" s="10"/>
      <c r="U294" s="10"/>
      <c r="V294" s="10"/>
      <c r="W294" s="10"/>
      <c r="X294" s="10"/>
    </row>
    <row r="295" spans="4:24" s="9" customFormat="1" x14ac:dyDescent="0.3">
      <c r="D295" s="17">
        <f t="shared" si="50"/>
        <v>70950</v>
      </c>
      <c r="E295" s="41">
        <v>1</v>
      </c>
      <c r="F295" s="83">
        <f t="shared" si="49"/>
        <v>3</v>
      </c>
      <c r="G295" s="39"/>
      <c r="H295" s="39"/>
      <c r="I295" s="39"/>
      <c r="J295" s="39"/>
      <c r="K295" s="84" t="e">
        <f t="shared" si="44"/>
        <v>#N/A</v>
      </c>
      <c r="L295" s="84" t="e">
        <f t="shared" si="45"/>
        <v>#N/A</v>
      </c>
      <c r="M295" s="40">
        <f t="shared" si="41"/>
        <v>0</v>
      </c>
      <c r="N295" s="40">
        <f t="shared" si="42"/>
        <v>0</v>
      </c>
      <c r="O295" s="40">
        <f t="shared" si="46"/>
        <v>0</v>
      </c>
      <c r="P295" s="68">
        <f t="shared" si="47"/>
        <v>0</v>
      </c>
      <c r="Q295" s="69">
        <f t="shared" si="43"/>
        <v>0</v>
      </c>
      <c r="R295" s="70">
        <f t="shared" si="48"/>
        <v>0</v>
      </c>
      <c r="T295" s="10"/>
      <c r="U295" s="10"/>
      <c r="V295" s="10"/>
      <c r="W295" s="10"/>
      <c r="X295" s="10"/>
    </row>
    <row r="296" spans="4:24" s="9" customFormat="1" x14ac:dyDescent="0.3">
      <c r="D296" s="17">
        <f t="shared" si="50"/>
        <v>71041</v>
      </c>
      <c r="E296" s="41">
        <v>1</v>
      </c>
      <c r="F296" s="83">
        <f t="shared" si="49"/>
        <v>3</v>
      </c>
      <c r="G296" s="39"/>
      <c r="H296" s="39"/>
      <c r="I296" s="39"/>
      <c r="J296" s="39"/>
      <c r="K296" s="84" t="e">
        <f t="shared" si="44"/>
        <v>#N/A</v>
      </c>
      <c r="L296" s="84" t="e">
        <f t="shared" si="45"/>
        <v>#N/A</v>
      </c>
      <c r="M296" s="40">
        <f t="shared" si="41"/>
        <v>0</v>
      </c>
      <c r="N296" s="40">
        <f t="shared" si="42"/>
        <v>0</v>
      </c>
      <c r="O296" s="40">
        <f t="shared" si="46"/>
        <v>0</v>
      </c>
      <c r="P296" s="68">
        <f t="shared" si="47"/>
        <v>0</v>
      </c>
      <c r="Q296" s="69">
        <f t="shared" si="43"/>
        <v>0</v>
      </c>
      <c r="R296" s="70">
        <f t="shared" si="48"/>
        <v>0</v>
      </c>
      <c r="T296" s="10"/>
      <c r="U296" s="10"/>
      <c r="V296" s="10"/>
      <c r="W296" s="10"/>
      <c r="X296" s="10"/>
    </row>
    <row r="297" spans="4:24" s="9" customFormat="1" x14ac:dyDescent="0.3">
      <c r="D297" s="17">
        <f t="shared" si="50"/>
        <v>71133</v>
      </c>
      <c r="E297" s="41">
        <v>1</v>
      </c>
      <c r="F297" s="83">
        <f t="shared" si="49"/>
        <v>3</v>
      </c>
      <c r="G297" s="39"/>
      <c r="H297" s="39"/>
      <c r="I297" s="39"/>
      <c r="J297" s="39"/>
      <c r="K297" s="84" t="e">
        <f t="shared" si="44"/>
        <v>#N/A</v>
      </c>
      <c r="L297" s="84" t="e">
        <f t="shared" si="45"/>
        <v>#N/A</v>
      </c>
      <c r="M297" s="40">
        <f t="shared" si="41"/>
        <v>0</v>
      </c>
      <c r="N297" s="40">
        <f t="shared" si="42"/>
        <v>0</v>
      </c>
      <c r="O297" s="40">
        <f t="shared" si="46"/>
        <v>0</v>
      </c>
      <c r="P297" s="68">
        <f t="shared" si="47"/>
        <v>0</v>
      </c>
      <c r="Q297" s="69">
        <f t="shared" si="43"/>
        <v>0</v>
      </c>
      <c r="R297" s="70">
        <f t="shared" si="48"/>
        <v>0</v>
      </c>
      <c r="T297" s="10"/>
      <c r="U297" s="10"/>
      <c r="V297" s="10"/>
      <c r="W297" s="10"/>
      <c r="X297" s="10"/>
    </row>
    <row r="298" spans="4:24" s="9" customFormat="1" x14ac:dyDescent="0.3">
      <c r="D298" s="17">
        <f t="shared" si="50"/>
        <v>71225</v>
      </c>
      <c r="E298" s="41">
        <v>1</v>
      </c>
      <c r="F298" s="83">
        <f t="shared" si="49"/>
        <v>3</v>
      </c>
      <c r="G298" s="39"/>
      <c r="H298" s="39"/>
      <c r="I298" s="39"/>
      <c r="J298" s="39"/>
      <c r="K298" s="84" t="e">
        <f t="shared" si="44"/>
        <v>#N/A</v>
      </c>
      <c r="L298" s="84" t="e">
        <f t="shared" si="45"/>
        <v>#N/A</v>
      </c>
      <c r="M298" s="40">
        <f t="shared" si="41"/>
        <v>0</v>
      </c>
      <c r="N298" s="40">
        <f t="shared" si="42"/>
        <v>0</v>
      </c>
      <c r="O298" s="40">
        <f t="shared" si="46"/>
        <v>0</v>
      </c>
      <c r="P298" s="68">
        <f t="shared" si="47"/>
        <v>0</v>
      </c>
      <c r="Q298" s="69">
        <f t="shared" si="43"/>
        <v>0</v>
      </c>
      <c r="R298" s="70">
        <f t="shared" si="48"/>
        <v>0</v>
      </c>
      <c r="T298" s="10"/>
      <c r="U298" s="10"/>
      <c r="V298" s="10"/>
      <c r="W298" s="10"/>
      <c r="X298" s="10"/>
    </row>
    <row r="299" spans="4:24" s="9" customFormat="1" x14ac:dyDescent="0.3">
      <c r="D299" s="17">
        <f t="shared" si="50"/>
        <v>71315</v>
      </c>
      <c r="E299" s="41">
        <v>1</v>
      </c>
      <c r="F299" s="83">
        <f t="shared" si="49"/>
        <v>3</v>
      </c>
      <c r="G299" s="39"/>
      <c r="H299" s="39"/>
      <c r="I299" s="39"/>
      <c r="J299" s="39"/>
      <c r="K299" s="84" t="e">
        <f t="shared" si="44"/>
        <v>#N/A</v>
      </c>
      <c r="L299" s="84" t="e">
        <f t="shared" si="45"/>
        <v>#N/A</v>
      </c>
      <c r="M299" s="40">
        <f t="shared" si="41"/>
        <v>0</v>
      </c>
      <c r="N299" s="40">
        <f t="shared" si="42"/>
        <v>0</v>
      </c>
      <c r="O299" s="40">
        <f t="shared" si="46"/>
        <v>0</v>
      </c>
      <c r="P299" s="68">
        <f t="shared" si="47"/>
        <v>0</v>
      </c>
      <c r="Q299" s="69">
        <f t="shared" si="43"/>
        <v>0</v>
      </c>
      <c r="R299" s="70">
        <f t="shared" si="48"/>
        <v>0</v>
      </c>
      <c r="T299" s="10"/>
      <c r="U299" s="10"/>
      <c r="V299" s="10"/>
      <c r="W299" s="10"/>
      <c r="X299" s="10"/>
    </row>
    <row r="300" spans="4:24" s="9" customFormat="1" x14ac:dyDescent="0.3">
      <c r="D300" s="17">
        <f t="shared" si="50"/>
        <v>71406</v>
      </c>
      <c r="E300" s="41">
        <v>1</v>
      </c>
      <c r="F300" s="83">
        <f t="shared" si="49"/>
        <v>3</v>
      </c>
      <c r="G300" s="39"/>
      <c r="H300" s="39"/>
      <c r="I300" s="39"/>
      <c r="J300" s="39"/>
      <c r="K300" s="84" t="e">
        <f t="shared" si="44"/>
        <v>#N/A</v>
      </c>
      <c r="L300" s="84" t="e">
        <f t="shared" si="45"/>
        <v>#N/A</v>
      </c>
      <c r="M300" s="40">
        <f t="shared" si="41"/>
        <v>0</v>
      </c>
      <c r="N300" s="40">
        <f t="shared" si="42"/>
        <v>0</v>
      </c>
      <c r="O300" s="40">
        <f t="shared" si="46"/>
        <v>0</v>
      </c>
      <c r="P300" s="68">
        <f t="shared" si="47"/>
        <v>0</v>
      </c>
      <c r="Q300" s="69">
        <f t="shared" si="43"/>
        <v>0</v>
      </c>
      <c r="R300" s="70">
        <f t="shared" si="48"/>
        <v>0</v>
      </c>
      <c r="T300" s="10"/>
      <c r="U300" s="10"/>
      <c r="V300" s="10"/>
      <c r="W300" s="10"/>
      <c r="X300" s="10"/>
    </row>
    <row r="301" spans="4:24" s="9" customFormat="1" x14ac:dyDescent="0.3">
      <c r="D301" s="17">
        <f t="shared" si="50"/>
        <v>71498</v>
      </c>
      <c r="E301" s="41">
        <v>1</v>
      </c>
      <c r="F301" s="83">
        <f t="shared" si="49"/>
        <v>3</v>
      </c>
      <c r="G301" s="39"/>
      <c r="H301" s="39"/>
      <c r="I301" s="39"/>
      <c r="J301" s="39"/>
      <c r="K301" s="84" t="e">
        <f t="shared" si="44"/>
        <v>#N/A</v>
      </c>
      <c r="L301" s="84" t="e">
        <f t="shared" si="45"/>
        <v>#N/A</v>
      </c>
      <c r="M301" s="40">
        <f t="shared" si="41"/>
        <v>0</v>
      </c>
      <c r="N301" s="40">
        <f t="shared" si="42"/>
        <v>0</v>
      </c>
      <c r="O301" s="40">
        <f t="shared" si="46"/>
        <v>0</v>
      </c>
      <c r="P301" s="68">
        <f t="shared" si="47"/>
        <v>0</v>
      </c>
      <c r="Q301" s="69">
        <f t="shared" si="43"/>
        <v>0</v>
      </c>
      <c r="R301" s="70">
        <f t="shared" si="48"/>
        <v>0</v>
      </c>
      <c r="T301" s="10"/>
      <c r="U301" s="10"/>
      <c r="V301" s="10"/>
      <c r="W301" s="10"/>
      <c r="X301" s="10"/>
    </row>
    <row r="302" spans="4:24" s="9" customFormat="1" x14ac:dyDescent="0.3">
      <c r="D302" s="17">
        <f t="shared" si="50"/>
        <v>71590</v>
      </c>
      <c r="E302" s="41">
        <v>1</v>
      </c>
      <c r="F302" s="83">
        <f t="shared" si="49"/>
        <v>3</v>
      </c>
      <c r="G302" s="39"/>
      <c r="H302" s="39"/>
      <c r="I302" s="39"/>
      <c r="J302" s="39"/>
      <c r="K302" s="84" t="e">
        <f t="shared" si="44"/>
        <v>#N/A</v>
      </c>
      <c r="L302" s="84" t="e">
        <f t="shared" si="45"/>
        <v>#N/A</v>
      </c>
      <c r="M302" s="40">
        <f t="shared" si="41"/>
        <v>0</v>
      </c>
      <c r="N302" s="40">
        <f t="shared" si="42"/>
        <v>0</v>
      </c>
      <c r="O302" s="40">
        <f t="shared" si="46"/>
        <v>0</v>
      </c>
      <c r="P302" s="68">
        <f t="shared" si="47"/>
        <v>0</v>
      </c>
      <c r="Q302" s="69">
        <f t="shared" si="43"/>
        <v>0</v>
      </c>
      <c r="R302" s="70">
        <f t="shared" si="48"/>
        <v>0</v>
      </c>
      <c r="T302" s="10"/>
      <c r="U302" s="10"/>
      <c r="V302" s="10"/>
      <c r="W302" s="10"/>
      <c r="X302" s="10"/>
    </row>
    <row r="303" spans="4:24" s="9" customFormat="1" x14ac:dyDescent="0.3">
      <c r="D303" s="17">
        <f t="shared" si="50"/>
        <v>71681</v>
      </c>
      <c r="E303" s="41">
        <v>1</v>
      </c>
      <c r="F303" s="83">
        <f t="shared" si="49"/>
        <v>3</v>
      </c>
      <c r="G303" s="39"/>
      <c r="H303" s="39"/>
      <c r="I303" s="39"/>
      <c r="J303" s="39"/>
      <c r="K303" s="84" t="e">
        <f t="shared" si="44"/>
        <v>#N/A</v>
      </c>
      <c r="L303" s="84" t="e">
        <f t="shared" si="45"/>
        <v>#N/A</v>
      </c>
      <c r="M303" s="40">
        <f t="shared" si="41"/>
        <v>0</v>
      </c>
      <c r="N303" s="40">
        <f t="shared" si="42"/>
        <v>0</v>
      </c>
      <c r="O303" s="40">
        <f t="shared" si="46"/>
        <v>0</v>
      </c>
      <c r="P303" s="68">
        <f t="shared" si="47"/>
        <v>0</v>
      </c>
      <c r="Q303" s="69">
        <f t="shared" si="43"/>
        <v>0</v>
      </c>
      <c r="R303" s="70">
        <f t="shared" si="48"/>
        <v>0</v>
      </c>
      <c r="T303" s="10"/>
      <c r="U303" s="10"/>
      <c r="V303" s="10"/>
      <c r="W303" s="10"/>
      <c r="X303" s="10"/>
    </row>
    <row r="304" spans="4:24" s="9" customFormat="1" x14ac:dyDescent="0.3">
      <c r="D304" s="17">
        <f t="shared" si="50"/>
        <v>71772</v>
      </c>
      <c r="E304" s="41">
        <v>1</v>
      </c>
      <c r="F304" s="83">
        <f t="shared" si="49"/>
        <v>3</v>
      </c>
      <c r="G304" s="39"/>
      <c r="H304" s="39"/>
      <c r="I304" s="39"/>
      <c r="J304" s="39"/>
      <c r="K304" s="84" t="e">
        <f t="shared" si="44"/>
        <v>#N/A</v>
      </c>
      <c r="L304" s="84" t="e">
        <f t="shared" si="45"/>
        <v>#N/A</v>
      </c>
      <c r="M304" s="40">
        <f t="shared" si="41"/>
        <v>0</v>
      </c>
      <c r="N304" s="40">
        <f t="shared" si="42"/>
        <v>0</v>
      </c>
      <c r="O304" s="40">
        <f t="shared" si="46"/>
        <v>0</v>
      </c>
      <c r="P304" s="68">
        <f t="shared" si="47"/>
        <v>0</v>
      </c>
      <c r="Q304" s="69">
        <f t="shared" si="43"/>
        <v>0</v>
      </c>
      <c r="R304" s="70">
        <f t="shared" si="48"/>
        <v>0</v>
      </c>
      <c r="T304" s="10"/>
      <c r="U304" s="10"/>
      <c r="V304" s="10"/>
      <c r="W304" s="10"/>
      <c r="X304" s="10"/>
    </row>
    <row r="305" spans="4:24" s="9" customFormat="1" x14ac:dyDescent="0.3">
      <c r="D305" s="17">
        <f t="shared" si="50"/>
        <v>71864</v>
      </c>
      <c r="E305" s="41">
        <v>1</v>
      </c>
      <c r="F305" s="83">
        <f t="shared" si="49"/>
        <v>3</v>
      </c>
      <c r="G305" s="39"/>
      <c r="H305" s="39"/>
      <c r="I305" s="39"/>
      <c r="J305" s="39"/>
      <c r="K305" s="84" t="e">
        <f t="shared" si="44"/>
        <v>#N/A</v>
      </c>
      <c r="L305" s="84" t="e">
        <f t="shared" si="45"/>
        <v>#N/A</v>
      </c>
      <c r="M305" s="40">
        <f t="shared" si="41"/>
        <v>0</v>
      </c>
      <c r="N305" s="40">
        <f t="shared" si="42"/>
        <v>0</v>
      </c>
      <c r="O305" s="40">
        <f t="shared" si="46"/>
        <v>0</v>
      </c>
      <c r="P305" s="68">
        <f t="shared" si="47"/>
        <v>0</v>
      </c>
      <c r="Q305" s="69">
        <f t="shared" si="43"/>
        <v>0</v>
      </c>
      <c r="R305" s="70">
        <f t="shared" si="48"/>
        <v>0</v>
      </c>
      <c r="T305" s="10"/>
      <c r="U305" s="10"/>
      <c r="V305" s="10"/>
      <c r="W305" s="10"/>
      <c r="X305" s="10"/>
    </row>
    <row r="306" spans="4:24" s="9" customFormat="1" x14ac:dyDescent="0.3">
      <c r="D306" s="17">
        <f t="shared" si="50"/>
        <v>71956</v>
      </c>
      <c r="E306" s="41">
        <v>1</v>
      </c>
      <c r="F306" s="83">
        <f t="shared" si="49"/>
        <v>3</v>
      </c>
      <c r="G306" s="39"/>
      <c r="H306" s="39"/>
      <c r="I306" s="39"/>
      <c r="J306" s="39"/>
      <c r="K306" s="84" t="e">
        <f t="shared" si="44"/>
        <v>#N/A</v>
      </c>
      <c r="L306" s="84" t="e">
        <f t="shared" si="45"/>
        <v>#N/A</v>
      </c>
      <c r="M306" s="40">
        <f t="shared" si="41"/>
        <v>0</v>
      </c>
      <c r="N306" s="40">
        <f t="shared" si="42"/>
        <v>0</v>
      </c>
      <c r="O306" s="40">
        <f t="shared" si="46"/>
        <v>0</v>
      </c>
      <c r="P306" s="68">
        <f t="shared" si="47"/>
        <v>0</v>
      </c>
      <c r="Q306" s="69">
        <f t="shared" si="43"/>
        <v>0</v>
      </c>
      <c r="R306" s="70">
        <f t="shared" si="48"/>
        <v>0</v>
      </c>
      <c r="T306" s="10"/>
      <c r="U306" s="10"/>
      <c r="V306" s="10"/>
      <c r="W306" s="10"/>
      <c r="X306" s="10"/>
    </row>
    <row r="307" spans="4:24" s="9" customFormat="1" x14ac:dyDescent="0.3">
      <c r="D307" s="17">
        <f t="shared" si="50"/>
        <v>72046</v>
      </c>
      <c r="E307" s="41">
        <v>1</v>
      </c>
      <c r="F307" s="83">
        <f t="shared" si="49"/>
        <v>3</v>
      </c>
      <c r="G307" s="39"/>
      <c r="H307" s="39"/>
      <c r="I307" s="39"/>
      <c r="J307" s="39"/>
      <c r="K307" s="84" t="e">
        <f t="shared" si="44"/>
        <v>#N/A</v>
      </c>
      <c r="L307" s="84" t="e">
        <f t="shared" si="45"/>
        <v>#N/A</v>
      </c>
      <c r="M307" s="40">
        <f t="shared" si="41"/>
        <v>0</v>
      </c>
      <c r="N307" s="40">
        <f t="shared" si="42"/>
        <v>0</v>
      </c>
      <c r="O307" s="40">
        <f t="shared" si="46"/>
        <v>0</v>
      </c>
      <c r="P307" s="68">
        <f t="shared" si="47"/>
        <v>0</v>
      </c>
      <c r="Q307" s="69">
        <f t="shared" si="43"/>
        <v>0</v>
      </c>
      <c r="R307" s="70">
        <f t="shared" si="48"/>
        <v>0</v>
      </c>
      <c r="T307" s="10"/>
      <c r="U307" s="10"/>
      <c r="V307" s="10"/>
      <c r="W307" s="10"/>
      <c r="X307" s="10"/>
    </row>
    <row r="308" spans="4:24" s="9" customFormat="1" x14ac:dyDescent="0.3">
      <c r="D308" s="17">
        <f t="shared" si="50"/>
        <v>72137</v>
      </c>
      <c r="E308" s="41">
        <v>1</v>
      </c>
      <c r="F308" s="83">
        <f t="shared" si="49"/>
        <v>3</v>
      </c>
      <c r="G308" s="39"/>
      <c r="H308" s="39"/>
      <c r="I308" s="39"/>
      <c r="J308" s="39"/>
      <c r="K308" s="84" t="e">
        <f t="shared" si="44"/>
        <v>#N/A</v>
      </c>
      <c r="L308" s="84" t="e">
        <f t="shared" si="45"/>
        <v>#N/A</v>
      </c>
      <c r="M308" s="40">
        <f t="shared" si="41"/>
        <v>0</v>
      </c>
      <c r="N308" s="40">
        <f t="shared" si="42"/>
        <v>0</v>
      </c>
      <c r="O308" s="40">
        <f t="shared" si="46"/>
        <v>0</v>
      </c>
      <c r="P308" s="68">
        <f t="shared" si="47"/>
        <v>0</v>
      </c>
      <c r="Q308" s="69">
        <f t="shared" si="43"/>
        <v>0</v>
      </c>
      <c r="R308" s="70">
        <f t="shared" si="48"/>
        <v>0</v>
      </c>
      <c r="T308" s="10"/>
      <c r="U308" s="10"/>
      <c r="V308" s="10"/>
      <c r="W308" s="10"/>
      <c r="X308" s="10"/>
    </row>
    <row r="309" spans="4:24" s="9" customFormat="1" x14ac:dyDescent="0.3">
      <c r="D309" s="17">
        <f t="shared" si="50"/>
        <v>72229</v>
      </c>
      <c r="E309" s="41">
        <v>1</v>
      </c>
      <c r="F309" s="83">
        <f t="shared" si="49"/>
        <v>3</v>
      </c>
      <c r="G309" s="39"/>
      <c r="H309" s="39"/>
      <c r="I309" s="39"/>
      <c r="J309" s="39"/>
      <c r="K309" s="84" t="e">
        <f t="shared" si="44"/>
        <v>#N/A</v>
      </c>
      <c r="L309" s="84" t="e">
        <f t="shared" si="45"/>
        <v>#N/A</v>
      </c>
      <c r="M309" s="40">
        <f t="shared" si="41"/>
        <v>0</v>
      </c>
      <c r="N309" s="40">
        <f t="shared" si="42"/>
        <v>0</v>
      </c>
      <c r="O309" s="40">
        <f t="shared" si="46"/>
        <v>0</v>
      </c>
      <c r="P309" s="68">
        <f t="shared" si="47"/>
        <v>0</v>
      </c>
      <c r="Q309" s="69">
        <f t="shared" si="43"/>
        <v>0</v>
      </c>
      <c r="R309" s="70">
        <f t="shared" si="48"/>
        <v>0</v>
      </c>
      <c r="T309" s="10"/>
      <c r="U309" s="10"/>
      <c r="V309" s="10"/>
      <c r="W309" s="10"/>
      <c r="X309" s="10"/>
    </row>
    <row r="310" spans="4:24" s="9" customFormat="1" x14ac:dyDescent="0.3">
      <c r="D310" s="17">
        <f t="shared" si="50"/>
        <v>72321</v>
      </c>
      <c r="E310" s="41">
        <v>1</v>
      </c>
      <c r="F310" s="83">
        <f t="shared" si="49"/>
        <v>3</v>
      </c>
      <c r="G310" s="39"/>
      <c r="H310" s="39"/>
      <c r="I310" s="39"/>
      <c r="J310" s="39"/>
      <c r="K310" s="84" t="e">
        <f t="shared" si="44"/>
        <v>#N/A</v>
      </c>
      <c r="L310" s="84" t="e">
        <f t="shared" si="45"/>
        <v>#N/A</v>
      </c>
      <c r="M310" s="40">
        <f t="shared" si="41"/>
        <v>0</v>
      </c>
      <c r="N310" s="40">
        <f t="shared" si="42"/>
        <v>0</v>
      </c>
      <c r="O310" s="40">
        <f t="shared" si="46"/>
        <v>0</v>
      </c>
      <c r="P310" s="68">
        <f t="shared" si="47"/>
        <v>0</v>
      </c>
      <c r="Q310" s="69">
        <f t="shared" si="43"/>
        <v>0</v>
      </c>
      <c r="R310" s="70">
        <f t="shared" si="48"/>
        <v>0</v>
      </c>
      <c r="T310" s="10"/>
      <c r="U310" s="10"/>
      <c r="V310" s="10"/>
      <c r="W310" s="10"/>
      <c r="X310" s="10"/>
    </row>
    <row r="311" spans="4:24" s="9" customFormat="1" x14ac:dyDescent="0.3">
      <c r="D311" s="17">
        <f t="shared" si="50"/>
        <v>72411</v>
      </c>
      <c r="E311" s="41">
        <v>1</v>
      </c>
      <c r="F311" s="83">
        <f t="shared" si="49"/>
        <v>3</v>
      </c>
      <c r="G311" s="39"/>
      <c r="H311" s="39"/>
      <c r="I311" s="39"/>
      <c r="J311" s="39"/>
      <c r="K311" s="84" t="e">
        <f t="shared" si="44"/>
        <v>#N/A</v>
      </c>
      <c r="L311" s="84" t="e">
        <f t="shared" si="45"/>
        <v>#N/A</v>
      </c>
      <c r="M311" s="40">
        <f t="shared" si="41"/>
        <v>0</v>
      </c>
      <c r="N311" s="40">
        <f t="shared" si="42"/>
        <v>0</v>
      </c>
      <c r="O311" s="40">
        <f t="shared" si="46"/>
        <v>0</v>
      </c>
      <c r="P311" s="68">
        <f t="shared" si="47"/>
        <v>0</v>
      </c>
      <c r="Q311" s="69">
        <f t="shared" si="43"/>
        <v>0</v>
      </c>
      <c r="R311" s="70">
        <f t="shared" si="48"/>
        <v>0</v>
      </c>
      <c r="T311" s="10"/>
      <c r="U311" s="10"/>
      <c r="V311" s="10"/>
      <c r="W311" s="10"/>
      <c r="X311" s="10"/>
    </row>
    <row r="312" spans="4:24" s="9" customFormat="1" x14ac:dyDescent="0.3">
      <c r="D312" s="17">
        <f t="shared" si="50"/>
        <v>72502</v>
      </c>
      <c r="E312" s="41">
        <v>1</v>
      </c>
      <c r="F312" s="83">
        <f t="shared" si="49"/>
        <v>3</v>
      </c>
      <c r="G312" s="39"/>
      <c r="H312" s="39"/>
      <c r="I312" s="39"/>
      <c r="J312" s="39"/>
      <c r="K312" s="84" t="e">
        <f t="shared" si="44"/>
        <v>#N/A</v>
      </c>
      <c r="L312" s="84" t="e">
        <f t="shared" si="45"/>
        <v>#N/A</v>
      </c>
      <c r="M312" s="40">
        <f t="shared" si="41"/>
        <v>0</v>
      </c>
      <c r="N312" s="40">
        <f t="shared" si="42"/>
        <v>0</v>
      </c>
      <c r="O312" s="40">
        <f t="shared" si="46"/>
        <v>0</v>
      </c>
      <c r="P312" s="68">
        <f t="shared" si="47"/>
        <v>0</v>
      </c>
      <c r="Q312" s="69">
        <f t="shared" si="43"/>
        <v>0</v>
      </c>
      <c r="R312" s="70">
        <f t="shared" si="48"/>
        <v>0</v>
      </c>
      <c r="T312" s="10"/>
      <c r="U312" s="10"/>
      <c r="V312" s="10"/>
      <c r="W312" s="10"/>
      <c r="X312" s="10"/>
    </row>
    <row r="313" spans="4:24" s="9" customFormat="1" x14ac:dyDescent="0.3">
      <c r="D313" s="17">
        <f t="shared" si="50"/>
        <v>72594</v>
      </c>
      <c r="E313" s="41">
        <v>1</v>
      </c>
      <c r="F313" s="83">
        <f t="shared" si="49"/>
        <v>3</v>
      </c>
      <c r="G313" s="39"/>
      <c r="H313" s="39"/>
      <c r="I313" s="39"/>
      <c r="J313" s="39"/>
      <c r="K313" s="84" t="e">
        <f t="shared" si="44"/>
        <v>#N/A</v>
      </c>
      <c r="L313" s="84" t="e">
        <f t="shared" si="45"/>
        <v>#N/A</v>
      </c>
      <c r="M313" s="40">
        <f t="shared" si="41"/>
        <v>0</v>
      </c>
      <c r="N313" s="40">
        <f t="shared" si="42"/>
        <v>0</v>
      </c>
      <c r="O313" s="40">
        <f t="shared" si="46"/>
        <v>0</v>
      </c>
      <c r="P313" s="68">
        <f t="shared" si="47"/>
        <v>0</v>
      </c>
      <c r="Q313" s="69">
        <f t="shared" si="43"/>
        <v>0</v>
      </c>
      <c r="R313" s="70">
        <f t="shared" si="48"/>
        <v>0</v>
      </c>
      <c r="T313" s="10"/>
      <c r="U313" s="10"/>
      <c r="V313" s="10"/>
      <c r="W313" s="10"/>
      <c r="X313" s="10"/>
    </row>
    <row r="314" spans="4:24" s="9" customFormat="1" x14ac:dyDescent="0.3">
      <c r="D314" s="17">
        <f t="shared" si="50"/>
        <v>72686</v>
      </c>
      <c r="E314" s="41">
        <v>1</v>
      </c>
      <c r="F314" s="83">
        <f t="shared" si="49"/>
        <v>3</v>
      </c>
      <c r="G314" s="39"/>
      <c r="H314" s="39"/>
      <c r="I314" s="39"/>
      <c r="J314" s="39"/>
      <c r="K314" s="84" t="e">
        <f t="shared" si="44"/>
        <v>#N/A</v>
      </c>
      <c r="L314" s="84" t="e">
        <f t="shared" si="45"/>
        <v>#N/A</v>
      </c>
      <c r="M314" s="40">
        <f t="shared" si="41"/>
        <v>0</v>
      </c>
      <c r="N314" s="40">
        <f t="shared" si="42"/>
        <v>0</v>
      </c>
      <c r="O314" s="40">
        <f t="shared" si="46"/>
        <v>0</v>
      </c>
      <c r="P314" s="68">
        <f t="shared" si="47"/>
        <v>0</v>
      </c>
      <c r="Q314" s="69">
        <f t="shared" si="43"/>
        <v>0</v>
      </c>
      <c r="R314" s="70">
        <f t="shared" si="48"/>
        <v>0</v>
      </c>
      <c r="T314" s="10"/>
      <c r="U314" s="10"/>
      <c r="V314" s="10"/>
      <c r="W314" s="10"/>
      <c r="X314" s="10"/>
    </row>
    <row r="315" spans="4:24" s="9" customFormat="1" x14ac:dyDescent="0.3">
      <c r="D315" s="17">
        <f t="shared" si="50"/>
        <v>72776</v>
      </c>
      <c r="E315" s="41">
        <v>1</v>
      </c>
      <c r="F315" s="83">
        <f t="shared" si="49"/>
        <v>3</v>
      </c>
      <c r="G315" s="39"/>
      <c r="H315" s="39"/>
      <c r="I315" s="39"/>
      <c r="J315" s="39"/>
      <c r="K315" s="84" t="e">
        <f t="shared" si="44"/>
        <v>#N/A</v>
      </c>
      <c r="L315" s="84" t="e">
        <f t="shared" si="45"/>
        <v>#N/A</v>
      </c>
      <c r="M315" s="40">
        <f t="shared" si="41"/>
        <v>0</v>
      </c>
      <c r="N315" s="40">
        <f t="shared" si="42"/>
        <v>0</v>
      </c>
      <c r="O315" s="40">
        <f t="shared" si="46"/>
        <v>0</v>
      </c>
      <c r="P315" s="68">
        <f t="shared" si="47"/>
        <v>0</v>
      </c>
      <c r="Q315" s="69">
        <f t="shared" si="43"/>
        <v>0</v>
      </c>
      <c r="R315" s="70">
        <f t="shared" si="48"/>
        <v>0</v>
      </c>
      <c r="T315" s="10"/>
      <c r="U315" s="10"/>
      <c r="V315" s="10"/>
      <c r="W315" s="10"/>
      <c r="X315" s="10"/>
    </row>
    <row r="316" spans="4:24" s="9" customFormat="1" x14ac:dyDescent="0.3">
      <c r="D316" s="17">
        <f t="shared" si="50"/>
        <v>72867</v>
      </c>
      <c r="E316" s="41">
        <v>1</v>
      </c>
      <c r="F316" s="83">
        <f t="shared" si="49"/>
        <v>3</v>
      </c>
      <c r="G316" s="39"/>
      <c r="H316" s="39"/>
      <c r="I316" s="39"/>
      <c r="J316" s="39"/>
      <c r="K316" s="84" t="e">
        <f t="shared" si="44"/>
        <v>#N/A</v>
      </c>
      <c r="L316" s="84" t="e">
        <f t="shared" si="45"/>
        <v>#N/A</v>
      </c>
      <c r="M316" s="40">
        <f t="shared" si="41"/>
        <v>0</v>
      </c>
      <c r="N316" s="40">
        <f t="shared" si="42"/>
        <v>0</v>
      </c>
      <c r="O316" s="40">
        <f t="shared" si="46"/>
        <v>0</v>
      </c>
      <c r="P316" s="68">
        <f t="shared" si="47"/>
        <v>0</v>
      </c>
      <c r="Q316" s="69">
        <f t="shared" si="43"/>
        <v>0</v>
      </c>
      <c r="R316" s="70">
        <f t="shared" si="48"/>
        <v>0</v>
      </c>
      <c r="T316" s="10"/>
      <c r="U316" s="10"/>
      <c r="V316" s="10"/>
      <c r="W316" s="10"/>
      <c r="X316" s="10"/>
    </row>
    <row r="317" spans="4:24" s="9" customFormat="1" x14ac:dyDescent="0.3">
      <c r="D317" s="17">
        <f t="shared" si="50"/>
        <v>72959</v>
      </c>
      <c r="E317" s="41">
        <v>1</v>
      </c>
      <c r="F317" s="83">
        <f t="shared" si="49"/>
        <v>3</v>
      </c>
      <c r="G317" s="39"/>
      <c r="H317" s="39"/>
      <c r="I317" s="39"/>
      <c r="J317" s="39"/>
      <c r="K317" s="84" t="e">
        <f t="shared" si="44"/>
        <v>#N/A</v>
      </c>
      <c r="L317" s="84" t="e">
        <f t="shared" si="45"/>
        <v>#N/A</v>
      </c>
      <c r="M317" s="40">
        <f t="shared" si="41"/>
        <v>0</v>
      </c>
      <c r="N317" s="40">
        <f t="shared" si="42"/>
        <v>0</v>
      </c>
      <c r="O317" s="40">
        <f t="shared" si="46"/>
        <v>0</v>
      </c>
      <c r="P317" s="68">
        <f t="shared" si="47"/>
        <v>0</v>
      </c>
      <c r="Q317" s="69">
        <f t="shared" si="43"/>
        <v>0</v>
      </c>
      <c r="R317" s="70">
        <f t="shared" si="48"/>
        <v>0</v>
      </c>
      <c r="T317" s="10"/>
      <c r="U317" s="10"/>
      <c r="V317" s="10"/>
      <c r="W317" s="10"/>
      <c r="X317" s="10"/>
    </row>
    <row r="318" spans="4:24" s="9" customFormat="1" x14ac:dyDescent="0.3">
      <c r="D318" s="17">
        <f t="shared" si="50"/>
        <v>73051</v>
      </c>
      <c r="E318" s="41">
        <v>1</v>
      </c>
      <c r="F318" s="83">
        <f t="shared" si="49"/>
        <v>3</v>
      </c>
      <c r="G318" s="39"/>
      <c r="H318" s="39"/>
      <c r="I318" s="39"/>
      <c r="J318" s="39"/>
      <c r="K318" s="84" t="e">
        <f t="shared" si="44"/>
        <v>#N/A</v>
      </c>
      <c r="L318" s="84" t="e">
        <f t="shared" si="45"/>
        <v>#N/A</v>
      </c>
      <c r="M318" s="40">
        <f t="shared" si="41"/>
        <v>0</v>
      </c>
      <c r="N318" s="40">
        <f t="shared" si="42"/>
        <v>0</v>
      </c>
      <c r="O318" s="40">
        <f t="shared" si="46"/>
        <v>0</v>
      </c>
      <c r="P318" s="68">
        <f t="shared" si="47"/>
        <v>0</v>
      </c>
      <c r="Q318" s="69">
        <f t="shared" si="43"/>
        <v>0</v>
      </c>
      <c r="R318" s="70">
        <f t="shared" si="48"/>
        <v>0</v>
      </c>
      <c r="T318" s="10"/>
      <c r="U318" s="10"/>
      <c r="V318" s="10"/>
      <c r="W318" s="10"/>
      <c r="X318" s="10"/>
    </row>
    <row r="319" spans="4:24" s="9" customFormat="1" x14ac:dyDescent="0.3">
      <c r="D319" s="17">
        <f t="shared" si="50"/>
        <v>73141</v>
      </c>
      <c r="E319" s="41">
        <v>1</v>
      </c>
      <c r="F319" s="83">
        <f t="shared" si="49"/>
        <v>3</v>
      </c>
      <c r="G319" s="39"/>
      <c r="H319" s="39"/>
      <c r="I319" s="39"/>
      <c r="J319" s="39"/>
      <c r="K319" s="84" t="e">
        <f t="shared" si="44"/>
        <v>#N/A</v>
      </c>
      <c r="L319" s="84" t="e">
        <f t="shared" si="45"/>
        <v>#N/A</v>
      </c>
      <c r="M319" s="40">
        <f t="shared" si="41"/>
        <v>0</v>
      </c>
      <c r="N319" s="40">
        <f t="shared" si="42"/>
        <v>0</v>
      </c>
      <c r="O319" s="40">
        <f t="shared" si="46"/>
        <v>0</v>
      </c>
      <c r="P319" s="68">
        <f t="shared" si="47"/>
        <v>0</v>
      </c>
      <c r="Q319" s="69">
        <f t="shared" si="43"/>
        <v>0</v>
      </c>
      <c r="R319" s="70">
        <f t="shared" si="48"/>
        <v>0</v>
      </c>
      <c r="T319" s="10"/>
      <c r="U319" s="10"/>
      <c r="V319" s="10"/>
      <c r="W319" s="10"/>
      <c r="X319" s="10"/>
    </row>
    <row r="320" spans="4:24" s="9" customFormat="1" x14ac:dyDescent="0.3">
      <c r="D320" s="17">
        <f t="shared" si="50"/>
        <v>73232</v>
      </c>
      <c r="E320" s="41">
        <v>1</v>
      </c>
      <c r="F320" s="83">
        <f t="shared" si="49"/>
        <v>3</v>
      </c>
      <c r="G320" s="39"/>
      <c r="H320" s="39"/>
      <c r="I320" s="39"/>
      <c r="J320" s="39"/>
      <c r="K320" s="84" t="e">
        <f t="shared" si="44"/>
        <v>#N/A</v>
      </c>
      <c r="L320" s="84" t="e">
        <f t="shared" si="45"/>
        <v>#N/A</v>
      </c>
      <c r="M320" s="40">
        <f t="shared" si="41"/>
        <v>0</v>
      </c>
      <c r="N320" s="40">
        <f t="shared" si="42"/>
        <v>0</v>
      </c>
      <c r="O320" s="40">
        <f t="shared" si="46"/>
        <v>0</v>
      </c>
      <c r="P320" s="68">
        <f t="shared" si="47"/>
        <v>0</v>
      </c>
      <c r="Q320" s="69">
        <f t="shared" si="43"/>
        <v>0</v>
      </c>
      <c r="R320" s="70">
        <f t="shared" si="48"/>
        <v>0</v>
      </c>
      <c r="T320" s="10"/>
      <c r="U320" s="10"/>
      <c r="V320" s="10"/>
      <c r="W320" s="10"/>
      <c r="X320" s="10"/>
    </row>
    <row r="321" spans="4:24" s="9" customFormat="1" x14ac:dyDescent="0.3">
      <c r="D321" s="17">
        <f t="shared" si="50"/>
        <v>73324</v>
      </c>
      <c r="E321" s="41">
        <v>1</v>
      </c>
      <c r="F321" s="83">
        <f t="shared" si="49"/>
        <v>3</v>
      </c>
      <c r="G321" s="39"/>
      <c r="H321" s="39"/>
      <c r="I321" s="39"/>
      <c r="J321" s="39"/>
      <c r="K321" s="84" t="e">
        <f t="shared" si="44"/>
        <v>#N/A</v>
      </c>
      <c r="L321" s="84" t="e">
        <f t="shared" si="45"/>
        <v>#N/A</v>
      </c>
      <c r="M321" s="40">
        <f t="shared" si="41"/>
        <v>0</v>
      </c>
      <c r="N321" s="40">
        <f t="shared" si="42"/>
        <v>0</v>
      </c>
      <c r="O321" s="40">
        <f t="shared" si="46"/>
        <v>0</v>
      </c>
      <c r="P321" s="68">
        <f t="shared" si="47"/>
        <v>0</v>
      </c>
      <c r="Q321" s="69">
        <f t="shared" si="43"/>
        <v>0</v>
      </c>
      <c r="R321" s="70">
        <f t="shared" si="48"/>
        <v>0</v>
      </c>
      <c r="T321" s="10"/>
      <c r="U321" s="10"/>
      <c r="V321" s="10"/>
      <c r="W321" s="10"/>
      <c r="X321" s="10"/>
    </row>
    <row r="322" spans="4:24" s="9" customFormat="1" x14ac:dyDescent="0.3">
      <c r="D322" s="17">
        <f t="shared" si="50"/>
        <v>73416</v>
      </c>
      <c r="E322" s="41">
        <v>1</v>
      </c>
      <c r="F322" s="83">
        <f t="shared" si="49"/>
        <v>3</v>
      </c>
      <c r="G322" s="39"/>
      <c r="H322" s="39"/>
      <c r="I322" s="39"/>
      <c r="J322" s="39"/>
      <c r="K322" s="84" t="e">
        <f t="shared" si="44"/>
        <v>#N/A</v>
      </c>
      <c r="L322" s="84" t="e">
        <f t="shared" si="45"/>
        <v>#N/A</v>
      </c>
      <c r="M322" s="40">
        <f t="shared" ref="M322:M385" si="51">IF(AND(ISBLANK(G323),ISBLANK(H323),ISBLANK(I323)),
       IF(AND(ISBLANK(G322),ISBLANK(H322),ISBLANK(I322)),
           IF(O321&gt;0,
                IF(YEARFRAC($B$7,D322)&gt;$B$10,O321,M321)+R321+($B$5-$B$25*E321+$B$4)*YEARFRAC(D321,D322)+IF(AND($B$27,YEARFRAC($B$7,D321)&lt;$B$10),$B$29*12*YEARFRAC(D321,D322),0)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K322+N("If records exist on this row, but not on the next, start the prediction by using this row's record")),
    NA()+N("Both this row and next have records; do nothing"))</f>
        <v>0</v>
      </c>
      <c r="N322" s="40">
        <f t="shared" ref="N322:N385" si="52">IF($B$27,
   IF(AND(ISBLANK(G323),ISBLANK(H323),ISBLANK(I323)),
      IF(AND(ISBLANK(G322),ISBLANK(H322),ISBLANK(I322)),
          IF(YEARFRAC($B$7,D322)&lt;=$B$10,
               MAX(N321+Q321-$B$29*12*YEARFRAC(D321,D322),0)+N("Predict the fixed balance if both this row and next have no records: it's the balance, plus interest, minus repayment"),
               0+N("Return a zero fixed balance if we're past the fixed period")),
          H322+N("Return the fixed balance when this row has a record, but the next doesn't")),
      NA()+N("Return NA if records were entered for this row and next (no need to predict)")),
 NA()+N("Return NA if the fixed period is not used"))</f>
        <v>0</v>
      </c>
      <c r="O322" s="40">
        <f t="shared" si="46"/>
        <v>0</v>
      </c>
      <c r="P322" s="68">
        <f t="shared" si="47"/>
        <v>0</v>
      </c>
      <c r="Q322" s="69">
        <f t="shared" ref="Q322:Q385" si="53">IF(ISNA(N322),
      NA()+N("Do nothing if the fixed balance is NA"),
      IF(AND(D322&gt;=$B$7,N322&gt;0,YEARFRAC($B$7,D322)&lt;=$B$10)+N("Check if within the fixed period"),
          (N322+IF(OR(ISNA(M322),ISNA($B$11)),0,MIN(0,MAX(-$B$11,M322))))*((1+$B$9/100/365)^(365*YEARFRAC(D322,D323))-1)
            +N("The fixed interest is the fixed rate (for the time between rows) multiplied by the fixed balance, reduced by up to the max repayment (if the variable balance is negative)"),
          0+N("No interest if outside the fixed period, or the balance is non-positive")))</f>
        <v>0</v>
      </c>
      <c r="R322" s="70">
        <f t="shared" si="48"/>
        <v>0</v>
      </c>
      <c r="T322" s="10"/>
      <c r="U322" s="10"/>
      <c r="V322" s="10"/>
      <c r="W322" s="10"/>
      <c r="X322" s="10"/>
    </row>
    <row r="323" spans="4:24" s="9" customFormat="1" x14ac:dyDescent="0.3">
      <c r="D323" s="17">
        <f t="shared" si="50"/>
        <v>73506</v>
      </c>
      <c r="E323" s="41">
        <v>1</v>
      </c>
      <c r="F323" s="83">
        <f t="shared" si="49"/>
        <v>3</v>
      </c>
      <c r="G323" s="39"/>
      <c r="H323" s="39"/>
      <c r="I323" s="39"/>
      <c r="J323" s="39"/>
      <c r="K323" s="84" t="e">
        <f t="shared" ref="K323:K386" si="54">IF(AND(ISBLANK(G323),ISBLANK(I323)),NA(),G323-I323)+N("Only give a result if the offset or variable balance are recorded")</f>
        <v>#N/A</v>
      </c>
      <c r="L323" s="84" t="e">
        <f t="shared" ref="L323:L386" si="55">IF(AND(ISBLANK(G323),ISBLANK(H323),ISBLANK(I323)),
      NA()+N("This row has no records; use NA"),
      H323+K323)</f>
        <v>#N/A</v>
      </c>
      <c r="M323" s="40">
        <f t="shared" si="51"/>
        <v>0</v>
      </c>
      <c r="N323" s="40">
        <f t="shared" si="52"/>
        <v>0</v>
      </c>
      <c r="O323" s="40">
        <f t="shared" ref="O323:O386" si="56">IF(ISNA(M323),
       IF(ISNA(N323), NA()+N("NA if both fixed and variable are NA"), MAX(0,N323)+N("Fixed balance if variable is NA")),
       IF(ISNA(N323),MAX(0,M323)+N("Variable balance if fixed is NA"),MAX(M323+N323,0)+N("Fixed+Variable if both aren't NA")))</f>
        <v>0</v>
      </c>
      <c r="P323" s="68">
        <f t="shared" ref="P323:P386" si="57">IF(ISNA(Q323)+N("This formula returns the sum of the interests that aren't NA"),
      IF(ISNA(R323),NA(),R323),
      IF(ISNA(R323),Q323,Q323+R323))</f>
        <v>0</v>
      </c>
      <c r="Q323" s="69">
        <f t="shared" si="53"/>
        <v>0</v>
      </c>
      <c r="R323" s="70">
        <f t="shared" ref="R323:R386" si="58">IF(ISNA(M323),
      NA()+N("Do nothing if the variable balance is NA"),
      MAX(IF(YEARFRAC($B$7,D323)&gt;$B$10,O323,M323)*((1+F323/100/365)^(365*YEARFRAC(D323,D324))-1), 0)
     +N("The variable interest is the variable rate (for the period between rows) multiplied by the net or variable balance (depending if within the fixed period), and only for positive variable balances"))</f>
        <v>0</v>
      </c>
      <c r="T323" s="10"/>
      <c r="U323" s="10"/>
      <c r="V323" s="10"/>
      <c r="W323" s="10"/>
      <c r="X323" s="10"/>
    </row>
    <row r="324" spans="4:24" s="9" customFormat="1" x14ac:dyDescent="0.3">
      <c r="D324" s="17">
        <f t="shared" si="50"/>
        <v>73597</v>
      </c>
      <c r="E324" s="41">
        <v>1</v>
      </c>
      <c r="F324" s="83">
        <f t="shared" ref="F324:F387" si="59">F323</f>
        <v>3</v>
      </c>
      <c r="G324" s="39"/>
      <c r="H324" s="39"/>
      <c r="I324" s="39"/>
      <c r="J324" s="39"/>
      <c r="K324" s="84" t="e">
        <f t="shared" si="54"/>
        <v>#N/A</v>
      </c>
      <c r="L324" s="84" t="e">
        <f t="shared" si="55"/>
        <v>#N/A</v>
      </c>
      <c r="M324" s="40">
        <f t="shared" si="51"/>
        <v>0</v>
      </c>
      <c r="N324" s="40">
        <f t="shared" si="52"/>
        <v>0</v>
      </c>
      <c r="O324" s="40">
        <f t="shared" si="56"/>
        <v>0</v>
      </c>
      <c r="P324" s="68">
        <f t="shared" si="57"/>
        <v>0</v>
      </c>
      <c r="Q324" s="69">
        <f t="shared" si="53"/>
        <v>0</v>
      </c>
      <c r="R324" s="70">
        <f t="shared" si="58"/>
        <v>0</v>
      </c>
      <c r="T324" s="10"/>
      <c r="U324" s="10"/>
      <c r="V324" s="10"/>
      <c r="W324" s="10"/>
      <c r="X324" s="10"/>
    </row>
    <row r="325" spans="4:24" s="9" customFormat="1" x14ac:dyDescent="0.3">
      <c r="D325" s="17">
        <f t="shared" si="50"/>
        <v>73689</v>
      </c>
      <c r="E325" s="41">
        <v>1</v>
      </c>
      <c r="F325" s="83">
        <f t="shared" si="59"/>
        <v>3</v>
      </c>
      <c r="G325" s="39"/>
      <c r="H325" s="39"/>
      <c r="I325" s="39"/>
      <c r="J325" s="39"/>
      <c r="K325" s="84" t="e">
        <f t="shared" si="54"/>
        <v>#N/A</v>
      </c>
      <c r="L325" s="84" t="e">
        <f t="shared" si="55"/>
        <v>#N/A</v>
      </c>
      <c r="M325" s="40">
        <f t="shared" si="51"/>
        <v>0</v>
      </c>
      <c r="N325" s="40">
        <f t="shared" si="52"/>
        <v>0</v>
      </c>
      <c r="O325" s="40">
        <f t="shared" si="56"/>
        <v>0</v>
      </c>
      <c r="P325" s="68">
        <f t="shared" si="57"/>
        <v>0</v>
      </c>
      <c r="Q325" s="69">
        <f t="shared" si="53"/>
        <v>0</v>
      </c>
      <c r="R325" s="70">
        <f t="shared" si="58"/>
        <v>0</v>
      </c>
      <c r="T325" s="10"/>
      <c r="U325" s="10"/>
      <c r="V325" s="10"/>
      <c r="W325" s="10"/>
      <c r="X325" s="10"/>
    </row>
    <row r="326" spans="4:24" s="9" customFormat="1" x14ac:dyDescent="0.3">
      <c r="D326" s="17">
        <f t="shared" si="50"/>
        <v>73781</v>
      </c>
      <c r="E326" s="41">
        <v>1</v>
      </c>
      <c r="F326" s="83">
        <f t="shared" si="59"/>
        <v>3</v>
      </c>
      <c r="G326" s="39"/>
      <c r="H326" s="39"/>
      <c r="I326" s="39"/>
      <c r="J326" s="39"/>
      <c r="K326" s="84" t="e">
        <f t="shared" si="54"/>
        <v>#N/A</v>
      </c>
      <c r="L326" s="84" t="e">
        <f t="shared" si="55"/>
        <v>#N/A</v>
      </c>
      <c r="M326" s="40">
        <f t="shared" si="51"/>
        <v>0</v>
      </c>
      <c r="N326" s="40">
        <f t="shared" si="52"/>
        <v>0</v>
      </c>
      <c r="O326" s="40">
        <f t="shared" si="56"/>
        <v>0</v>
      </c>
      <c r="P326" s="68">
        <f t="shared" si="57"/>
        <v>0</v>
      </c>
      <c r="Q326" s="69">
        <f t="shared" si="53"/>
        <v>0</v>
      </c>
      <c r="R326" s="70">
        <f t="shared" si="58"/>
        <v>0</v>
      </c>
      <c r="T326" s="10"/>
      <c r="U326" s="10"/>
      <c r="V326" s="10"/>
      <c r="W326" s="10"/>
      <c r="X326" s="10"/>
    </row>
    <row r="327" spans="4:24" s="9" customFormat="1" x14ac:dyDescent="0.3">
      <c r="D327" s="17">
        <f t="shared" si="50"/>
        <v>73871</v>
      </c>
      <c r="E327" s="41">
        <v>1</v>
      </c>
      <c r="F327" s="83">
        <f t="shared" si="59"/>
        <v>3</v>
      </c>
      <c r="G327" s="39"/>
      <c r="H327" s="39"/>
      <c r="I327" s="39"/>
      <c r="J327" s="39"/>
      <c r="K327" s="84" t="e">
        <f t="shared" si="54"/>
        <v>#N/A</v>
      </c>
      <c r="L327" s="84" t="e">
        <f t="shared" si="55"/>
        <v>#N/A</v>
      </c>
      <c r="M327" s="40">
        <f t="shared" si="51"/>
        <v>0</v>
      </c>
      <c r="N327" s="40">
        <f t="shared" si="52"/>
        <v>0</v>
      </c>
      <c r="O327" s="40">
        <f t="shared" si="56"/>
        <v>0</v>
      </c>
      <c r="P327" s="68">
        <f t="shared" si="57"/>
        <v>0</v>
      </c>
      <c r="Q327" s="69">
        <f t="shared" si="53"/>
        <v>0</v>
      </c>
      <c r="R327" s="70">
        <f t="shared" si="58"/>
        <v>0</v>
      </c>
      <c r="T327" s="10"/>
      <c r="U327" s="10"/>
      <c r="V327" s="10"/>
      <c r="W327" s="10"/>
      <c r="X327" s="10"/>
    </row>
    <row r="328" spans="4:24" s="9" customFormat="1" x14ac:dyDescent="0.3">
      <c r="D328" s="17">
        <f t="shared" si="50"/>
        <v>73962</v>
      </c>
      <c r="E328" s="41">
        <v>1</v>
      </c>
      <c r="F328" s="83">
        <f t="shared" si="59"/>
        <v>3</v>
      </c>
      <c r="G328" s="39"/>
      <c r="H328" s="39"/>
      <c r="I328" s="39"/>
      <c r="J328" s="39"/>
      <c r="K328" s="84" t="e">
        <f t="shared" si="54"/>
        <v>#N/A</v>
      </c>
      <c r="L328" s="84" t="e">
        <f t="shared" si="55"/>
        <v>#N/A</v>
      </c>
      <c r="M328" s="40">
        <f t="shared" si="51"/>
        <v>0</v>
      </c>
      <c r="N328" s="40">
        <f t="shared" si="52"/>
        <v>0</v>
      </c>
      <c r="O328" s="40">
        <f t="shared" si="56"/>
        <v>0</v>
      </c>
      <c r="P328" s="68">
        <f t="shared" si="57"/>
        <v>0</v>
      </c>
      <c r="Q328" s="69">
        <f t="shared" si="53"/>
        <v>0</v>
      </c>
      <c r="R328" s="70">
        <f t="shared" si="58"/>
        <v>0</v>
      </c>
      <c r="T328" s="10"/>
      <c r="U328" s="10"/>
      <c r="V328" s="10"/>
      <c r="W328" s="10"/>
      <c r="X328" s="10"/>
    </row>
    <row r="329" spans="4:24" s="9" customFormat="1" x14ac:dyDescent="0.3">
      <c r="D329" s="17">
        <f t="shared" si="50"/>
        <v>74054</v>
      </c>
      <c r="E329" s="41">
        <v>1</v>
      </c>
      <c r="F329" s="83">
        <f t="shared" si="59"/>
        <v>3</v>
      </c>
      <c r="G329" s="39"/>
      <c r="H329" s="39"/>
      <c r="I329" s="39"/>
      <c r="J329" s="39"/>
      <c r="K329" s="84" t="e">
        <f t="shared" si="54"/>
        <v>#N/A</v>
      </c>
      <c r="L329" s="84" t="e">
        <f t="shared" si="55"/>
        <v>#N/A</v>
      </c>
      <c r="M329" s="40">
        <f t="shared" si="51"/>
        <v>0</v>
      </c>
      <c r="N329" s="40">
        <f t="shared" si="52"/>
        <v>0</v>
      </c>
      <c r="O329" s="40">
        <f t="shared" si="56"/>
        <v>0</v>
      </c>
      <c r="P329" s="68">
        <f t="shared" si="57"/>
        <v>0</v>
      </c>
      <c r="Q329" s="69">
        <f t="shared" si="53"/>
        <v>0</v>
      </c>
      <c r="R329" s="70">
        <f t="shared" si="58"/>
        <v>0</v>
      </c>
      <c r="T329" s="10"/>
      <c r="U329" s="10"/>
      <c r="V329" s="10"/>
      <c r="W329" s="10"/>
      <c r="X329" s="10"/>
    </row>
    <row r="330" spans="4:24" s="9" customFormat="1" x14ac:dyDescent="0.3">
      <c r="D330" s="17">
        <f t="shared" ref="D330:D393" si="60">EDATE(D329,3)</f>
        <v>74146</v>
      </c>
      <c r="E330" s="41">
        <v>1</v>
      </c>
      <c r="F330" s="83">
        <f t="shared" si="59"/>
        <v>3</v>
      </c>
      <c r="G330" s="39"/>
      <c r="H330" s="39"/>
      <c r="I330" s="39"/>
      <c r="J330" s="39"/>
      <c r="K330" s="84" t="e">
        <f t="shared" si="54"/>
        <v>#N/A</v>
      </c>
      <c r="L330" s="84" t="e">
        <f t="shared" si="55"/>
        <v>#N/A</v>
      </c>
      <c r="M330" s="40">
        <f t="shared" si="51"/>
        <v>0</v>
      </c>
      <c r="N330" s="40">
        <f t="shared" si="52"/>
        <v>0</v>
      </c>
      <c r="O330" s="40">
        <f t="shared" si="56"/>
        <v>0</v>
      </c>
      <c r="P330" s="68">
        <f t="shared" si="57"/>
        <v>0</v>
      </c>
      <c r="Q330" s="69">
        <f t="shared" si="53"/>
        <v>0</v>
      </c>
      <c r="R330" s="70">
        <f t="shared" si="58"/>
        <v>0</v>
      </c>
      <c r="T330" s="10"/>
      <c r="U330" s="10"/>
      <c r="V330" s="10"/>
      <c r="W330" s="10"/>
      <c r="X330" s="10"/>
    </row>
    <row r="331" spans="4:24" s="9" customFormat="1" x14ac:dyDescent="0.3">
      <c r="D331" s="17">
        <f t="shared" si="60"/>
        <v>74236</v>
      </c>
      <c r="E331" s="41">
        <v>1</v>
      </c>
      <c r="F331" s="83">
        <f t="shared" si="59"/>
        <v>3</v>
      </c>
      <c r="G331" s="39"/>
      <c r="H331" s="39"/>
      <c r="I331" s="39"/>
      <c r="J331" s="39"/>
      <c r="K331" s="84" t="e">
        <f t="shared" si="54"/>
        <v>#N/A</v>
      </c>
      <c r="L331" s="84" t="e">
        <f t="shared" si="55"/>
        <v>#N/A</v>
      </c>
      <c r="M331" s="40">
        <f t="shared" si="51"/>
        <v>0</v>
      </c>
      <c r="N331" s="40">
        <f t="shared" si="52"/>
        <v>0</v>
      </c>
      <c r="O331" s="40">
        <f t="shared" si="56"/>
        <v>0</v>
      </c>
      <c r="P331" s="68">
        <f t="shared" si="57"/>
        <v>0</v>
      </c>
      <c r="Q331" s="69">
        <f t="shared" si="53"/>
        <v>0</v>
      </c>
      <c r="R331" s="70">
        <f t="shared" si="58"/>
        <v>0</v>
      </c>
      <c r="T331" s="10"/>
      <c r="U331" s="10"/>
      <c r="V331" s="10"/>
      <c r="W331" s="10"/>
      <c r="X331" s="10"/>
    </row>
    <row r="332" spans="4:24" s="9" customFormat="1" x14ac:dyDescent="0.3">
      <c r="D332" s="17">
        <f t="shared" si="60"/>
        <v>74327</v>
      </c>
      <c r="E332" s="41">
        <v>1</v>
      </c>
      <c r="F332" s="83">
        <f t="shared" si="59"/>
        <v>3</v>
      </c>
      <c r="G332" s="39"/>
      <c r="H332" s="39"/>
      <c r="I332" s="39"/>
      <c r="J332" s="39"/>
      <c r="K332" s="84" t="e">
        <f t="shared" si="54"/>
        <v>#N/A</v>
      </c>
      <c r="L332" s="84" t="e">
        <f t="shared" si="55"/>
        <v>#N/A</v>
      </c>
      <c r="M332" s="40">
        <f t="shared" si="51"/>
        <v>0</v>
      </c>
      <c r="N332" s="40">
        <f t="shared" si="52"/>
        <v>0</v>
      </c>
      <c r="O332" s="40">
        <f t="shared" si="56"/>
        <v>0</v>
      </c>
      <c r="P332" s="68">
        <f t="shared" si="57"/>
        <v>0</v>
      </c>
      <c r="Q332" s="69">
        <f t="shared" si="53"/>
        <v>0</v>
      </c>
      <c r="R332" s="70">
        <f t="shared" si="58"/>
        <v>0</v>
      </c>
      <c r="T332" s="10"/>
      <c r="U332" s="10"/>
      <c r="V332" s="10"/>
      <c r="W332" s="10"/>
      <c r="X332" s="10"/>
    </row>
    <row r="333" spans="4:24" s="9" customFormat="1" x14ac:dyDescent="0.3">
      <c r="D333" s="17">
        <f t="shared" si="60"/>
        <v>74419</v>
      </c>
      <c r="E333" s="41">
        <v>1</v>
      </c>
      <c r="F333" s="83">
        <f t="shared" si="59"/>
        <v>3</v>
      </c>
      <c r="G333" s="39"/>
      <c r="H333" s="39"/>
      <c r="I333" s="39"/>
      <c r="J333" s="39"/>
      <c r="K333" s="84" t="e">
        <f t="shared" si="54"/>
        <v>#N/A</v>
      </c>
      <c r="L333" s="84" t="e">
        <f t="shared" si="55"/>
        <v>#N/A</v>
      </c>
      <c r="M333" s="40">
        <f t="shared" si="51"/>
        <v>0</v>
      </c>
      <c r="N333" s="40">
        <f t="shared" si="52"/>
        <v>0</v>
      </c>
      <c r="O333" s="40">
        <f t="shared" si="56"/>
        <v>0</v>
      </c>
      <c r="P333" s="68">
        <f t="shared" si="57"/>
        <v>0</v>
      </c>
      <c r="Q333" s="69">
        <f t="shared" si="53"/>
        <v>0</v>
      </c>
      <c r="R333" s="70">
        <f t="shared" si="58"/>
        <v>0</v>
      </c>
      <c r="T333" s="10"/>
      <c r="U333" s="10"/>
      <c r="V333" s="10"/>
      <c r="W333" s="10"/>
      <c r="X333" s="10"/>
    </row>
    <row r="334" spans="4:24" s="9" customFormat="1" x14ac:dyDescent="0.3">
      <c r="D334" s="17">
        <f t="shared" si="60"/>
        <v>74511</v>
      </c>
      <c r="E334" s="41">
        <v>1</v>
      </c>
      <c r="F334" s="83">
        <f t="shared" si="59"/>
        <v>3</v>
      </c>
      <c r="G334" s="39"/>
      <c r="H334" s="39"/>
      <c r="I334" s="39"/>
      <c r="J334" s="39"/>
      <c r="K334" s="84" t="e">
        <f t="shared" si="54"/>
        <v>#N/A</v>
      </c>
      <c r="L334" s="84" t="e">
        <f t="shared" si="55"/>
        <v>#N/A</v>
      </c>
      <c r="M334" s="40">
        <f t="shared" si="51"/>
        <v>0</v>
      </c>
      <c r="N334" s="40">
        <f t="shared" si="52"/>
        <v>0</v>
      </c>
      <c r="O334" s="40">
        <f t="shared" si="56"/>
        <v>0</v>
      </c>
      <c r="P334" s="68">
        <f t="shared" si="57"/>
        <v>0</v>
      </c>
      <c r="Q334" s="69">
        <f t="shared" si="53"/>
        <v>0</v>
      </c>
      <c r="R334" s="70">
        <f t="shared" si="58"/>
        <v>0</v>
      </c>
      <c r="T334" s="10"/>
      <c r="U334" s="10"/>
      <c r="V334" s="10"/>
      <c r="W334" s="10"/>
      <c r="X334" s="10"/>
    </row>
    <row r="335" spans="4:24" s="9" customFormat="1" x14ac:dyDescent="0.3">
      <c r="D335" s="17">
        <f t="shared" si="60"/>
        <v>74602</v>
      </c>
      <c r="E335" s="41">
        <v>1</v>
      </c>
      <c r="F335" s="83">
        <f t="shared" si="59"/>
        <v>3</v>
      </c>
      <c r="G335" s="39"/>
      <c r="H335" s="39"/>
      <c r="I335" s="39"/>
      <c r="J335" s="39"/>
      <c r="K335" s="84" t="e">
        <f t="shared" si="54"/>
        <v>#N/A</v>
      </c>
      <c r="L335" s="84" t="e">
        <f t="shared" si="55"/>
        <v>#N/A</v>
      </c>
      <c r="M335" s="40">
        <f t="shared" si="51"/>
        <v>0</v>
      </c>
      <c r="N335" s="40">
        <f t="shared" si="52"/>
        <v>0</v>
      </c>
      <c r="O335" s="40">
        <f t="shared" si="56"/>
        <v>0</v>
      </c>
      <c r="P335" s="68">
        <f t="shared" si="57"/>
        <v>0</v>
      </c>
      <c r="Q335" s="69">
        <f t="shared" si="53"/>
        <v>0</v>
      </c>
      <c r="R335" s="70">
        <f t="shared" si="58"/>
        <v>0</v>
      </c>
      <c r="T335" s="10"/>
      <c r="U335" s="10"/>
      <c r="V335" s="10"/>
      <c r="W335" s="10"/>
      <c r="X335" s="10"/>
    </row>
    <row r="336" spans="4:24" s="9" customFormat="1" x14ac:dyDescent="0.3">
      <c r="D336" s="17">
        <f t="shared" si="60"/>
        <v>74693</v>
      </c>
      <c r="E336" s="41">
        <v>1</v>
      </c>
      <c r="F336" s="83">
        <f t="shared" si="59"/>
        <v>3</v>
      </c>
      <c r="G336" s="39"/>
      <c r="H336" s="39"/>
      <c r="I336" s="39"/>
      <c r="J336" s="39"/>
      <c r="K336" s="84" t="e">
        <f t="shared" si="54"/>
        <v>#N/A</v>
      </c>
      <c r="L336" s="84" t="e">
        <f t="shared" si="55"/>
        <v>#N/A</v>
      </c>
      <c r="M336" s="40">
        <f t="shared" si="51"/>
        <v>0</v>
      </c>
      <c r="N336" s="40">
        <f t="shared" si="52"/>
        <v>0</v>
      </c>
      <c r="O336" s="40">
        <f t="shared" si="56"/>
        <v>0</v>
      </c>
      <c r="P336" s="68">
        <f t="shared" si="57"/>
        <v>0</v>
      </c>
      <c r="Q336" s="69">
        <f t="shared" si="53"/>
        <v>0</v>
      </c>
      <c r="R336" s="70">
        <f t="shared" si="58"/>
        <v>0</v>
      </c>
      <c r="T336" s="10"/>
      <c r="U336" s="10"/>
      <c r="V336" s="10"/>
      <c r="W336" s="10"/>
      <c r="X336" s="10"/>
    </row>
    <row r="337" spans="4:24" s="9" customFormat="1" x14ac:dyDescent="0.3">
      <c r="D337" s="17">
        <f t="shared" si="60"/>
        <v>74785</v>
      </c>
      <c r="E337" s="41">
        <v>1</v>
      </c>
      <c r="F337" s="83">
        <f t="shared" si="59"/>
        <v>3</v>
      </c>
      <c r="G337" s="39"/>
      <c r="H337" s="39"/>
      <c r="I337" s="39"/>
      <c r="J337" s="39"/>
      <c r="K337" s="84" t="e">
        <f t="shared" si="54"/>
        <v>#N/A</v>
      </c>
      <c r="L337" s="84" t="e">
        <f t="shared" si="55"/>
        <v>#N/A</v>
      </c>
      <c r="M337" s="40">
        <f t="shared" si="51"/>
        <v>0</v>
      </c>
      <c r="N337" s="40">
        <f t="shared" si="52"/>
        <v>0</v>
      </c>
      <c r="O337" s="40">
        <f t="shared" si="56"/>
        <v>0</v>
      </c>
      <c r="P337" s="68">
        <f t="shared" si="57"/>
        <v>0</v>
      </c>
      <c r="Q337" s="69">
        <f t="shared" si="53"/>
        <v>0</v>
      </c>
      <c r="R337" s="70">
        <f t="shared" si="58"/>
        <v>0</v>
      </c>
      <c r="T337" s="10"/>
      <c r="U337" s="10"/>
      <c r="V337" s="10"/>
      <c r="W337" s="10"/>
      <c r="X337" s="10"/>
    </row>
    <row r="338" spans="4:24" s="9" customFormat="1" x14ac:dyDescent="0.3">
      <c r="D338" s="17">
        <f t="shared" si="60"/>
        <v>74877</v>
      </c>
      <c r="E338" s="41">
        <v>1</v>
      </c>
      <c r="F338" s="83">
        <f t="shared" si="59"/>
        <v>3</v>
      </c>
      <c r="G338" s="39"/>
      <c r="H338" s="39"/>
      <c r="I338" s="39"/>
      <c r="J338" s="39"/>
      <c r="K338" s="84" t="e">
        <f t="shared" si="54"/>
        <v>#N/A</v>
      </c>
      <c r="L338" s="84" t="e">
        <f t="shared" si="55"/>
        <v>#N/A</v>
      </c>
      <c r="M338" s="40">
        <f t="shared" si="51"/>
        <v>0</v>
      </c>
      <c r="N338" s="40">
        <f t="shared" si="52"/>
        <v>0</v>
      </c>
      <c r="O338" s="40">
        <f t="shared" si="56"/>
        <v>0</v>
      </c>
      <c r="P338" s="68">
        <f t="shared" si="57"/>
        <v>0</v>
      </c>
      <c r="Q338" s="69">
        <f t="shared" si="53"/>
        <v>0</v>
      </c>
      <c r="R338" s="70">
        <f t="shared" si="58"/>
        <v>0</v>
      </c>
      <c r="T338" s="10"/>
      <c r="U338" s="10"/>
      <c r="V338" s="10"/>
      <c r="W338" s="10"/>
      <c r="X338" s="10"/>
    </row>
    <row r="339" spans="4:24" s="9" customFormat="1" x14ac:dyDescent="0.3">
      <c r="D339" s="17">
        <f t="shared" si="60"/>
        <v>74967</v>
      </c>
      <c r="E339" s="41">
        <v>1</v>
      </c>
      <c r="F339" s="83">
        <f t="shared" si="59"/>
        <v>3</v>
      </c>
      <c r="G339" s="39"/>
      <c r="H339" s="39"/>
      <c r="I339" s="39"/>
      <c r="J339" s="39"/>
      <c r="K339" s="84" t="e">
        <f t="shared" si="54"/>
        <v>#N/A</v>
      </c>
      <c r="L339" s="84" t="e">
        <f t="shared" si="55"/>
        <v>#N/A</v>
      </c>
      <c r="M339" s="40">
        <f t="shared" si="51"/>
        <v>0</v>
      </c>
      <c r="N339" s="40">
        <f t="shared" si="52"/>
        <v>0</v>
      </c>
      <c r="O339" s="40">
        <f t="shared" si="56"/>
        <v>0</v>
      </c>
      <c r="P339" s="68">
        <f t="shared" si="57"/>
        <v>0</v>
      </c>
      <c r="Q339" s="69">
        <f t="shared" si="53"/>
        <v>0</v>
      </c>
      <c r="R339" s="70">
        <f t="shared" si="58"/>
        <v>0</v>
      </c>
      <c r="T339" s="10"/>
      <c r="U339" s="10"/>
      <c r="V339" s="10"/>
      <c r="W339" s="10"/>
      <c r="X339" s="10"/>
    </row>
    <row r="340" spans="4:24" s="9" customFormat="1" x14ac:dyDescent="0.3">
      <c r="D340" s="17">
        <f t="shared" si="60"/>
        <v>75058</v>
      </c>
      <c r="E340" s="41">
        <v>1</v>
      </c>
      <c r="F340" s="83">
        <f t="shared" si="59"/>
        <v>3</v>
      </c>
      <c r="G340" s="39"/>
      <c r="H340" s="39"/>
      <c r="I340" s="39"/>
      <c r="J340" s="39"/>
      <c r="K340" s="84" t="e">
        <f t="shared" si="54"/>
        <v>#N/A</v>
      </c>
      <c r="L340" s="84" t="e">
        <f t="shared" si="55"/>
        <v>#N/A</v>
      </c>
      <c r="M340" s="40">
        <f t="shared" si="51"/>
        <v>0</v>
      </c>
      <c r="N340" s="40">
        <f t="shared" si="52"/>
        <v>0</v>
      </c>
      <c r="O340" s="40">
        <f t="shared" si="56"/>
        <v>0</v>
      </c>
      <c r="P340" s="68">
        <f t="shared" si="57"/>
        <v>0</v>
      </c>
      <c r="Q340" s="69">
        <f t="shared" si="53"/>
        <v>0</v>
      </c>
      <c r="R340" s="70">
        <f t="shared" si="58"/>
        <v>0</v>
      </c>
      <c r="T340" s="10"/>
      <c r="U340" s="10"/>
      <c r="V340" s="10"/>
      <c r="W340" s="10"/>
      <c r="X340" s="10"/>
    </row>
    <row r="341" spans="4:24" s="9" customFormat="1" x14ac:dyDescent="0.3">
      <c r="D341" s="17">
        <f t="shared" si="60"/>
        <v>75150</v>
      </c>
      <c r="E341" s="41">
        <v>1</v>
      </c>
      <c r="F341" s="83">
        <f t="shared" si="59"/>
        <v>3</v>
      </c>
      <c r="G341" s="39"/>
      <c r="H341" s="39"/>
      <c r="I341" s="39"/>
      <c r="J341" s="39"/>
      <c r="K341" s="84" t="e">
        <f t="shared" si="54"/>
        <v>#N/A</v>
      </c>
      <c r="L341" s="84" t="e">
        <f t="shared" si="55"/>
        <v>#N/A</v>
      </c>
      <c r="M341" s="40">
        <f t="shared" si="51"/>
        <v>0</v>
      </c>
      <c r="N341" s="40">
        <f t="shared" si="52"/>
        <v>0</v>
      </c>
      <c r="O341" s="40">
        <f t="shared" si="56"/>
        <v>0</v>
      </c>
      <c r="P341" s="68">
        <f t="shared" si="57"/>
        <v>0</v>
      </c>
      <c r="Q341" s="69">
        <f t="shared" si="53"/>
        <v>0</v>
      </c>
      <c r="R341" s="70">
        <f t="shared" si="58"/>
        <v>0</v>
      </c>
      <c r="T341" s="10"/>
      <c r="U341" s="10"/>
      <c r="V341" s="10"/>
      <c r="W341" s="10"/>
      <c r="X341" s="10"/>
    </row>
    <row r="342" spans="4:24" s="9" customFormat="1" x14ac:dyDescent="0.3">
      <c r="D342" s="17">
        <f t="shared" si="60"/>
        <v>75242</v>
      </c>
      <c r="E342" s="41">
        <v>1</v>
      </c>
      <c r="F342" s="83">
        <f t="shared" si="59"/>
        <v>3</v>
      </c>
      <c r="G342" s="39"/>
      <c r="H342" s="39"/>
      <c r="I342" s="39"/>
      <c r="J342" s="39"/>
      <c r="K342" s="84" t="e">
        <f t="shared" si="54"/>
        <v>#N/A</v>
      </c>
      <c r="L342" s="84" t="e">
        <f t="shared" si="55"/>
        <v>#N/A</v>
      </c>
      <c r="M342" s="40">
        <f t="shared" si="51"/>
        <v>0</v>
      </c>
      <c r="N342" s="40">
        <f t="shared" si="52"/>
        <v>0</v>
      </c>
      <c r="O342" s="40">
        <f t="shared" si="56"/>
        <v>0</v>
      </c>
      <c r="P342" s="68">
        <f t="shared" si="57"/>
        <v>0</v>
      </c>
      <c r="Q342" s="69">
        <f t="shared" si="53"/>
        <v>0</v>
      </c>
      <c r="R342" s="70">
        <f t="shared" si="58"/>
        <v>0</v>
      </c>
      <c r="T342" s="10"/>
      <c r="U342" s="10"/>
      <c r="V342" s="10"/>
      <c r="W342" s="10"/>
      <c r="X342" s="10"/>
    </row>
    <row r="343" spans="4:24" s="9" customFormat="1" x14ac:dyDescent="0.3">
      <c r="D343" s="17">
        <f t="shared" si="60"/>
        <v>75332</v>
      </c>
      <c r="E343" s="41">
        <v>1</v>
      </c>
      <c r="F343" s="83">
        <f t="shared" si="59"/>
        <v>3</v>
      </c>
      <c r="G343" s="39"/>
      <c r="H343" s="39"/>
      <c r="I343" s="39"/>
      <c r="J343" s="39"/>
      <c r="K343" s="84" t="e">
        <f t="shared" si="54"/>
        <v>#N/A</v>
      </c>
      <c r="L343" s="84" t="e">
        <f t="shared" si="55"/>
        <v>#N/A</v>
      </c>
      <c r="M343" s="40">
        <f t="shared" si="51"/>
        <v>0</v>
      </c>
      <c r="N343" s="40">
        <f t="shared" si="52"/>
        <v>0</v>
      </c>
      <c r="O343" s="40">
        <f t="shared" si="56"/>
        <v>0</v>
      </c>
      <c r="P343" s="68">
        <f t="shared" si="57"/>
        <v>0</v>
      </c>
      <c r="Q343" s="69">
        <f t="shared" si="53"/>
        <v>0</v>
      </c>
      <c r="R343" s="70">
        <f t="shared" si="58"/>
        <v>0</v>
      </c>
      <c r="T343" s="10"/>
      <c r="U343" s="10"/>
      <c r="V343" s="10"/>
      <c r="W343" s="10"/>
      <c r="X343" s="10"/>
    </row>
    <row r="344" spans="4:24" s="9" customFormat="1" x14ac:dyDescent="0.3">
      <c r="D344" s="17">
        <f t="shared" si="60"/>
        <v>75423</v>
      </c>
      <c r="E344" s="41">
        <v>1</v>
      </c>
      <c r="F344" s="83">
        <f t="shared" si="59"/>
        <v>3</v>
      </c>
      <c r="G344" s="39"/>
      <c r="H344" s="39"/>
      <c r="I344" s="39"/>
      <c r="J344" s="39"/>
      <c r="K344" s="84" t="e">
        <f t="shared" si="54"/>
        <v>#N/A</v>
      </c>
      <c r="L344" s="84" t="e">
        <f t="shared" si="55"/>
        <v>#N/A</v>
      </c>
      <c r="M344" s="40">
        <f t="shared" si="51"/>
        <v>0</v>
      </c>
      <c r="N344" s="40">
        <f t="shared" si="52"/>
        <v>0</v>
      </c>
      <c r="O344" s="40">
        <f t="shared" si="56"/>
        <v>0</v>
      </c>
      <c r="P344" s="68">
        <f t="shared" si="57"/>
        <v>0</v>
      </c>
      <c r="Q344" s="69">
        <f t="shared" si="53"/>
        <v>0</v>
      </c>
      <c r="R344" s="70">
        <f t="shared" si="58"/>
        <v>0</v>
      </c>
      <c r="T344" s="10"/>
      <c r="U344" s="10"/>
      <c r="V344" s="10"/>
      <c r="W344" s="10"/>
      <c r="X344" s="10"/>
    </row>
    <row r="345" spans="4:24" s="9" customFormat="1" x14ac:dyDescent="0.3">
      <c r="D345" s="17">
        <f t="shared" si="60"/>
        <v>75515</v>
      </c>
      <c r="E345" s="41">
        <v>1</v>
      </c>
      <c r="F345" s="83">
        <f t="shared" si="59"/>
        <v>3</v>
      </c>
      <c r="G345" s="39"/>
      <c r="H345" s="39"/>
      <c r="I345" s="39"/>
      <c r="J345" s="39"/>
      <c r="K345" s="84" t="e">
        <f t="shared" si="54"/>
        <v>#N/A</v>
      </c>
      <c r="L345" s="84" t="e">
        <f t="shared" si="55"/>
        <v>#N/A</v>
      </c>
      <c r="M345" s="40">
        <f t="shared" si="51"/>
        <v>0</v>
      </c>
      <c r="N345" s="40">
        <f t="shared" si="52"/>
        <v>0</v>
      </c>
      <c r="O345" s="40">
        <f t="shared" si="56"/>
        <v>0</v>
      </c>
      <c r="P345" s="68">
        <f t="shared" si="57"/>
        <v>0</v>
      </c>
      <c r="Q345" s="69">
        <f t="shared" si="53"/>
        <v>0</v>
      </c>
      <c r="R345" s="70">
        <f t="shared" si="58"/>
        <v>0</v>
      </c>
      <c r="T345" s="10"/>
      <c r="U345" s="10"/>
      <c r="V345" s="10"/>
      <c r="W345" s="10"/>
      <c r="X345" s="10"/>
    </row>
    <row r="346" spans="4:24" s="9" customFormat="1" x14ac:dyDescent="0.3">
      <c r="D346" s="17">
        <f t="shared" si="60"/>
        <v>75607</v>
      </c>
      <c r="E346" s="41">
        <v>1</v>
      </c>
      <c r="F346" s="83">
        <f t="shared" si="59"/>
        <v>3</v>
      </c>
      <c r="G346" s="39"/>
      <c r="H346" s="39"/>
      <c r="I346" s="39"/>
      <c r="J346" s="39"/>
      <c r="K346" s="84" t="e">
        <f t="shared" si="54"/>
        <v>#N/A</v>
      </c>
      <c r="L346" s="84" t="e">
        <f t="shared" si="55"/>
        <v>#N/A</v>
      </c>
      <c r="M346" s="40">
        <f t="shared" si="51"/>
        <v>0</v>
      </c>
      <c r="N346" s="40">
        <f t="shared" si="52"/>
        <v>0</v>
      </c>
      <c r="O346" s="40">
        <f t="shared" si="56"/>
        <v>0</v>
      </c>
      <c r="P346" s="68">
        <f t="shared" si="57"/>
        <v>0</v>
      </c>
      <c r="Q346" s="69">
        <f t="shared" si="53"/>
        <v>0</v>
      </c>
      <c r="R346" s="70">
        <f t="shared" si="58"/>
        <v>0</v>
      </c>
      <c r="T346" s="10"/>
      <c r="U346" s="10"/>
      <c r="V346" s="10"/>
      <c r="W346" s="10"/>
      <c r="X346" s="10"/>
    </row>
    <row r="347" spans="4:24" s="9" customFormat="1" x14ac:dyDescent="0.3">
      <c r="D347" s="17">
        <f t="shared" si="60"/>
        <v>75697</v>
      </c>
      <c r="E347" s="41">
        <v>1</v>
      </c>
      <c r="F347" s="83">
        <f t="shared" si="59"/>
        <v>3</v>
      </c>
      <c r="G347" s="39"/>
      <c r="H347" s="39"/>
      <c r="I347" s="39"/>
      <c r="J347" s="39"/>
      <c r="K347" s="84" t="e">
        <f t="shared" si="54"/>
        <v>#N/A</v>
      </c>
      <c r="L347" s="84" t="e">
        <f t="shared" si="55"/>
        <v>#N/A</v>
      </c>
      <c r="M347" s="40">
        <f t="shared" si="51"/>
        <v>0</v>
      </c>
      <c r="N347" s="40">
        <f t="shared" si="52"/>
        <v>0</v>
      </c>
      <c r="O347" s="40">
        <f t="shared" si="56"/>
        <v>0</v>
      </c>
      <c r="P347" s="68">
        <f t="shared" si="57"/>
        <v>0</v>
      </c>
      <c r="Q347" s="69">
        <f t="shared" si="53"/>
        <v>0</v>
      </c>
      <c r="R347" s="70">
        <f t="shared" si="58"/>
        <v>0</v>
      </c>
      <c r="T347" s="10"/>
      <c r="U347" s="10"/>
      <c r="V347" s="10"/>
      <c r="W347" s="10"/>
      <c r="X347" s="10"/>
    </row>
    <row r="348" spans="4:24" s="9" customFormat="1" x14ac:dyDescent="0.3">
      <c r="D348" s="17">
        <f t="shared" si="60"/>
        <v>75788</v>
      </c>
      <c r="E348" s="41">
        <v>1</v>
      </c>
      <c r="F348" s="83">
        <f t="shared" si="59"/>
        <v>3</v>
      </c>
      <c r="G348" s="39"/>
      <c r="H348" s="39"/>
      <c r="I348" s="39"/>
      <c r="J348" s="39"/>
      <c r="K348" s="84" t="e">
        <f t="shared" si="54"/>
        <v>#N/A</v>
      </c>
      <c r="L348" s="84" t="e">
        <f t="shared" si="55"/>
        <v>#N/A</v>
      </c>
      <c r="M348" s="40">
        <f t="shared" si="51"/>
        <v>0</v>
      </c>
      <c r="N348" s="40">
        <f t="shared" si="52"/>
        <v>0</v>
      </c>
      <c r="O348" s="40">
        <f t="shared" si="56"/>
        <v>0</v>
      </c>
      <c r="P348" s="68">
        <f t="shared" si="57"/>
        <v>0</v>
      </c>
      <c r="Q348" s="69">
        <f t="shared" si="53"/>
        <v>0</v>
      </c>
      <c r="R348" s="70">
        <f t="shared" si="58"/>
        <v>0</v>
      </c>
      <c r="T348" s="10"/>
      <c r="U348" s="10"/>
      <c r="V348" s="10"/>
      <c r="W348" s="10"/>
      <c r="X348" s="10"/>
    </row>
    <row r="349" spans="4:24" s="9" customFormat="1" x14ac:dyDescent="0.3">
      <c r="D349" s="17">
        <f t="shared" si="60"/>
        <v>75880</v>
      </c>
      <c r="E349" s="41">
        <v>1</v>
      </c>
      <c r="F349" s="83">
        <f t="shared" si="59"/>
        <v>3</v>
      </c>
      <c r="G349" s="39"/>
      <c r="H349" s="39"/>
      <c r="I349" s="39"/>
      <c r="J349" s="39"/>
      <c r="K349" s="84" t="e">
        <f t="shared" si="54"/>
        <v>#N/A</v>
      </c>
      <c r="L349" s="84" t="e">
        <f t="shared" si="55"/>
        <v>#N/A</v>
      </c>
      <c r="M349" s="40">
        <f t="shared" si="51"/>
        <v>0</v>
      </c>
      <c r="N349" s="40">
        <f t="shared" si="52"/>
        <v>0</v>
      </c>
      <c r="O349" s="40">
        <f t="shared" si="56"/>
        <v>0</v>
      </c>
      <c r="P349" s="68">
        <f t="shared" si="57"/>
        <v>0</v>
      </c>
      <c r="Q349" s="69">
        <f t="shared" si="53"/>
        <v>0</v>
      </c>
      <c r="R349" s="70">
        <f t="shared" si="58"/>
        <v>0</v>
      </c>
      <c r="T349" s="10"/>
      <c r="U349" s="10"/>
      <c r="V349" s="10"/>
      <c r="W349" s="10"/>
      <c r="X349" s="10"/>
    </row>
    <row r="350" spans="4:24" s="9" customFormat="1" x14ac:dyDescent="0.3">
      <c r="D350" s="17">
        <f t="shared" si="60"/>
        <v>75972</v>
      </c>
      <c r="E350" s="41">
        <v>1</v>
      </c>
      <c r="F350" s="83">
        <f t="shared" si="59"/>
        <v>3</v>
      </c>
      <c r="G350" s="39"/>
      <c r="H350" s="39"/>
      <c r="I350" s="39"/>
      <c r="J350" s="39"/>
      <c r="K350" s="84" t="e">
        <f t="shared" si="54"/>
        <v>#N/A</v>
      </c>
      <c r="L350" s="84" t="e">
        <f t="shared" si="55"/>
        <v>#N/A</v>
      </c>
      <c r="M350" s="40">
        <f t="shared" si="51"/>
        <v>0</v>
      </c>
      <c r="N350" s="40">
        <f t="shared" si="52"/>
        <v>0</v>
      </c>
      <c r="O350" s="40">
        <f t="shared" si="56"/>
        <v>0</v>
      </c>
      <c r="P350" s="68">
        <f t="shared" si="57"/>
        <v>0</v>
      </c>
      <c r="Q350" s="69">
        <f t="shared" si="53"/>
        <v>0</v>
      </c>
      <c r="R350" s="70">
        <f t="shared" si="58"/>
        <v>0</v>
      </c>
      <c r="T350" s="10"/>
      <c r="U350" s="10"/>
      <c r="V350" s="10"/>
      <c r="W350" s="10"/>
      <c r="X350" s="10"/>
    </row>
    <row r="351" spans="4:24" s="9" customFormat="1" x14ac:dyDescent="0.3">
      <c r="D351" s="17">
        <f t="shared" si="60"/>
        <v>76063</v>
      </c>
      <c r="E351" s="41">
        <v>1</v>
      </c>
      <c r="F351" s="83">
        <f t="shared" si="59"/>
        <v>3</v>
      </c>
      <c r="G351" s="39"/>
      <c r="H351" s="39"/>
      <c r="I351" s="39"/>
      <c r="J351" s="39"/>
      <c r="K351" s="84" t="e">
        <f t="shared" si="54"/>
        <v>#N/A</v>
      </c>
      <c r="L351" s="84" t="e">
        <f t="shared" si="55"/>
        <v>#N/A</v>
      </c>
      <c r="M351" s="40">
        <f t="shared" si="51"/>
        <v>0</v>
      </c>
      <c r="N351" s="40">
        <f t="shared" si="52"/>
        <v>0</v>
      </c>
      <c r="O351" s="40">
        <f t="shared" si="56"/>
        <v>0</v>
      </c>
      <c r="P351" s="68">
        <f t="shared" si="57"/>
        <v>0</v>
      </c>
      <c r="Q351" s="69">
        <f t="shared" si="53"/>
        <v>0</v>
      </c>
      <c r="R351" s="70">
        <f t="shared" si="58"/>
        <v>0</v>
      </c>
      <c r="T351" s="10"/>
      <c r="U351" s="10"/>
      <c r="V351" s="10"/>
      <c r="W351" s="10"/>
      <c r="X351" s="10"/>
    </row>
    <row r="352" spans="4:24" s="9" customFormat="1" x14ac:dyDescent="0.3">
      <c r="D352" s="17">
        <f t="shared" si="60"/>
        <v>76154</v>
      </c>
      <c r="E352" s="41">
        <v>1</v>
      </c>
      <c r="F352" s="83">
        <f t="shared" si="59"/>
        <v>3</v>
      </c>
      <c r="G352" s="39"/>
      <c r="H352" s="39"/>
      <c r="I352" s="39"/>
      <c r="J352" s="39"/>
      <c r="K352" s="84" t="e">
        <f t="shared" si="54"/>
        <v>#N/A</v>
      </c>
      <c r="L352" s="84" t="e">
        <f t="shared" si="55"/>
        <v>#N/A</v>
      </c>
      <c r="M352" s="40">
        <f t="shared" si="51"/>
        <v>0</v>
      </c>
      <c r="N352" s="40">
        <f t="shared" si="52"/>
        <v>0</v>
      </c>
      <c r="O352" s="40">
        <f t="shared" si="56"/>
        <v>0</v>
      </c>
      <c r="P352" s="68">
        <f t="shared" si="57"/>
        <v>0</v>
      </c>
      <c r="Q352" s="69">
        <f t="shared" si="53"/>
        <v>0</v>
      </c>
      <c r="R352" s="70">
        <f t="shared" si="58"/>
        <v>0</v>
      </c>
      <c r="T352" s="10"/>
      <c r="U352" s="10"/>
      <c r="V352" s="10"/>
      <c r="W352" s="10"/>
      <c r="X352" s="10"/>
    </row>
    <row r="353" spans="4:24" s="9" customFormat="1" x14ac:dyDescent="0.3">
      <c r="D353" s="17">
        <f t="shared" si="60"/>
        <v>76246</v>
      </c>
      <c r="E353" s="41">
        <v>1</v>
      </c>
      <c r="F353" s="83">
        <f t="shared" si="59"/>
        <v>3</v>
      </c>
      <c r="G353" s="39"/>
      <c r="H353" s="39"/>
      <c r="I353" s="39"/>
      <c r="J353" s="39"/>
      <c r="K353" s="84" t="e">
        <f t="shared" si="54"/>
        <v>#N/A</v>
      </c>
      <c r="L353" s="84" t="e">
        <f t="shared" si="55"/>
        <v>#N/A</v>
      </c>
      <c r="M353" s="40">
        <f t="shared" si="51"/>
        <v>0</v>
      </c>
      <c r="N353" s="40">
        <f t="shared" si="52"/>
        <v>0</v>
      </c>
      <c r="O353" s="40">
        <f t="shared" si="56"/>
        <v>0</v>
      </c>
      <c r="P353" s="68">
        <f t="shared" si="57"/>
        <v>0</v>
      </c>
      <c r="Q353" s="69">
        <f t="shared" si="53"/>
        <v>0</v>
      </c>
      <c r="R353" s="70">
        <f t="shared" si="58"/>
        <v>0</v>
      </c>
      <c r="T353" s="10"/>
      <c r="U353" s="10"/>
      <c r="V353" s="10"/>
      <c r="W353" s="10"/>
      <c r="X353" s="10"/>
    </row>
    <row r="354" spans="4:24" s="9" customFormat="1" x14ac:dyDescent="0.3">
      <c r="D354" s="17">
        <f t="shared" si="60"/>
        <v>76338</v>
      </c>
      <c r="E354" s="41">
        <v>1</v>
      </c>
      <c r="F354" s="83">
        <f t="shared" si="59"/>
        <v>3</v>
      </c>
      <c r="G354" s="39"/>
      <c r="H354" s="39"/>
      <c r="I354" s="39"/>
      <c r="J354" s="39"/>
      <c r="K354" s="84" t="e">
        <f t="shared" si="54"/>
        <v>#N/A</v>
      </c>
      <c r="L354" s="84" t="e">
        <f t="shared" si="55"/>
        <v>#N/A</v>
      </c>
      <c r="M354" s="40">
        <f t="shared" si="51"/>
        <v>0</v>
      </c>
      <c r="N354" s="40">
        <f t="shared" si="52"/>
        <v>0</v>
      </c>
      <c r="O354" s="40">
        <f t="shared" si="56"/>
        <v>0</v>
      </c>
      <c r="P354" s="68">
        <f t="shared" si="57"/>
        <v>0</v>
      </c>
      <c r="Q354" s="69">
        <f t="shared" si="53"/>
        <v>0</v>
      </c>
      <c r="R354" s="70">
        <f t="shared" si="58"/>
        <v>0</v>
      </c>
      <c r="T354" s="10"/>
      <c r="U354" s="10"/>
      <c r="V354" s="10"/>
      <c r="W354" s="10"/>
      <c r="X354" s="10"/>
    </row>
    <row r="355" spans="4:24" s="9" customFormat="1" x14ac:dyDescent="0.3">
      <c r="D355" s="17">
        <f t="shared" si="60"/>
        <v>76428</v>
      </c>
      <c r="E355" s="41">
        <v>1</v>
      </c>
      <c r="F355" s="83">
        <f t="shared" si="59"/>
        <v>3</v>
      </c>
      <c r="G355" s="39"/>
      <c r="H355" s="39"/>
      <c r="I355" s="39"/>
      <c r="J355" s="39"/>
      <c r="K355" s="84" t="e">
        <f t="shared" si="54"/>
        <v>#N/A</v>
      </c>
      <c r="L355" s="84" t="e">
        <f t="shared" si="55"/>
        <v>#N/A</v>
      </c>
      <c r="M355" s="40">
        <f t="shared" si="51"/>
        <v>0</v>
      </c>
      <c r="N355" s="40">
        <f t="shared" si="52"/>
        <v>0</v>
      </c>
      <c r="O355" s="40">
        <f t="shared" si="56"/>
        <v>0</v>
      </c>
      <c r="P355" s="68">
        <f t="shared" si="57"/>
        <v>0</v>
      </c>
      <c r="Q355" s="69">
        <f t="shared" si="53"/>
        <v>0</v>
      </c>
      <c r="R355" s="70">
        <f t="shared" si="58"/>
        <v>0</v>
      </c>
      <c r="T355" s="10"/>
      <c r="U355" s="10"/>
      <c r="V355" s="10"/>
      <c r="W355" s="10"/>
      <c r="X355" s="10"/>
    </row>
    <row r="356" spans="4:24" s="9" customFormat="1" x14ac:dyDescent="0.3">
      <c r="D356" s="17">
        <f t="shared" si="60"/>
        <v>76519</v>
      </c>
      <c r="E356" s="41">
        <v>1</v>
      </c>
      <c r="F356" s="83">
        <f t="shared" si="59"/>
        <v>3</v>
      </c>
      <c r="G356" s="39"/>
      <c r="H356" s="39"/>
      <c r="I356" s="39"/>
      <c r="J356" s="39"/>
      <c r="K356" s="84" t="e">
        <f t="shared" si="54"/>
        <v>#N/A</v>
      </c>
      <c r="L356" s="84" t="e">
        <f t="shared" si="55"/>
        <v>#N/A</v>
      </c>
      <c r="M356" s="40">
        <f t="shared" si="51"/>
        <v>0</v>
      </c>
      <c r="N356" s="40">
        <f t="shared" si="52"/>
        <v>0</v>
      </c>
      <c r="O356" s="40">
        <f t="shared" si="56"/>
        <v>0</v>
      </c>
      <c r="P356" s="68">
        <f t="shared" si="57"/>
        <v>0</v>
      </c>
      <c r="Q356" s="69">
        <f t="shared" si="53"/>
        <v>0</v>
      </c>
      <c r="R356" s="70">
        <f t="shared" si="58"/>
        <v>0</v>
      </c>
      <c r="T356" s="10"/>
      <c r="U356" s="10"/>
      <c r="V356" s="10"/>
      <c r="W356" s="10"/>
      <c r="X356" s="10"/>
    </row>
    <row r="357" spans="4:24" s="9" customFormat="1" x14ac:dyDescent="0.3">
      <c r="D357" s="17">
        <f t="shared" si="60"/>
        <v>76611</v>
      </c>
      <c r="E357" s="41">
        <v>1</v>
      </c>
      <c r="F357" s="83">
        <f t="shared" si="59"/>
        <v>3</v>
      </c>
      <c r="G357" s="39"/>
      <c r="H357" s="39"/>
      <c r="I357" s="39"/>
      <c r="J357" s="39"/>
      <c r="K357" s="84" t="e">
        <f t="shared" si="54"/>
        <v>#N/A</v>
      </c>
      <c r="L357" s="84" t="e">
        <f t="shared" si="55"/>
        <v>#N/A</v>
      </c>
      <c r="M357" s="40">
        <f t="shared" si="51"/>
        <v>0</v>
      </c>
      <c r="N357" s="40">
        <f t="shared" si="52"/>
        <v>0</v>
      </c>
      <c r="O357" s="40">
        <f t="shared" si="56"/>
        <v>0</v>
      </c>
      <c r="P357" s="68">
        <f t="shared" si="57"/>
        <v>0</v>
      </c>
      <c r="Q357" s="69">
        <f t="shared" si="53"/>
        <v>0</v>
      </c>
      <c r="R357" s="70">
        <f t="shared" si="58"/>
        <v>0</v>
      </c>
      <c r="T357" s="10"/>
      <c r="U357" s="10"/>
      <c r="V357" s="10"/>
      <c r="W357" s="10"/>
      <c r="X357" s="10"/>
    </row>
    <row r="358" spans="4:24" s="9" customFormat="1" x14ac:dyDescent="0.3">
      <c r="D358" s="17">
        <f t="shared" si="60"/>
        <v>76703</v>
      </c>
      <c r="E358" s="41">
        <v>1</v>
      </c>
      <c r="F358" s="83">
        <f t="shared" si="59"/>
        <v>3</v>
      </c>
      <c r="G358" s="39"/>
      <c r="H358" s="39"/>
      <c r="I358" s="39"/>
      <c r="J358" s="39"/>
      <c r="K358" s="84" t="e">
        <f t="shared" si="54"/>
        <v>#N/A</v>
      </c>
      <c r="L358" s="84" t="e">
        <f t="shared" si="55"/>
        <v>#N/A</v>
      </c>
      <c r="M358" s="40">
        <f t="shared" si="51"/>
        <v>0</v>
      </c>
      <c r="N358" s="40">
        <f t="shared" si="52"/>
        <v>0</v>
      </c>
      <c r="O358" s="40">
        <f t="shared" si="56"/>
        <v>0</v>
      </c>
      <c r="P358" s="68">
        <f t="shared" si="57"/>
        <v>0</v>
      </c>
      <c r="Q358" s="69">
        <f t="shared" si="53"/>
        <v>0</v>
      </c>
      <c r="R358" s="70">
        <f t="shared" si="58"/>
        <v>0</v>
      </c>
      <c r="T358" s="10"/>
      <c r="U358" s="10"/>
      <c r="V358" s="10"/>
      <c r="W358" s="10"/>
      <c r="X358" s="10"/>
    </row>
    <row r="359" spans="4:24" s="9" customFormat="1" x14ac:dyDescent="0.3">
      <c r="D359" s="17">
        <f t="shared" si="60"/>
        <v>76793</v>
      </c>
      <c r="E359" s="41">
        <v>1</v>
      </c>
      <c r="F359" s="83">
        <f t="shared" si="59"/>
        <v>3</v>
      </c>
      <c r="G359" s="39"/>
      <c r="H359" s="39"/>
      <c r="I359" s="39"/>
      <c r="J359" s="39"/>
      <c r="K359" s="84" t="e">
        <f t="shared" si="54"/>
        <v>#N/A</v>
      </c>
      <c r="L359" s="84" t="e">
        <f t="shared" si="55"/>
        <v>#N/A</v>
      </c>
      <c r="M359" s="40">
        <f t="shared" si="51"/>
        <v>0</v>
      </c>
      <c r="N359" s="40">
        <f t="shared" si="52"/>
        <v>0</v>
      </c>
      <c r="O359" s="40">
        <f t="shared" si="56"/>
        <v>0</v>
      </c>
      <c r="P359" s="68">
        <f t="shared" si="57"/>
        <v>0</v>
      </c>
      <c r="Q359" s="69">
        <f t="shared" si="53"/>
        <v>0</v>
      </c>
      <c r="R359" s="70">
        <f t="shared" si="58"/>
        <v>0</v>
      </c>
      <c r="T359" s="10"/>
      <c r="U359" s="10"/>
      <c r="V359" s="10"/>
      <c r="W359" s="10"/>
      <c r="X359" s="10"/>
    </row>
    <row r="360" spans="4:24" s="9" customFormat="1" x14ac:dyDescent="0.3">
      <c r="D360" s="17">
        <f t="shared" si="60"/>
        <v>76884</v>
      </c>
      <c r="E360" s="41">
        <v>1</v>
      </c>
      <c r="F360" s="83">
        <f t="shared" si="59"/>
        <v>3</v>
      </c>
      <c r="G360" s="39"/>
      <c r="H360" s="39"/>
      <c r="I360" s="39"/>
      <c r="J360" s="39"/>
      <c r="K360" s="84" t="e">
        <f t="shared" si="54"/>
        <v>#N/A</v>
      </c>
      <c r="L360" s="84" t="e">
        <f t="shared" si="55"/>
        <v>#N/A</v>
      </c>
      <c r="M360" s="40">
        <f t="shared" si="51"/>
        <v>0</v>
      </c>
      <c r="N360" s="40">
        <f t="shared" si="52"/>
        <v>0</v>
      </c>
      <c r="O360" s="40">
        <f t="shared" si="56"/>
        <v>0</v>
      </c>
      <c r="P360" s="68">
        <f t="shared" si="57"/>
        <v>0</v>
      </c>
      <c r="Q360" s="69">
        <f t="shared" si="53"/>
        <v>0</v>
      </c>
      <c r="R360" s="70">
        <f t="shared" si="58"/>
        <v>0</v>
      </c>
      <c r="T360" s="10"/>
      <c r="U360" s="10"/>
      <c r="V360" s="10"/>
      <c r="W360" s="10"/>
      <c r="X360" s="10"/>
    </row>
    <row r="361" spans="4:24" s="9" customFormat="1" x14ac:dyDescent="0.3">
      <c r="D361" s="17">
        <f t="shared" si="60"/>
        <v>76976</v>
      </c>
      <c r="E361" s="41">
        <v>1</v>
      </c>
      <c r="F361" s="83">
        <f t="shared" si="59"/>
        <v>3</v>
      </c>
      <c r="G361" s="39"/>
      <c r="H361" s="39"/>
      <c r="I361" s="39"/>
      <c r="J361" s="39"/>
      <c r="K361" s="84" t="e">
        <f t="shared" si="54"/>
        <v>#N/A</v>
      </c>
      <c r="L361" s="84" t="e">
        <f t="shared" si="55"/>
        <v>#N/A</v>
      </c>
      <c r="M361" s="40">
        <f t="shared" si="51"/>
        <v>0</v>
      </c>
      <c r="N361" s="40">
        <f t="shared" si="52"/>
        <v>0</v>
      </c>
      <c r="O361" s="40">
        <f t="shared" si="56"/>
        <v>0</v>
      </c>
      <c r="P361" s="68">
        <f t="shared" si="57"/>
        <v>0</v>
      </c>
      <c r="Q361" s="69">
        <f t="shared" si="53"/>
        <v>0</v>
      </c>
      <c r="R361" s="70">
        <f t="shared" si="58"/>
        <v>0</v>
      </c>
      <c r="T361" s="10"/>
      <c r="U361" s="10"/>
      <c r="V361" s="10"/>
      <c r="W361" s="10"/>
      <c r="X361" s="10"/>
    </row>
    <row r="362" spans="4:24" s="9" customFormat="1" x14ac:dyDescent="0.3">
      <c r="D362" s="17">
        <f t="shared" si="60"/>
        <v>77068</v>
      </c>
      <c r="E362" s="41">
        <v>1</v>
      </c>
      <c r="F362" s="83">
        <f t="shared" si="59"/>
        <v>3</v>
      </c>
      <c r="G362" s="39"/>
      <c r="H362" s="39"/>
      <c r="I362" s="39"/>
      <c r="J362" s="39"/>
      <c r="K362" s="84" t="e">
        <f t="shared" si="54"/>
        <v>#N/A</v>
      </c>
      <c r="L362" s="84" t="e">
        <f t="shared" si="55"/>
        <v>#N/A</v>
      </c>
      <c r="M362" s="40">
        <f t="shared" si="51"/>
        <v>0</v>
      </c>
      <c r="N362" s="40">
        <f t="shared" si="52"/>
        <v>0</v>
      </c>
      <c r="O362" s="40">
        <f t="shared" si="56"/>
        <v>0</v>
      </c>
      <c r="P362" s="68">
        <f t="shared" si="57"/>
        <v>0</v>
      </c>
      <c r="Q362" s="69">
        <f t="shared" si="53"/>
        <v>0</v>
      </c>
      <c r="R362" s="70">
        <f t="shared" si="58"/>
        <v>0</v>
      </c>
      <c r="T362" s="10"/>
      <c r="U362" s="10"/>
      <c r="V362" s="10"/>
      <c r="W362" s="10"/>
      <c r="X362" s="10"/>
    </row>
    <row r="363" spans="4:24" s="9" customFormat="1" x14ac:dyDescent="0.3">
      <c r="D363" s="17">
        <f t="shared" si="60"/>
        <v>77158</v>
      </c>
      <c r="E363" s="41">
        <v>1</v>
      </c>
      <c r="F363" s="83">
        <f t="shared" si="59"/>
        <v>3</v>
      </c>
      <c r="G363" s="39"/>
      <c r="H363" s="39"/>
      <c r="I363" s="39"/>
      <c r="J363" s="39"/>
      <c r="K363" s="84" t="e">
        <f t="shared" si="54"/>
        <v>#N/A</v>
      </c>
      <c r="L363" s="84" t="e">
        <f t="shared" si="55"/>
        <v>#N/A</v>
      </c>
      <c r="M363" s="40">
        <f t="shared" si="51"/>
        <v>0</v>
      </c>
      <c r="N363" s="40">
        <f t="shared" si="52"/>
        <v>0</v>
      </c>
      <c r="O363" s="40">
        <f t="shared" si="56"/>
        <v>0</v>
      </c>
      <c r="P363" s="68">
        <f t="shared" si="57"/>
        <v>0</v>
      </c>
      <c r="Q363" s="69">
        <f t="shared" si="53"/>
        <v>0</v>
      </c>
      <c r="R363" s="70">
        <f t="shared" si="58"/>
        <v>0</v>
      </c>
      <c r="T363" s="10"/>
      <c r="U363" s="10"/>
      <c r="V363" s="10"/>
      <c r="W363" s="10"/>
      <c r="X363" s="10"/>
    </row>
    <row r="364" spans="4:24" s="9" customFormat="1" x14ac:dyDescent="0.3">
      <c r="D364" s="17">
        <f t="shared" si="60"/>
        <v>77249</v>
      </c>
      <c r="E364" s="41">
        <v>1</v>
      </c>
      <c r="F364" s="83">
        <f t="shared" si="59"/>
        <v>3</v>
      </c>
      <c r="G364" s="39"/>
      <c r="H364" s="39"/>
      <c r="I364" s="39"/>
      <c r="J364" s="39"/>
      <c r="K364" s="84" t="e">
        <f t="shared" si="54"/>
        <v>#N/A</v>
      </c>
      <c r="L364" s="84" t="e">
        <f t="shared" si="55"/>
        <v>#N/A</v>
      </c>
      <c r="M364" s="40">
        <f t="shared" si="51"/>
        <v>0</v>
      </c>
      <c r="N364" s="40">
        <f t="shared" si="52"/>
        <v>0</v>
      </c>
      <c r="O364" s="40">
        <f t="shared" si="56"/>
        <v>0</v>
      </c>
      <c r="P364" s="68">
        <f t="shared" si="57"/>
        <v>0</v>
      </c>
      <c r="Q364" s="69">
        <f t="shared" si="53"/>
        <v>0</v>
      </c>
      <c r="R364" s="70">
        <f t="shared" si="58"/>
        <v>0</v>
      </c>
      <c r="T364" s="10"/>
      <c r="U364" s="10"/>
      <c r="V364" s="10"/>
      <c r="W364" s="10"/>
      <c r="X364" s="10"/>
    </row>
    <row r="365" spans="4:24" s="9" customFormat="1" x14ac:dyDescent="0.3">
      <c r="D365" s="17">
        <f t="shared" si="60"/>
        <v>77341</v>
      </c>
      <c r="E365" s="41">
        <v>1</v>
      </c>
      <c r="F365" s="83">
        <f t="shared" si="59"/>
        <v>3</v>
      </c>
      <c r="G365" s="39"/>
      <c r="H365" s="39"/>
      <c r="I365" s="39"/>
      <c r="J365" s="39"/>
      <c r="K365" s="84" t="e">
        <f t="shared" si="54"/>
        <v>#N/A</v>
      </c>
      <c r="L365" s="84" t="e">
        <f t="shared" si="55"/>
        <v>#N/A</v>
      </c>
      <c r="M365" s="40">
        <f t="shared" si="51"/>
        <v>0</v>
      </c>
      <c r="N365" s="40">
        <f t="shared" si="52"/>
        <v>0</v>
      </c>
      <c r="O365" s="40">
        <f t="shared" si="56"/>
        <v>0</v>
      </c>
      <c r="P365" s="68">
        <f t="shared" si="57"/>
        <v>0</v>
      </c>
      <c r="Q365" s="69">
        <f t="shared" si="53"/>
        <v>0</v>
      </c>
      <c r="R365" s="70">
        <f t="shared" si="58"/>
        <v>0</v>
      </c>
      <c r="T365" s="10"/>
      <c r="U365" s="10"/>
      <c r="V365" s="10"/>
      <c r="W365" s="10"/>
      <c r="X365" s="10"/>
    </row>
    <row r="366" spans="4:24" s="9" customFormat="1" x14ac:dyDescent="0.3">
      <c r="D366" s="17">
        <f t="shared" si="60"/>
        <v>77433</v>
      </c>
      <c r="E366" s="41">
        <v>1</v>
      </c>
      <c r="F366" s="83">
        <f t="shared" si="59"/>
        <v>3</v>
      </c>
      <c r="G366" s="39"/>
      <c r="H366" s="39"/>
      <c r="I366" s="39"/>
      <c r="J366" s="39"/>
      <c r="K366" s="84" t="e">
        <f t="shared" si="54"/>
        <v>#N/A</v>
      </c>
      <c r="L366" s="84" t="e">
        <f t="shared" si="55"/>
        <v>#N/A</v>
      </c>
      <c r="M366" s="40">
        <f t="shared" si="51"/>
        <v>0</v>
      </c>
      <c r="N366" s="40">
        <f t="shared" si="52"/>
        <v>0</v>
      </c>
      <c r="O366" s="40">
        <f t="shared" si="56"/>
        <v>0</v>
      </c>
      <c r="P366" s="68">
        <f t="shared" si="57"/>
        <v>0</v>
      </c>
      <c r="Q366" s="69">
        <f t="shared" si="53"/>
        <v>0</v>
      </c>
      <c r="R366" s="70">
        <f t="shared" si="58"/>
        <v>0</v>
      </c>
      <c r="T366" s="10"/>
      <c r="U366" s="10"/>
      <c r="V366" s="10"/>
      <c r="W366" s="10"/>
      <c r="X366" s="10"/>
    </row>
    <row r="367" spans="4:24" s="9" customFormat="1" x14ac:dyDescent="0.3">
      <c r="D367" s="17">
        <f t="shared" si="60"/>
        <v>77524</v>
      </c>
      <c r="E367" s="41">
        <v>1</v>
      </c>
      <c r="F367" s="83">
        <f t="shared" si="59"/>
        <v>3</v>
      </c>
      <c r="G367" s="39"/>
      <c r="H367" s="39"/>
      <c r="I367" s="39"/>
      <c r="J367" s="39"/>
      <c r="K367" s="84" t="e">
        <f t="shared" si="54"/>
        <v>#N/A</v>
      </c>
      <c r="L367" s="84" t="e">
        <f t="shared" si="55"/>
        <v>#N/A</v>
      </c>
      <c r="M367" s="40">
        <f t="shared" si="51"/>
        <v>0</v>
      </c>
      <c r="N367" s="40">
        <f t="shared" si="52"/>
        <v>0</v>
      </c>
      <c r="O367" s="40">
        <f t="shared" si="56"/>
        <v>0</v>
      </c>
      <c r="P367" s="68">
        <f t="shared" si="57"/>
        <v>0</v>
      </c>
      <c r="Q367" s="69">
        <f t="shared" si="53"/>
        <v>0</v>
      </c>
      <c r="R367" s="70">
        <f t="shared" si="58"/>
        <v>0</v>
      </c>
      <c r="T367" s="10"/>
      <c r="U367" s="10"/>
      <c r="V367" s="10"/>
      <c r="W367" s="10"/>
      <c r="X367" s="10"/>
    </row>
    <row r="368" spans="4:24" s="9" customFormat="1" x14ac:dyDescent="0.3">
      <c r="D368" s="17">
        <f t="shared" si="60"/>
        <v>77615</v>
      </c>
      <c r="E368" s="41">
        <v>1</v>
      </c>
      <c r="F368" s="83">
        <f t="shared" si="59"/>
        <v>3</v>
      </c>
      <c r="G368" s="39"/>
      <c r="H368" s="39"/>
      <c r="I368" s="39"/>
      <c r="J368" s="39"/>
      <c r="K368" s="84" t="e">
        <f t="shared" si="54"/>
        <v>#N/A</v>
      </c>
      <c r="L368" s="84" t="e">
        <f t="shared" si="55"/>
        <v>#N/A</v>
      </c>
      <c r="M368" s="40">
        <f t="shared" si="51"/>
        <v>0</v>
      </c>
      <c r="N368" s="40">
        <f t="shared" si="52"/>
        <v>0</v>
      </c>
      <c r="O368" s="40">
        <f t="shared" si="56"/>
        <v>0</v>
      </c>
      <c r="P368" s="68">
        <f t="shared" si="57"/>
        <v>0</v>
      </c>
      <c r="Q368" s="69">
        <f t="shared" si="53"/>
        <v>0</v>
      </c>
      <c r="R368" s="70">
        <f t="shared" si="58"/>
        <v>0</v>
      </c>
      <c r="T368" s="10"/>
      <c r="U368" s="10"/>
      <c r="V368" s="10"/>
      <c r="W368" s="10"/>
      <c r="X368" s="10"/>
    </row>
    <row r="369" spans="4:24" s="9" customFormat="1" x14ac:dyDescent="0.3">
      <c r="D369" s="17">
        <f t="shared" si="60"/>
        <v>77707</v>
      </c>
      <c r="E369" s="41">
        <v>1</v>
      </c>
      <c r="F369" s="83">
        <f t="shared" si="59"/>
        <v>3</v>
      </c>
      <c r="G369" s="39"/>
      <c r="H369" s="39"/>
      <c r="I369" s="39"/>
      <c r="J369" s="39"/>
      <c r="K369" s="84" t="e">
        <f t="shared" si="54"/>
        <v>#N/A</v>
      </c>
      <c r="L369" s="84" t="e">
        <f t="shared" si="55"/>
        <v>#N/A</v>
      </c>
      <c r="M369" s="40">
        <f t="shared" si="51"/>
        <v>0</v>
      </c>
      <c r="N369" s="40">
        <f t="shared" si="52"/>
        <v>0</v>
      </c>
      <c r="O369" s="40">
        <f t="shared" si="56"/>
        <v>0</v>
      </c>
      <c r="P369" s="68">
        <f t="shared" si="57"/>
        <v>0</v>
      </c>
      <c r="Q369" s="69">
        <f t="shared" si="53"/>
        <v>0</v>
      </c>
      <c r="R369" s="70">
        <f t="shared" si="58"/>
        <v>0</v>
      </c>
      <c r="T369" s="10"/>
      <c r="U369" s="10"/>
      <c r="V369" s="10"/>
      <c r="W369" s="10"/>
      <c r="X369" s="10"/>
    </row>
    <row r="370" spans="4:24" s="9" customFormat="1" x14ac:dyDescent="0.3">
      <c r="D370" s="17">
        <f t="shared" si="60"/>
        <v>77799</v>
      </c>
      <c r="E370" s="41">
        <v>1</v>
      </c>
      <c r="F370" s="83">
        <f t="shared" si="59"/>
        <v>3</v>
      </c>
      <c r="G370" s="39"/>
      <c r="H370" s="39"/>
      <c r="I370" s="39"/>
      <c r="J370" s="39"/>
      <c r="K370" s="84" t="e">
        <f t="shared" si="54"/>
        <v>#N/A</v>
      </c>
      <c r="L370" s="84" t="e">
        <f t="shared" si="55"/>
        <v>#N/A</v>
      </c>
      <c r="M370" s="40">
        <f t="shared" si="51"/>
        <v>0</v>
      </c>
      <c r="N370" s="40">
        <f t="shared" si="52"/>
        <v>0</v>
      </c>
      <c r="O370" s="40">
        <f t="shared" si="56"/>
        <v>0</v>
      </c>
      <c r="P370" s="68">
        <f t="shared" si="57"/>
        <v>0</v>
      </c>
      <c r="Q370" s="69">
        <f t="shared" si="53"/>
        <v>0</v>
      </c>
      <c r="R370" s="70">
        <f t="shared" si="58"/>
        <v>0</v>
      </c>
      <c r="T370" s="10"/>
      <c r="U370" s="10"/>
      <c r="V370" s="10"/>
      <c r="W370" s="10"/>
      <c r="X370" s="10"/>
    </row>
    <row r="371" spans="4:24" s="9" customFormat="1" x14ac:dyDescent="0.3">
      <c r="D371" s="17">
        <f t="shared" si="60"/>
        <v>77889</v>
      </c>
      <c r="E371" s="41">
        <v>1</v>
      </c>
      <c r="F371" s="83">
        <f t="shared" si="59"/>
        <v>3</v>
      </c>
      <c r="G371" s="39"/>
      <c r="H371" s="39"/>
      <c r="I371" s="39"/>
      <c r="J371" s="39"/>
      <c r="K371" s="84" t="e">
        <f t="shared" si="54"/>
        <v>#N/A</v>
      </c>
      <c r="L371" s="84" t="e">
        <f t="shared" si="55"/>
        <v>#N/A</v>
      </c>
      <c r="M371" s="40">
        <f t="shared" si="51"/>
        <v>0</v>
      </c>
      <c r="N371" s="40">
        <f t="shared" si="52"/>
        <v>0</v>
      </c>
      <c r="O371" s="40">
        <f t="shared" si="56"/>
        <v>0</v>
      </c>
      <c r="P371" s="68">
        <f t="shared" si="57"/>
        <v>0</v>
      </c>
      <c r="Q371" s="69">
        <f t="shared" si="53"/>
        <v>0</v>
      </c>
      <c r="R371" s="70">
        <f t="shared" si="58"/>
        <v>0</v>
      </c>
      <c r="T371" s="10"/>
      <c r="U371" s="10"/>
      <c r="V371" s="10"/>
      <c r="W371" s="10"/>
      <c r="X371" s="10"/>
    </row>
    <row r="372" spans="4:24" s="9" customFormat="1" x14ac:dyDescent="0.3">
      <c r="D372" s="17">
        <f t="shared" si="60"/>
        <v>77980</v>
      </c>
      <c r="E372" s="41">
        <v>1</v>
      </c>
      <c r="F372" s="83">
        <f t="shared" si="59"/>
        <v>3</v>
      </c>
      <c r="G372" s="39"/>
      <c r="H372" s="39"/>
      <c r="I372" s="39"/>
      <c r="J372" s="39"/>
      <c r="K372" s="84" t="e">
        <f t="shared" si="54"/>
        <v>#N/A</v>
      </c>
      <c r="L372" s="84" t="e">
        <f t="shared" si="55"/>
        <v>#N/A</v>
      </c>
      <c r="M372" s="40">
        <f t="shared" si="51"/>
        <v>0</v>
      </c>
      <c r="N372" s="40">
        <f t="shared" si="52"/>
        <v>0</v>
      </c>
      <c r="O372" s="40">
        <f t="shared" si="56"/>
        <v>0</v>
      </c>
      <c r="P372" s="68">
        <f t="shared" si="57"/>
        <v>0</v>
      </c>
      <c r="Q372" s="69">
        <f t="shared" si="53"/>
        <v>0</v>
      </c>
      <c r="R372" s="70">
        <f t="shared" si="58"/>
        <v>0</v>
      </c>
      <c r="T372" s="10"/>
      <c r="U372" s="10"/>
      <c r="V372" s="10"/>
      <c r="W372" s="10"/>
      <c r="X372" s="10"/>
    </row>
    <row r="373" spans="4:24" s="9" customFormat="1" x14ac:dyDescent="0.3">
      <c r="D373" s="17">
        <f t="shared" si="60"/>
        <v>78072</v>
      </c>
      <c r="E373" s="41">
        <v>1</v>
      </c>
      <c r="F373" s="83">
        <f t="shared" si="59"/>
        <v>3</v>
      </c>
      <c r="G373" s="39"/>
      <c r="H373" s="39"/>
      <c r="I373" s="39"/>
      <c r="J373" s="39"/>
      <c r="K373" s="84" t="e">
        <f t="shared" si="54"/>
        <v>#N/A</v>
      </c>
      <c r="L373" s="84" t="e">
        <f t="shared" si="55"/>
        <v>#N/A</v>
      </c>
      <c r="M373" s="40">
        <f t="shared" si="51"/>
        <v>0</v>
      </c>
      <c r="N373" s="40">
        <f t="shared" si="52"/>
        <v>0</v>
      </c>
      <c r="O373" s="40">
        <f t="shared" si="56"/>
        <v>0</v>
      </c>
      <c r="P373" s="68">
        <f t="shared" si="57"/>
        <v>0</v>
      </c>
      <c r="Q373" s="69">
        <f t="shared" si="53"/>
        <v>0</v>
      </c>
      <c r="R373" s="70">
        <f t="shared" si="58"/>
        <v>0</v>
      </c>
      <c r="T373" s="10"/>
      <c r="U373" s="10"/>
      <c r="V373" s="10"/>
      <c r="W373" s="10"/>
      <c r="X373" s="10"/>
    </row>
    <row r="374" spans="4:24" s="9" customFormat="1" x14ac:dyDescent="0.3">
      <c r="D374" s="17">
        <f t="shared" si="60"/>
        <v>78164</v>
      </c>
      <c r="E374" s="41">
        <v>1</v>
      </c>
      <c r="F374" s="83">
        <f t="shared" si="59"/>
        <v>3</v>
      </c>
      <c r="G374" s="39"/>
      <c r="H374" s="39"/>
      <c r="I374" s="39"/>
      <c r="J374" s="39"/>
      <c r="K374" s="84" t="e">
        <f t="shared" si="54"/>
        <v>#N/A</v>
      </c>
      <c r="L374" s="84" t="e">
        <f t="shared" si="55"/>
        <v>#N/A</v>
      </c>
      <c r="M374" s="40">
        <f t="shared" si="51"/>
        <v>0</v>
      </c>
      <c r="N374" s="40">
        <f t="shared" si="52"/>
        <v>0</v>
      </c>
      <c r="O374" s="40">
        <f t="shared" si="56"/>
        <v>0</v>
      </c>
      <c r="P374" s="68">
        <f t="shared" si="57"/>
        <v>0</v>
      </c>
      <c r="Q374" s="69">
        <f t="shared" si="53"/>
        <v>0</v>
      </c>
      <c r="R374" s="70">
        <f t="shared" si="58"/>
        <v>0</v>
      </c>
      <c r="T374" s="10"/>
      <c r="U374" s="10"/>
      <c r="V374" s="10"/>
      <c r="W374" s="10"/>
      <c r="X374" s="10"/>
    </row>
    <row r="375" spans="4:24" s="9" customFormat="1" x14ac:dyDescent="0.3">
      <c r="D375" s="17">
        <f t="shared" si="60"/>
        <v>78254</v>
      </c>
      <c r="E375" s="41">
        <v>1</v>
      </c>
      <c r="F375" s="83">
        <f t="shared" si="59"/>
        <v>3</v>
      </c>
      <c r="G375" s="39"/>
      <c r="H375" s="39"/>
      <c r="I375" s="39"/>
      <c r="J375" s="39"/>
      <c r="K375" s="84" t="e">
        <f t="shared" si="54"/>
        <v>#N/A</v>
      </c>
      <c r="L375" s="84" t="e">
        <f t="shared" si="55"/>
        <v>#N/A</v>
      </c>
      <c r="M375" s="40">
        <f t="shared" si="51"/>
        <v>0</v>
      </c>
      <c r="N375" s="40">
        <f t="shared" si="52"/>
        <v>0</v>
      </c>
      <c r="O375" s="40">
        <f t="shared" si="56"/>
        <v>0</v>
      </c>
      <c r="P375" s="68">
        <f t="shared" si="57"/>
        <v>0</v>
      </c>
      <c r="Q375" s="69">
        <f t="shared" si="53"/>
        <v>0</v>
      </c>
      <c r="R375" s="70">
        <f t="shared" si="58"/>
        <v>0</v>
      </c>
      <c r="T375" s="10"/>
      <c r="U375" s="10"/>
      <c r="V375" s="10"/>
      <c r="W375" s="10"/>
      <c r="X375" s="10"/>
    </row>
    <row r="376" spans="4:24" s="9" customFormat="1" x14ac:dyDescent="0.3">
      <c r="D376" s="17">
        <f t="shared" si="60"/>
        <v>78345</v>
      </c>
      <c r="E376" s="41">
        <v>1</v>
      </c>
      <c r="F376" s="83">
        <f t="shared" si="59"/>
        <v>3</v>
      </c>
      <c r="G376" s="39"/>
      <c r="H376" s="39"/>
      <c r="I376" s="39"/>
      <c r="J376" s="39"/>
      <c r="K376" s="84" t="e">
        <f t="shared" si="54"/>
        <v>#N/A</v>
      </c>
      <c r="L376" s="84" t="e">
        <f t="shared" si="55"/>
        <v>#N/A</v>
      </c>
      <c r="M376" s="40">
        <f t="shared" si="51"/>
        <v>0</v>
      </c>
      <c r="N376" s="40">
        <f t="shared" si="52"/>
        <v>0</v>
      </c>
      <c r="O376" s="40">
        <f t="shared" si="56"/>
        <v>0</v>
      </c>
      <c r="P376" s="68">
        <f t="shared" si="57"/>
        <v>0</v>
      </c>
      <c r="Q376" s="69">
        <f t="shared" si="53"/>
        <v>0</v>
      </c>
      <c r="R376" s="70">
        <f t="shared" si="58"/>
        <v>0</v>
      </c>
      <c r="T376" s="10"/>
      <c r="U376" s="10"/>
      <c r="V376" s="10"/>
      <c r="W376" s="10"/>
      <c r="X376" s="10"/>
    </row>
    <row r="377" spans="4:24" s="9" customFormat="1" x14ac:dyDescent="0.3">
      <c r="D377" s="17">
        <f t="shared" si="60"/>
        <v>78437</v>
      </c>
      <c r="E377" s="41">
        <v>1</v>
      </c>
      <c r="F377" s="83">
        <f t="shared" si="59"/>
        <v>3</v>
      </c>
      <c r="G377" s="39"/>
      <c r="H377" s="39"/>
      <c r="I377" s="39"/>
      <c r="J377" s="39"/>
      <c r="K377" s="84" t="e">
        <f t="shared" si="54"/>
        <v>#N/A</v>
      </c>
      <c r="L377" s="84" t="e">
        <f t="shared" si="55"/>
        <v>#N/A</v>
      </c>
      <c r="M377" s="40">
        <f t="shared" si="51"/>
        <v>0</v>
      </c>
      <c r="N377" s="40">
        <f t="shared" si="52"/>
        <v>0</v>
      </c>
      <c r="O377" s="40">
        <f t="shared" si="56"/>
        <v>0</v>
      </c>
      <c r="P377" s="68">
        <f t="shared" si="57"/>
        <v>0</v>
      </c>
      <c r="Q377" s="69">
        <f t="shared" si="53"/>
        <v>0</v>
      </c>
      <c r="R377" s="70">
        <f t="shared" si="58"/>
        <v>0</v>
      </c>
      <c r="T377" s="10"/>
      <c r="U377" s="10"/>
      <c r="V377" s="10"/>
      <c r="W377" s="10"/>
      <c r="X377" s="10"/>
    </row>
    <row r="378" spans="4:24" s="9" customFormat="1" x14ac:dyDescent="0.3">
      <c r="D378" s="17">
        <f t="shared" si="60"/>
        <v>78529</v>
      </c>
      <c r="E378" s="41">
        <v>1</v>
      </c>
      <c r="F378" s="83">
        <f t="shared" si="59"/>
        <v>3</v>
      </c>
      <c r="G378" s="39"/>
      <c r="H378" s="39"/>
      <c r="I378" s="39"/>
      <c r="J378" s="39"/>
      <c r="K378" s="84" t="e">
        <f t="shared" si="54"/>
        <v>#N/A</v>
      </c>
      <c r="L378" s="84" t="e">
        <f t="shared" si="55"/>
        <v>#N/A</v>
      </c>
      <c r="M378" s="40">
        <f t="shared" si="51"/>
        <v>0</v>
      </c>
      <c r="N378" s="40">
        <f t="shared" si="52"/>
        <v>0</v>
      </c>
      <c r="O378" s="40">
        <f t="shared" si="56"/>
        <v>0</v>
      </c>
      <c r="P378" s="68">
        <f t="shared" si="57"/>
        <v>0</v>
      </c>
      <c r="Q378" s="69">
        <f t="shared" si="53"/>
        <v>0</v>
      </c>
      <c r="R378" s="70">
        <f t="shared" si="58"/>
        <v>0</v>
      </c>
      <c r="T378" s="10"/>
      <c r="U378" s="10"/>
      <c r="V378" s="10"/>
      <c r="W378" s="10"/>
      <c r="X378" s="10"/>
    </row>
    <row r="379" spans="4:24" s="9" customFormat="1" x14ac:dyDescent="0.3">
      <c r="D379" s="17">
        <f t="shared" si="60"/>
        <v>78619</v>
      </c>
      <c r="E379" s="41">
        <v>1</v>
      </c>
      <c r="F379" s="83">
        <f t="shared" si="59"/>
        <v>3</v>
      </c>
      <c r="G379" s="39"/>
      <c r="H379" s="39"/>
      <c r="I379" s="39"/>
      <c r="J379" s="39"/>
      <c r="K379" s="84" t="e">
        <f t="shared" si="54"/>
        <v>#N/A</v>
      </c>
      <c r="L379" s="84" t="e">
        <f t="shared" si="55"/>
        <v>#N/A</v>
      </c>
      <c r="M379" s="40">
        <f t="shared" si="51"/>
        <v>0</v>
      </c>
      <c r="N379" s="40">
        <f t="shared" si="52"/>
        <v>0</v>
      </c>
      <c r="O379" s="40">
        <f t="shared" si="56"/>
        <v>0</v>
      </c>
      <c r="P379" s="68">
        <f t="shared" si="57"/>
        <v>0</v>
      </c>
      <c r="Q379" s="69">
        <f t="shared" si="53"/>
        <v>0</v>
      </c>
      <c r="R379" s="70">
        <f t="shared" si="58"/>
        <v>0</v>
      </c>
      <c r="T379" s="10"/>
      <c r="U379" s="10"/>
      <c r="V379" s="10"/>
      <c r="W379" s="10"/>
      <c r="X379" s="10"/>
    </row>
    <row r="380" spans="4:24" s="9" customFormat="1" x14ac:dyDescent="0.3">
      <c r="D380" s="17">
        <f t="shared" si="60"/>
        <v>78710</v>
      </c>
      <c r="E380" s="41">
        <v>1</v>
      </c>
      <c r="F380" s="83">
        <f t="shared" si="59"/>
        <v>3</v>
      </c>
      <c r="G380" s="39"/>
      <c r="H380" s="39"/>
      <c r="I380" s="39"/>
      <c r="J380" s="39"/>
      <c r="K380" s="84" t="e">
        <f t="shared" si="54"/>
        <v>#N/A</v>
      </c>
      <c r="L380" s="84" t="e">
        <f t="shared" si="55"/>
        <v>#N/A</v>
      </c>
      <c r="M380" s="40">
        <f t="shared" si="51"/>
        <v>0</v>
      </c>
      <c r="N380" s="40">
        <f t="shared" si="52"/>
        <v>0</v>
      </c>
      <c r="O380" s="40">
        <f t="shared" si="56"/>
        <v>0</v>
      </c>
      <c r="P380" s="68">
        <f t="shared" si="57"/>
        <v>0</v>
      </c>
      <c r="Q380" s="69">
        <f t="shared" si="53"/>
        <v>0</v>
      </c>
      <c r="R380" s="70">
        <f t="shared" si="58"/>
        <v>0</v>
      </c>
      <c r="T380" s="10"/>
      <c r="U380" s="10"/>
      <c r="V380" s="10"/>
      <c r="W380" s="10"/>
      <c r="X380" s="10"/>
    </row>
    <row r="381" spans="4:24" s="9" customFormat="1" x14ac:dyDescent="0.3">
      <c r="D381" s="17">
        <f t="shared" si="60"/>
        <v>78802</v>
      </c>
      <c r="E381" s="41">
        <v>1</v>
      </c>
      <c r="F381" s="83">
        <f t="shared" si="59"/>
        <v>3</v>
      </c>
      <c r="G381" s="39"/>
      <c r="H381" s="39"/>
      <c r="I381" s="39"/>
      <c r="J381" s="39"/>
      <c r="K381" s="84" t="e">
        <f t="shared" si="54"/>
        <v>#N/A</v>
      </c>
      <c r="L381" s="84" t="e">
        <f t="shared" si="55"/>
        <v>#N/A</v>
      </c>
      <c r="M381" s="40">
        <f t="shared" si="51"/>
        <v>0</v>
      </c>
      <c r="N381" s="40">
        <f t="shared" si="52"/>
        <v>0</v>
      </c>
      <c r="O381" s="40">
        <f t="shared" si="56"/>
        <v>0</v>
      </c>
      <c r="P381" s="68">
        <f t="shared" si="57"/>
        <v>0</v>
      </c>
      <c r="Q381" s="69">
        <f t="shared" si="53"/>
        <v>0</v>
      </c>
      <c r="R381" s="70">
        <f t="shared" si="58"/>
        <v>0</v>
      </c>
      <c r="T381" s="10"/>
      <c r="U381" s="10"/>
      <c r="V381" s="10"/>
      <c r="W381" s="10"/>
      <c r="X381" s="10"/>
    </row>
    <row r="382" spans="4:24" s="9" customFormat="1" x14ac:dyDescent="0.3">
      <c r="D382" s="17">
        <f t="shared" si="60"/>
        <v>78894</v>
      </c>
      <c r="E382" s="41">
        <v>1</v>
      </c>
      <c r="F382" s="83">
        <f t="shared" si="59"/>
        <v>3</v>
      </c>
      <c r="G382" s="39"/>
      <c r="H382" s="39"/>
      <c r="I382" s="39"/>
      <c r="J382" s="39"/>
      <c r="K382" s="84" t="e">
        <f t="shared" si="54"/>
        <v>#N/A</v>
      </c>
      <c r="L382" s="84" t="e">
        <f t="shared" si="55"/>
        <v>#N/A</v>
      </c>
      <c r="M382" s="40">
        <f t="shared" si="51"/>
        <v>0</v>
      </c>
      <c r="N382" s="40">
        <f t="shared" si="52"/>
        <v>0</v>
      </c>
      <c r="O382" s="40">
        <f t="shared" si="56"/>
        <v>0</v>
      </c>
      <c r="P382" s="68">
        <f t="shared" si="57"/>
        <v>0</v>
      </c>
      <c r="Q382" s="69">
        <f t="shared" si="53"/>
        <v>0</v>
      </c>
      <c r="R382" s="70">
        <f t="shared" si="58"/>
        <v>0</v>
      </c>
      <c r="T382" s="10"/>
      <c r="U382" s="10"/>
      <c r="V382" s="10"/>
      <c r="W382" s="10"/>
      <c r="X382" s="10"/>
    </row>
    <row r="383" spans="4:24" s="9" customFormat="1" x14ac:dyDescent="0.3">
      <c r="D383" s="17">
        <f t="shared" si="60"/>
        <v>78985</v>
      </c>
      <c r="E383" s="41">
        <v>1</v>
      </c>
      <c r="F383" s="83">
        <f t="shared" si="59"/>
        <v>3</v>
      </c>
      <c r="G383" s="39"/>
      <c r="H383" s="39"/>
      <c r="I383" s="39"/>
      <c r="J383" s="39"/>
      <c r="K383" s="84" t="e">
        <f t="shared" si="54"/>
        <v>#N/A</v>
      </c>
      <c r="L383" s="84" t="e">
        <f t="shared" si="55"/>
        <v>#N/A</v>
      </c>
      <c r="M383" s="40">
        <f t="shared" si="51"/>
        <v>0</v>
      </c>
      <c r="N383" s="40">
        <f t="shared" si="52"/>
        <v>0</v>
      </c>
      <c r="O383" s="40">
        <f t="shared" si="56"/>
        <v>0</v>
      </c>
      <c r="P383" s="68">
        <f t="shared" si="57"/>
        <v>0</v>
      </c>
      <c r="Q383" s="69">
        <f t="shared" si="53"/>
        <v>0</v>
      </c>
      <c r="R383" s="70">
        <f t="shared" si="58"/>
        <v>0</v>
      </c>
      <c r="T383" s="10"/>
      <c r="U383" s="10"/>
      <c r="V383" s="10"/>
      <c r="W383" s="10"/>
      <c r="X383" s="10"/>
    </row>
    <row r="384" spans="4:24" s="9" customFormat="1" x14ac:dyDescent="0.3">
      <c r="D384" s="17">
        <f t="shared" si="60"/>
        <v>79076</v>
      </c>
      <c r="E384" s="41">
        <v>1</v>
      </c>
      <c r="F384" s="83">
        <f t="shared" si="59"/>
        <v>3</v>
      </c>
      <c r="G384" s="39"/>
      <c r="H384" s="39"/>
      <c r="I384" s="39"/>
      <c r="J384" s="39"/>
      <c r="K384" s="84" t="e">
        <f t="shared" si="54"/>
        <v>#N/A</v>
      </c>
      <c r="L384" s="84" t="e">
        <f t="shared" si="55"/>
        <v>#N/A</v>
      </c>
      <c r="M384" s="40">
        <f t="shared" si="51"/>
        <v>0</v>
      </c>
      <c r="N384" s="40">
        <f t="shared" si="52"/>
        <v>0</v>
      </c>
      <c r="O384" s="40">
        <f t="shared" si="56"/>
        <v>0</v>
      </c>
      <c r="P384" s="68">
        <f t="shared" si="57"/>
        <v>0</v>
      </c>
      <c r="Q384" s="69">
        <f t="shared" si="53"/>
        <v>0</v>
      </c>
      <c r="R384" s="70">
        <f t="shared" si="58"/>
        <v>0</v>
      </c>
      <c r="T384" s="10"/>
      <c r="U384" s="10"/>
      <c r="V384" s="10"/>
      <c r="W384" s="10"/>
      <c r="X384" s="10"/>
    </row>
    <row r="385" spans="4:24" s="9" customFormat="1" x14ac:dyDescent="0.3">
      <c r="D385" s="17">
        <f t="shared" si="60"/>
        <v>79168</v>
      </c>
      <c r="E385" s="41">
        <v>1</v>
      </c>
      <c r="F385" s="83">
        <f t="shared" si="59"/>
        <v>3</v>
      </c>
      <c r="G385" s="39"/>
      <c r="H385" s="39"/>
      <c r="I385" s="39"/>
      <c r="J385" s="39"/>
      <c r="K385" s="84" t="e">
        <f t="shared" si="54"/>
        <v>#N/A</v>
      </c>
      <c r="L385" s="84" t="e">
        <f t="shared" si="55"/>
        <v>#N/A</v>
      </c>
      <c r="M385" s="40">
        <f t="shared" si="51"/>
        <v>0</v>
      </c>
      <c r="N385" s="40">
        <f t="shared" si="52"/>
        <v>0</v>
      </c>
      <c r="O385" s="40">
        <f t="shared" si="56"/>
        <v>0</v>
      </c>
      <c r="P385" s="68">
        <f t="shared" si="57"/>
        <v>0</v>
      </c>
      <c r="Q385" s="69">
        <f t="shared" si="53"/>
        <v>0</v>
      </c>
      <c r="R385" s="70">
        <f t="shared" si="58"/>
        <v>0</v>
      </c>
      <c r="T385" s="10"/>
      <c r="U385" s="10"/>
      <c r="V385" s="10"/>
      <c r="W385" s="10"/>
      <c r="X385" s="10"/>
    </row>
    <row r="386" spans="4:24" s="9" customFormat="1" x14ac:dyDescent="0.3">
      <c r="D386" s="17">
        <f t="shared" si="60"/>
        <v>79260</v>
      </c>
      <c r="E386" s="41">
        <v>1</v>
      </c>
      <c r="F386" s="83">
        <f t="shared" si="59"/>
        <v>3</v>
      </c>
      <c r="G386" s="39"/>
      <c r="H386" s="39"/>
      <c r="I386" s="39"/>
      <c r="J386" s="39"/>
      <c r="K386" s="84" t="e">
        <f t="shared" si="54"/>
        <v>#N/A</v>
      </c>
      <c r="L386" s="84" t="e">
        <f t="shared" si="55"/>
        <v>#N/A</v>
      </c>
      <c r="M386" s="40">
        <f t="shared" ref="M386:M449" si="61">IF(AND(ISBLANK(G387),ISBLANK(H387),ISBLANK(I387)),
       IF(AND(ISBLANK(G386),ISBLANK(H386),ISBLANK(I386)),
           IF(O385&gt;0,
                IF(YEARFRAC($B$7,D386)&gt;$B$10,O385,M385)+R385+($B$5-$B$25*E385+$B$4)*YEARFRAC(D385,D386)+IF(AND($B$27,YEARFRAC($B$7,D385)&lt;$B$10),$B$29*12*YEARFRAC(D385,D386),0)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K386+N("If records exist on this row, but not on the next, start the prediction by using this row's record")),
    NA()+N("Both this row and next have records; do nothing"))</f>
        <v>0</v>
      </c>
      <c r="N386" s="40">
        <f t="shared" ref="N386:N449" si="62">IF($B$27,
   IF(AND(ISBLANK(G387),ISBLANK(H387),ISBLANK(I387)),
      IF(AND(ISBLANK(G386),ISBLANK(H386),ISBLANK(I386)),
          IF(YEARFRAC($B$7,D386)&lt;=$B$10,
               MAX(N385+Q385-$B$29*12*YEARFRAC(D385,D386),0)+N("Predict the fixed balance if both this row and next have no records: it's the balance, plus interest, minus repayment"),
               0+N("Return a zero fixed balance if we're past the fixed period")),
          H386+N("Return the fixed balance when this row has a record, but the next doesn't")),
      NA()+N("Return NA if records were entered for this row and next (no need to predict)")),
 NA()+N("Return NA if the fixed period is not used"))</f>
        <v>0</v>
      </c>
      <c r="O386" s="40">
        <f t="shared" si="56"/>
        <v>0</v>
      </c>
      <c r="P386" s="68">
        <f t="shared" si="57"/>
        <v>0</v>
      </c>
      <c r="Q386" s="69">
        <f t="shared" ref="Q386:Q449" si="63">IF(ISNA(N386),
      NA()+N("Do nothing if the fixed balance is NA"),
      IF(AND(D386&gt;=$B$7,N386&gt;0,YEARFRAC($B$7,D386)&lt;=$B$10)+N("Check if within the fixed period"),
          (N386+IF(OR(ISNA(M386),ISNA($B$11)),0,MIN(0,MAX(-$B$11,M386))))*((1+$B$9/100/365)^(365*YEARFRAC(D386,D387))-1)
            +N("The fixed interest is the fixed rate (for the time between rows) multiplied by the fixed balance, reduced by up to the max repayment (if the variable balance is negative)"),
          0+N("No interest if outside the fixed period, or the balance is non-positive")))</f>
        <v>0</v>
      </c>
      <c r="R386" s="70">
        <f t="shared" si="58"/>
        <v>0</v>
      </c>
      <c r="T386" s="10"/>
      <c r="U386" s="10"/>
      <c r="V386" s="10"/>
      <c r="W386" s="10"/>
      <c r="X386" s="10"/>
    </row>
    <row r="387" spans="4:24" s="9" customFormat="1" x14ac:dyDescent="0.3">
      <c r="D387" s="17">
        <f t="shared" si="60"/>
        <v>79350</v>
      </c>
      <c r="E387" s="41">
        <v>1</v>
      </c>
      <c r="F387" s="83">
        <f t="shared" si="59"/>
        <v>3</v>
      </c>
      <c r="G387" s="39"/>
      <c r="H387" s="39"/>
      <c r="I387" s="39"/>
      <c r="J387" s="39"/>
      <c r="K387" s="84" t="e">
        <f t="shared" ref="K387:K450" si="64">IF(AND(ISBLANK(G387),ISBLANK(I387)),NA(),G387-I387)+N("Only give a result if the offset or variable balance are recorded")</f>
        <v>#N/A</v>
      </c>
      <c r="L387" s="84" t="e">
        <f t="shared" ref="L387:L450" si="65">IF(AND(ISBLANK(G387),ISBLANK(H387),ISBLANK(I387)),
      NA()+N("This row has no records; use NA"),
      H387+K387)</f>
        <v>#N/A</v>
      </c>
      <c r="M387" s="40">
        <f t="shared" si="61"/>
        <v>0</v>
      </c>
      <c r="N387" s="40">
        <f t="shared" si="62"/>
        <v>0</v>
      </c>
      <c r="O387" s="40">
        <f t="shared" ref="O387:O450" si="66">IF(ISNA(M387),
       IF(ISNA(N387), NA()+N("NA if both fixed and variable are NA"), MAX(0,N387)+N("Fixed balance if variable is NA")),
       IF(ISNA(N387),MAX(0,M387)+N("Variable balance if fixed is NA"),MAX(M387+N387,0)+N("Fixed+Variable if both aren't NA")))</f>
        <v>0</v>
      </c>
      <c r="P387" s="68">
        <f t="shared" ref="P387:P450" si="67">IF(ISNA(Q387)+N("This formula returns the sum of the interests that aren't NA"),
      IF(ISNA(R387),NA(),R387),
      IF(ISNA(R387),Q387,Q387+R387))</f>
        <v>0</v>
      </c>
      <c r="Q387" s="69">
        <f t="shared" si="63"/>
        <v>0</v>
      </c>
      <c r="R387" s="70">
        <f t="shared" ref="R387:R450" si="68">IF(ISNA(M387),
      NA()+N("Do nothing if the variable balance is NA"),
      MAX(IF(YEARFRAC($B$7,D387)&gt;$B$10,O387,M387)*((1+F387/100/365)^(365*YEARFRAC(D387,D388))-1), 0)
     +N("The variable interest is the variable rate (for the period between rows) multiplied by the net or variable balance (depending if within the fixed period), and only for positive variable balances"))</f>
        <v>0</v>
      </c>
      <c r="T387" s="10"/>
      <c r="U387" s="10"/>
      <c r="V387" s="10"/>
      <c r="W387" s="10"/>
      <c r="X387" s="10"/>
    </row>
    <row r="388" spans="4:24" s="9" customFormat="1" x14ac:dyDescent="0.3">
      <c r="D388" s="17">
        <f t="shared" si="60"/>
        <v>79441</v>
      </c>
      <c r="E388" s="41">
        <v>1</v>
      </c>
      <c r="F388" s="83">
        <f t="shared" ref="F388:F451" si="69">F387</f>
        <v>3</v>
      </c>
      <c r="G388" s="39"/>
      <c r="H388" s="39"/>
      <c r="I388" s="39"/>
      <c r="J388" s="39"/>
      <c r="K388" s="84" t="e">
        <f t="shared" si="64"/>
        <v>#N/A</v>
      </c>
      <c r="L388" s="84" t="e">
        <f t="shared" si="65"/>
        <v>#N/A</v>
      </c>
      <c r="M388" s="40">
        <f t="shared" si="61"/>
        <v>0</v>
      </c>
      <c r="N388" s="40">
        <f t="shared" si="62"/>
        <v>0</v>
      </c>
      <c r="O388" s="40">
        <f t="shared" si="66"/>
        <v>0</v>
      </c>
      <c r="P388" s="68">
        <f t="shared" si="67"/>
        <v>0</v>
      </c>
      <c r="Q388" s="69">
        <f t="shared" si="63"/>
        <v>0</v>
      </c>
      <c r="R388" s="70">
        <f t="shared" si="68"/>
        <v>0</v>
      </c>
      <c r="T388" s="10"/>
      <c r="U388" s="10"/>
      <c r="V388" s="10"/>
      <c r="W388" s="10"/>
      <c r="X388" s="10"/>
    </row>
    <row r="389" spans="4:24" s="9" customFormat="1" x14ac:dyDescent="0.3">
      <c r="D389" s="17">
        <f t="shared" si="60"/>
        <v>79533</v>
      </c>
      <c r="E389" s="41">
        <v>1</v>
      </c>
      <c r="F389" s="83">
        <f t="shared" si="69"/>
        <v>3</v>
      </c>
      <c r="G389" s="39"/>
      <c r="H389" s="39"/>
      <c r="I389" s="39"/>
      <c r="J389" s="39"/>
      <c r="K389" s="84" t="e">
        <f t="shared" si="64"/>
        <v>#N/A</v>
      </c>
      <c r="L389" s="84" t="e">
        <f t="shared" si="65"/>
        <v>#N/A</v>
      </c>
      <c r="M389" s="40">
        <f t="shared" si="61"/>
        <v>0</v>
      </c>
      <c r="N389" s="40">
        <f t="shared" si="62"/>
        <v>0</v>
      </c>
      <c r="O389" s="40">
        <f t="shared" si="66"/>
        <v>0</v>
      </c>
      <c r="P389" s="68">
        <f t="shared" si="67"/>
        <v>0</v>
      </c>
      <c r="Q389" s="69">
        <f t="shared" si="63"/>
        <v>0</v>
      </c>
      <c r="R389" s="70">
        <f t="shared" si="68"/>
        <v>0</v>
      </c>
      <c r="T389" s="10"/>
      <c r="U389" s="10"/>
      <c r="V389" s="10"/>
      <c r="W389" s="10"/>
      <c r="X389" s="10"/>
    </row>
    <row r="390" spans="4:24" s="9" customFormat="1" x14ac:dyDescent="0.3">
      <c r="D390" s="17">
        <f t="shared" si="60"/>
        <v>79625</v>
      </c>
      <c r="E390" s="41">
        <v>1</v>
      </c>
      <c r="F390" s="83">
        <f t="shared" si="69"/>
        <v>3</v>
      </c>
      <c r="G390" s="39"/>
      <c r="H390" s="39"/>
      <c r="I390" s="39"/>
      <c r="J390" s="39"/>
      <c r="K390" s="84" t="e">
        <f t="shared" si="64"/>
        <v>#N/A</v>
      </c>
      <c r="L390" s="84" t="e">
        <f t="shared" si="65"/>
        <v>#N/A</v>
      </c>
      <c r="M390" s="40">
        <f t="shared" si="61"/>
        <v>0</v>
      </c>
      <c r="N390" s="40">
        <f t="shared" si="62"/>
        <v>0</v>
      </c>
      <c r="O390" s="40">
        <f t="shared" si="66"/>
        <v>0</v>
      </c>
      <c r="P390" s="68">
        <f t="shared" si="67"/>
        <v>0</v>
      </c>
      <c r="Q390" s="69">
        <f t="shared" si="63"/>
        <v>0</v>
      </c>
      <c r="R390" s="70">
        <f t="shared" si="68"/>
        <v>0</v>
      </c>
      <c r="T390" s="10"/>
      <c r="U390" s="10"/>
      <c r="V390" s="10"/>
      <c r="W390" s="10"/>
      <c r="X390" s="10"/>
    </row>
    <row r="391" spans="4:24" s="9" customFormat="1" x14ac:dyDescent="0.3">
      <c r="D391" s="17">
        <f t="shared" si="60"/>
        <v>79715</v>
      </c>
      <c r="E391" s="41">
        <v>1</v>
      </c>
      <c r="F391" s="83">
        <f t="shared" si="69"/>
        <v>3</v>
      </c>
      <c r="G391" s="39"/>
      <c r="H391" s="39"/>
      <c r="I391" s="39"/>
      <c r="J391" s="39"/>
      <c r="K391" s="84" t="e">
        <f t="shared" si="64"/>
        <v>#N/A</v>
      </c>
      <c r="L391" s="84" t="e">
        <f t="shared" si="65"/>
        <v>#N/A</v>
      </c>
      <c r="M391" s="40">
        <f t="shared" si="61"/>
        <v>0</v>
      </c>
      <c r="N391" s="40">
        <f t="shared" si="62"/>
        <v>0</v>
      </c>
      <c r="O391" s="40">
        <f t="shared" si="66"/>
        <v>0</v>
      </c>
      <c r="P391" s="68">
        <f t="shared" si="67"/>
        <v>0</v>
      </c>
      <c r="Q391" s="69">
        <f t="shared" si="63"/>
        <v>0</v>
      </c>
      <c r="R391" s="70">
        <f t="shared" si="68"/>
        <v>0</v>
      </c>
      <c r="T391" s="10"/>
      <c r="U391" s="10"/>
      <c r="V391" s="10"/>
      <c r="W391" s="10"/>
      <c r="X391" s="10"/>
    </row>
    <row r="392" spans="4:24" s="9" customFormat="1" x14ac:dyDescent="0.3">
      <c r="D392" s="17">
        <f t="shared" si="60"/>
        <v>79806</v>
      </c>
      <c r="E392" s="41">
        <v>1</v>
      </c>
      <c r="F392" s="83">
        <f t="shared" si="69"/>
        <v>3</v>
      </c>
      <c r="G392" s="39"/>
      <c r="H392" s="39"/>
      <c r="I392" s="39"/>
      <c r="J392" s="39"/>
      <c r="K392" s="84" t="e">
        <f t="shared" si="64"/>
        <v>#N/A</v>
      </c>
      <c r="L392" s="84" t="e">
        <f t="shared" si="65"/>
        <v>#N/A</v>
      </c>
      <c r="M392" s="40">
        <f t="shared" si="61"/>
        <v>0</v>
      </c>
      <c r="N392" s="40">
        <f t="shared" si="62"/>
        <v>0</v>
      </c>
      <c r="O392" s="40">
        <f t="shared" si="66"/>
        <v>0</v>
      </c>
      <c r="P392" s="68">
        <f t="shared" si="67"/>
        <v>0</v>
      </c>
      <c r="Q392" s="69">
        <f t="shared" si="63"/>
        <v>0</v>
      </c>
      <c r="R392" s="70">
        <f t="shared" si="68"/>
        <v>0</v>
      </c>
      <c r="T392" s="10"/>
      <c r="U392" s="10"/>
      <c r="V392" s="10"/>
      <c r="W392" s="10"/>
      <c r="X392" s="10"/>
    </row>
    <row r="393" spans="4:24" s="9" customFormat="1" x14ac:dyDescent="0.3">
      <c r="D393" s="17">
        <f t="shared" si="60"/>
        <v>79898</v>
      </c>
      <c r="E393" s="41">
        <v>1</v>
      </c>
      <c r="F393" s="83">
        <f t="shared" si="69"/>
        <v>3</v>
      </c>
      <c r="G393" s="39"/>
      <c r="H393" s="39"/>
      <c r="I393" s="39"/>
      <c r="J393" s="39"/>
      <c r="K393" s="84" t="e">
        <f t="shared" si="64"/>
        <v>#N/A</v>
      </c>
      <c r="L393" s="84" t="e">
        <f t="shared" si="65"/>
        <v>#N/A</v>
      </c>
      <c r="M393" s="40">
        <f t="shared" si="61"/>
        <v>0</v>
      </c>
      <c r="N393" s="40">
        <f t="shared" si="62"/>
        <v>0</v>
      </c>
      <c r="O393" s="40">
        <f t="shared" si="66"/>
        <v>0</v>
      </c>
      <c r="P393" s="68">
        <f t="shared" si="67"/>
        <v>0</v>
      </c>
      <c r="Q393" s="69">
        <f t="shared" si="63"/>
        <v>0</v>
      </c>
      <c r="R393" s="70">
        <f t="shared" si="68"/>
        <v>0</v>
      </c>
      <c r="T393" s="10"/>
      <c r="U393" s="10"/>
      <c r="V393" s="10"/>
      <c r="W393" s="10"/>
      <c r="X393" s="10"/>
    </row>
    <row r="394" spans="4:24" s="9" customFormat="1" x14ac:dyDescent="0.3">
      <c r="D394" s="17">
        <f t="shared" ref="D394:D457" si="70">EDATE(D393,3)</f>
        <v>79990</v>
      </c>
      <c r="E394" s="41">
        <v>1</v>
      </c>
      <c r="F394" s="83">
        <f t="shared" si="69"/>
        <v>3</v>
      </c>
      <c r="G394" s="39"/>
      <c r="H394" s="39"/>
      <c r="I394" s="39"/>
      <c r="J394" s="39"/>
      <c r="K394" s="84" t="e">
        <f t="shared" si="64"/>
        <v>#N/A</v>
      </c>
      <c r="L394" s="84" t="e">
        <f t="shared" si="65"/>
        <v>#N/A</v>
      </c>
      <c r="M394" s="40">
        <f t="shared" si="61"/>
        <v>0</v>
      </c>
      <c r="N394" s="40">
        <f t="shared" si="62"/>
        <v>0</v>
      </c>
      <c r="O394" s="40">
        <f t="shared" si="66"/>
        <v>0</v>
      </c>
      <c r="P394" s="68">
        <f t="shared" si="67"/>
        <v>0</v>
      </c>
      <c r="Q394" s="69">
        <f t="shared" si="63"/>
        <v>0</v>
      </c>
      <c r="R394" s="70">
        <f t="shared" si="68"/>
        <v>0</v>
      </c>
      <c r="T394" s="10"/>
      <c r="U394" s="10"/>
      <c r="V394" s="10"/>
      <c r="W394" s="10"/>
      <c r="X394" s="10"/>
    </row>
    <row r="395" spans="4:24" s="9" customFormat="1" x14ac:dyDescent="0.3">
      <c r="D395" s="17">
        <f t="shared" si="70"/>
        <v>80080</v>
      </c>
      <c r="E395" s="41">
        <v>1</v>
      </c>
      <c r="F395" s="83">
        <f t="shared" si="69"/>
        <v>3</v>
      </c>
      <c r="G395" s="39"/>
      <c r="H395" s="39"/>
      <c r="I395" s="39"/>
      <c r="J395" s="39"/>
      <c r="K395" s="84" t="e">
        <f t="shared" si="64"/>
        <v>#N/A</v>
      </c>
      <c r="L395" s="84" t="e">
        <f t="shared" si="65"/>
        <v>#N/A</v>
      </c>
      <c r="M395" s="40">
        <f t="shared" si="61"/>
        <v>0</v>
      </c>
      <c r="N395" s="40">
        <f t="shared" si="62"/>
        <v>0</v>
      </c>
      <c r="O395" s="40">
        <f t="shared" si="66"/>
        <v>0</v>
      </c>
      <c r="P395" s="68">
        <f t="shared" si="67"/>
        <v>0</v>
      </c>
      <c r="Q395" s="69">
        <f t="shared" si="63"/>
        <v>0</v>
      </c>
      <c r="R395" s="70">
        <f t="shared" si="68"/>
        <v>0</v>
      </c>
      <c r="T395" s="10"/>
      <c r="U395" s="10"/>
      <c r="V395" s="10"/>
      <c r="W395" s="10"/>
      <c r="X395" s="10"/>
    </row>
    <row r="396" spans="4:24" s="9" customFormat="1" x14ac:dyDescent="0.3">
      <c r="D396" s="17">
        <f t="shared" si="70"/>
        <v>80171</v>
      </c>
      <c r="E396" s="41">
        <v>1</v>
      </c>
      <c r="F396" s="83">
        <f t="shared" si="69"/>
        <v>3</v>
      </c>
      <c r="G396" s="39"/>
      <c r="H396" s="39"/>
      <c r="I396" s="39"/>
      <c r="J396" s="39"/>
      <c r="K396" s="84" t="e">
        <f t="shared" si="64"/>
        <v>#N/A</v>
      </c>
      <c r="L396" s="84" t="e">
        <f t="shared" si="65"/>
        <v>#N/A</v>
      </c>
      <c r="M396" s="40">
        <f t="shared" si="61"/>
        <v>0</v>
      </c>
      <c r="N396" s="40">
        <f t="shared" si="62"/>
        <v>0</v>
      </c>
      <c r="O396" s="40">
        <f t="shared" si="66"/>
        <v>0</v>
      </c>
      <c r="P396" s="68">
        <f t="shared" si="67"/>
        <v>0</v>
      </c>
      <c r="Q396" s="69">
        <f t="shared" si="63"/>
        <v>0</v>
      </c>
      <c r="R396" s="70">
        <f t="shared" si="68"/>
        <v>0</v>
      </c>
      <c r="T396" s="10"/>
      <c r="U396" s="10"/>
      <c r="V396" s="10"/>
      <c r="W396" s="10"/>
      <c r="X396" s="10"/>
    </row>
    <row r="397" spans="4:24" s="9" customFormat="1" x14ac:dyDescent="0.3">
      <c r="D397" s="17">
        <f t="shared" si="70"/>
        <v>80263</v>
      </c>
      <c r="E397" s="41">
        <v>1</v>
      </c>
      <c r="F397" s="83">
        <f t="shared" si="69"/>
        <v>3</v>
      </c>
      <c r="G397" s="39"/>
      <c r="H397" s="39"/>
      <c r="I397" s="39"/>
      <c r="J397" s="39"/>
      <c r="K397" s="84" t="e">
        <f t="shared" si="64"/>
        <v>#N/A</v>
      </c>
      <c r="L397" s="84" t="e">
        <f t="shared" si="65"/>
        <v>#N/A</v>
      </c>
      <c r="M397" s="40">
        <f t="shared" si="61"/>
        <v>0</v>
      </c>
      <c r="N397" s="40">
        <f t="shared" si="62"/>
        <v>0</v>
      </c>
      <c r="O397" s="40">
        <f t="shared" si="66"/>
        <v>0</v>
      </c>
      <c r="P397" s="68">
        <f t="shared" si="67"/>
        <v>0</v>
      </c>
      <c r="Q397" s="69">
        <f t="shared" si="63"/>
        <v>0</v>
      </c>
      <c r="R397" s="70">
        <f t="shared" si="68"/>
        <v>0</v>
      </c>
      <c r="T397" s="10"/>
      <c r="U397" s="10"/>
      <c r="V397" s="10"/>
      <c r="W397" s="10"/>
      <c r="X397" s="10"/>
    </row>
    <row r="398" spans="4:24" s="9" customFormat="1" x14ac:dyDescent="0.3">
      <c r="D398" s="17">
        <f t="shared" si="70"/>
        <v>80355</v>
      </c>
      <c r="E398" s="41">
        <v>1</v>
      </c>
      <c r="F398" s="83">
        <f t="shared" si="69"/>
        <v>3</v>
      </c>
      <c r="G398" s="39"/>
      <c r="H398" s="39"/>
      <c r="I398" s="39"/>
      <c r="J398" s="39"/>
      <c r="K398" s="84" t="e">
        <f t="shared" si="64"/>
        <v>#N/A</v>
      </c>
      <c r="L398" s="84" t="e">
        <f t="shared" si="65"/>
        <v>#N/A</v>
      </c>
      <c r="M398" s="40">
        <f t="shared" si="61"/>
        <v>0</v>
      </c>
      <c r="N398" s="40">
        <f t="shared" si="62"/>
        <v>0</v>
      </c>
      <c r="O398" s="40">
        <f t="shared" si="66"/>
        <v>0</v>
      </c>
      <c r="P398" s="68">
        <f t="shared" si="67"/>
        <v>0</v>
      </c>
      <c r="Q398" s="69">
        <f t="shared" si="63"/>
        <v>0</v>
      </c>
      <c r="R398" s="70">
        <f t="shared" si="68"/>
        <v>0</v>
      </c>
      <c r="T398" s="10"/>
      <c r="U398" s="10"/>
      <c r="V398" s="10"/>
      <c r="W398" s="10"/>
      <c r="X398" s="10"/>
    </row>
    <row r="399" spans="4:24" s="9" customFormat="1" x14ac:dyDescent="0.3">
      <c r="D399" s="17">
        <f t="shared" si="70"/>
        <v>80446</v>
      </c>
      <c r="E399" s="41">
        <v>1</v>
      </c>
      <c r="F399" s="83">
        <f t="shared" si="69"/>
        <v>3</v>
      </c>
      <c r="G399" s="39"/>
      <c r="H399" s="39"/>
      <c r="I399" s="39"/>
      <c r="J399" s="39"/>
      <c r="K399" s="84" t="e">
        <f t="shared" si="64"/>
        <v>#N/A</v>
      </c>
      <c r="L399" s="84" t="e">
        <f t="shared" si="65"/>
        <v>#N/A</v>
      </c>
      <c r="M399" s="40">
        <f t="shared" si="61"/>
        <v>0</v>
      </c>
      <c r="N399" s="40">
        <f t="shared" si="62"/>
        <v>0</v>
      </c>
      <c r="O399" s="40">
        <f t="shared" si="66"/>
        <v>0</v>
      </c>
      <c r="P399" s="68">
        <f t="shared" si="67"/>
        <v>0</v>
      </c>
      <c r="Q399" s="69">
        <f t="shared" si="63"/>
        <v>0</v>
      </c>
      <c r="R399" s="70">
        <f t="shared" si="68"/>
        <v>0</v>
      </c>
      <c r="T399" s="10"/>
      <c r="U399" s="10"/>
      <c r="V399" s="10"/>
      <c r="W399" s="10"/>
      <c r="X399" s="10"/>
    </row>
    <row r="400" spans="4:24" s="9" customFormat="1" x14ac:dyDescent="0.3">
      <c r="D400" s="17">
        <f t="shared" si="70"/>
        <v>80537</v>
      </c>
      <c r="E400" s="41">
        <v>1</v>
      </c>
      <c r="F400" s="83">
        <f t="shared" si="69"/>
        <v>3</v>
      </c>
      <c r="G400" s="39"/>
      <c r="H400" s="39"/>
      <c r="I400" s="39"/>
      <c r="J400" s="39"/>
      <c r="K400" s="84" t="e">
        <f t="shared" si="64"/>
        <v>#N/A</v>
      </c>
      <c r="L400" s="84" t="e">
        <f t="shared" si="65"/>
        <v>#N/A</v>
      </c>
      <c r="M400" s="40">
        <f t="shared" si="61"/>
        <v>0</v>
      </c>
      <c r="N400" s="40">
        <f t="shared" si="62"/>
        <v>0</v>
      </c>
      <c r="O400" s="40">
        <f t="shared" si="66"/>
        <v>0</v>
      </c>
      <c r="P400" s="68">
        <f t="shared" si="67"/>
        <v>0</v>
      </c>
      <c r="Q400" s="69">
        <f t="shared" si="63"/>
        <v>0</v>
      </c>
      <c r="R400" s="70">
        <f t="shared" si="68"/>
        <v>0</v>
      </c>
      <c r="T400" s="10"/>
      <c r="U400" s="10"/>
      <c r="V400" s="10"/>
      <c r="W400" s="10"/>
      <c r="X400" s="10"/>
    </row>
    <row r="401" spans="4:24" s="9" customFormat="1" x14ac:dyDescent="0.3">
      <c r="D401" s="17">
        <f t="shared" si="70"/>
        <v>80629</v>
      </c>
      <c r="E401" s="41">
        <v>1</v>
      </c>
      <c r="F401" s="83">
        <f t="shared" si="69"/>
        <v>3</v>
      </c>
      <c r="G401" s="39"/>
      <c r="H401" s="39"/>
      <c r="I401" s="39"/>
      <c r="J401" s="39"/>
      <c r="K401" s="84" t="e">
        <f t="shared" si="64"/>
        <v>#N/A</v>
      </c>
      <c r="L401" s="84" t="e">
        <f t="shared" si="65"/>
        <v>#N/A</v>
      </c>
      <c r="M401" s="40">
        <f t="shared" si="61"/>
        <v>0</v>
      </c>
      <c r="N401" s="40">
        <f t="shared" si="62"/>
        <v>0</v>
      </c>
      <c r="O401" s="40">
        <f t="shared" si="66"/>
        <v>0</v>
      </c>
      <c r="P401" s="68">
        <f t="shared" si="67"/>
        <v>0</v>
      </c>
      <c r="Q401" s="69">
        <f t="shared" si="63"/>
        <v>0</v>
      </c>
      <c r="R401" s="70">
        <f t="shared" si="68"/>
        <v>0</v>
      </c>
      <c r="T401" s="10"/>
      <c r="U401" s="10"/>
      <c r="V401" s="10"/>
      <c r="W401" s="10"/>
      <c r="X401" s="10"/>
    </row>
    <row r="402" spans="4:24" s="9" customFormat="1" x14ac:dyDescent="0.3">
      <c r="D402" s="17">
        <f t="shared" si="70"/>
        <v>80721</v>
      </c>
      <c r="E402" s="41">
        <v>1</v>
      </c>
      <c r="F402" s="83">
        <f t="shared" si="69"/>
        <v>3</v>
      </c>
      <c r="G402" s="39"/>
      <c r="H402" s="39"/>
      <c r="I402" s="39"/>
      <c r="J402" s="39"/>
      <c r="K402" s="84" t="e">
        <f t="shared" si="64"/>
        <v>#N/A</v>
      </c>
      <c r="L402" s="84" t="e">
        <f t="shared" si="65"/>
        <v>#N/A</v>
      </c>
      <c r="M402" s="40">
        <f t="shared" si="61"/>
        <v>0</v>
      </c>
      <c r="N402" s="40">
        <f t="shared" si="62"/>
        <v>0</v>
      </c>
      <c r="O402" s="40">
        <f t="shared" si="66"/>
        <v>0</v>
      </c>
      <c r="P402" s="68">
        <f t="shared" si="67"/>
        <v>0</v>
      </c>
      <c r="Q402" s="69">
        <f t="shared" si="63"/>
        <v>0</v>
      </c>
      <c r="R402" s="70">
        <f t="shared" si="68"/>
        <v>0</v>
      </c>
      <c r="T402" s="10"/>
      <c r="U402" s="10"/>
      <c r="V402" s="10"/>
      <c r="W402" s="10"/>
      <c r="X402" s="10"/>
    </row>
    <row r="403" spans="4:24" s="9" customFormat="1" x14ac:dyDescent="0.3">
      <c r="D403" s="17">
        <f t="shared" si="70"/>
        <v>80811</v>
      </c>
      <c r="E403" s="41">
        <v>1</v>
      </c>
      <c r="F403" s="83">
        <f t="shared" si="69"/>
        <v>3</v>
      </c>
      <c r="G403" s="39"/>
      <c r="H403" s="39"/>
      <c r="I403" s="39"/>
      <c r="J403" s="39"/>
      <c r="K403" s="84" t="e">
        <f t="shared" si="64"/>
        <v>#N/A</v>
      </c>
      <c r="L403" s="84" t="e">
        <f t="shared" si="65"/>
        <v>#N/A</v>
      </c>
      <c r="M403" s="40">
        <f t="shared" si="61"/>
        <v>0</v>
      </c>
      <c r="N403" s="40">
        <f t="shared" si="62"/>
        <v>0</v>
      </c>
      <c r="O403" s="40">
        <f t="shared" si="66"/>
        <v>0</v>
      </c>
      <c r="P403" s="68">
        <f t="shared" si="67"/>
        <v>0</v>
      </c>
      <c r="Q403" s="69">
        <f t="shared" si="63"/>
        <v>0</v>
      </c>
      <c r="R403" s="70">
        <f t="shared" si="68"/>
        <v>0</v>
      </c>
      <c r="T403" s="10"/>
      <c r="U403" s="10"/>
      <c r="V403" s="10"/>
      <c r="W403" s="10"/>
      <c r="X403" s="10"/>
    </row>
    <row r="404" spans="4:24" s="9" customFormat="1" x14ac:dyDescent="0.3">
      <c r="D404" s="17">
        <f t="shared" si="70"/>
        <v>80902</v>
      </c>
      <c r="E404" s="41">
        <v>1</v>
      </c>
      <c r="F404" s="83">
        <f t="shared" si="69"/>
        <v>3</v>
      </c>
      <c r="G404" s="39"/>
      <c r="H404" s="39"/>
      <c r="I404" s="39"/>
      <c r="J404" s="39"/>
      <c r="K404" s="84" t="e">
        <f t="shared" si="64"/>
        <v>#N/A</v>
      </c>
      <c r="L404" s="84" t="e">
        <f t="shared" si="65"/>
        <v>#N/A</v>
      </c>
      <c r="M404" s="40">
        <f t="shared" si="61"/>
        <v>0</v>
      </c>
      <c r="N404" s="40">
        <f t="shared" si="62"/>
        <v>0</v>
      </c>
      <c r="O404" s="40">
        <f t="shared" si="66"/>
        <v>0</v>
      </c>
      <c r="P404" s="68">
        <f t="shared" si="67"/>
        <v>0</v>
      </c>
      <c r="Q404" s="69">
        <f t="shared" si="63"/>
        <v>0</v>
      </c>
      <c r="R404" s="70">
        <f t="shared" si="68"/>
        <v>0</v>
      </c>
      <c r="T404" s="10"/>
      <c r="U404" s="10"/>
      <c r="V404" s="10"/>
      <c r="W404" s="10"/>
      <c r="X404" s="10"/>
    </row>
    <row r="405" spans="4:24" s="9" customFormat="1" x14ac:dyDescent="0.3">
      <c r="D405" s="17">
        <f t="shared" si="70"/>
        <v>80994</v>
      </c>
      <c r="E405" s="41">
        <v>1</v>
      </c>
      <c r="F405" s="83">
        <f t="shared" si="69"/>
        <v>3</v>
      </c>
      <c r="G405" s="39"/>
      <c r="H405" s="39"/>
      <c r="I405" s="39"/>
      <c r="J405" s="39"/>
      <c r="K405" s="84" t="e">
        <f t="shared" si="64"/>
        <v>#N/A</v>
      </c>
      <c r="L405" s="84" t="e">
        <f t="shared" si="65"/>
        <v>#N/A</v>
      </c>
      <c r="M405" s="40">
        <f t="shared" si="61"/>
        <v>0</v>
      </c>
      <c r="N405" s="40">
        <f t="shared" si="62"/>
        <v>0</v>
      </c>
      <c r="O405" s="40">
        <f t="shared" si="66"/>
        <v>0</v>
      </c>
      <c r="P405" s="68">
        <f t="shared" si="67"/>
        <v>0</v>
      </c>
      <c r="Q405" s="69">
        <f t="shared" si="63"/>
        <v>0</v>
      </c>
      <c r="R405" s="70">
        <f t="shared" si="68"/>
        <v>0</v>
      </c>
      <c r="T405" s="10"/>
      <c r="U405" s="10"/>
      <c r="V405" s="10"/>
      <c r="W405" s="10"/>
      <c r="X405" s="10"/>
    </row>
    <row r="406" spans="4:24" s="9" customFormat="1" x14ac:dyDescent="0.3">
      <c r="D406" s="17">
        <f t="shared" si="70"/>
        <v>81086</v>
      </c>
      <c r="E406" s="41">
        <v>1</v>
      </c>
      <c r="F406" s="83">
        <f t="shared" si="69"/>
        <v>3</v>
      </c>
      <c r="G406" s="39"/>
      <c r="H406" s="39"/>
      <c r="I406" s="39"/>
      <c r="J406" s="39"/>
      <c r="K406" s="84" t="e">
        <f t="shared" si="64"/>
        <v>#N/A</v>
      </c>
      <c r="L406" s="84" t="e">
        <f t="shared" si="65"/>
        <v>#N/A</v>
      </c>
      <c r="M406" s="40">
        <f t="shared" si="61"/>
        <v>0</v>
      </c>
      <c r="N406" s="40">
        <f t="shared" si="62"/>
        <v>0</v>
      </c>
      <c r="O406" s="40">
        <f t="shared" si="66"/>
        <v>0</v>
      </c>
      <c r="P406" s="68">
        <f t="shared" si="67"/>
        <v>0</v>
      </c>
      <c r="Q406" s="69">
        <f t="shared" si="63"/>
        <v>0</v>
      </c>
      <c r="R406" s="70">
        <f t="shared" si="68"/>
        <v>0</v>
      </c>
      <c r="T406" s="10"/>
      <c r="U406" s="10"/>
      <c r="V406" s="10"/>
      <c r="W406" s="10"/>
      <c r="X406" s="10"/>
    </row>
    <row r="407" spans="4:24" s="9" customFormat="1" x14ac:dyDescent="0.3">
      <c r="D407" s="17">
        <f t="shared" si="70"/>
        <v>81176</v>
      </c>
      <c r="E407" s="41">
        <v>1</v>
      </c>
      <c r="F407" s="83">
        <f t="shared" si="69"/>
        <v>3</v>
      </c>
      <c r="G407" s="39"/>
      <c r="H407" s="39"/>
      <c r="I407" s="39"/>
      <c r="J407" s="39"/>
      <c r="K407" s="84" t="e">
        <f t="shared" si="64"/>
        <v>#N/A</v>
      </c>
      <c r="L407" s="84" t="e">
        <f t="shared" si="65"/>
        <v>#N/A</v>
      </c>
      <c r="M407" s="40">
        <f t="shared" si="61"/>
        <v>0</v>
      </c>
      <c r="N407" s="40">
        <f t="shared" si="62"/>
        <v>0</v>
      </c>
      <c r="O407" s="40">
        <f t="shared" si="66"/>
        <v>0</v>
      </c>
      <c r="P407" s="68">
        <f t="shared" si="67"/>
        <v>0</v>
      </c>
      <c r="Q407" s="69">
        <f t="shared" si="63"/>
        <v>0</v>
      </c>
      <c r="R407" s="70">
        <f t="shared" si="68"/>
        <v>0</v>
      </c>
      <c r="T407" s="10"/>
      <c r="U407" s="10"/>
      <c r="V407" s="10"/>
      <c r="W407" s="10"/>
      <c r="X407" s="10"/>
    </row>
    <row r="408" spans="4:24" s="9" customFormat="1" x14ac:dyDescent="0.3">
      <c r="D408" s="17">
        <f t="shared" si="70"/>
        <v>81267</v>
      </c>
      <c r="E408" s="41">
        <v>1</v>
      </c>
      <c r="F408" s="83">
        <f t="shared" si="69"/>
        <v>3</v>
      </c>
      <c r="G408" s="39"/>
      <c r="H408" s="39"/>
      <c r="I408" s="39"/>
      <c r="J408" s="39"/>
      <c r="K408" s="84" t="e">
        <f t="shared" si="64"/>
        <v>#N/A</v>
      </c>
      <c r="L408" s="84" t="e">
        <f t="shared" si="65"/>
        <v>#N/A</v>
      </c>
      <c r="M408" s="40">
        <f t="shared" si="61"/>
        <v>0</v>
      </c>
      <c r="N408" s="40">
        <f t="shared" si="62"/>
        <v>0</v>
      </c>
      <c r="O408" s="40">
        <f t="shared" si="66"/>
        <v>0</v>
      </c>
      <c r="P408" s="68">
        <f t="shared" si="67"/>
        <v>0</v>
      </c>
      <c r="Q408" s="69">
        <f t="shared" si="63"/>
        <v>0</v>
      </c>
      <c r="R408" s="70">
        <f t="shared" si="68"/>
        <v>0</v>
      </c>
      <c r="T408" s="10"/>
      <c r="U408" s="10"/>
      <c r="V408" s="10"/>
      <c r="W408" s="10"/>
      <c r="X408" s="10"/>
    </row>
    <row r="409" spans="4:24" s="9" customFormat="1" x14ac:dyDescent="0.3">
      <c r="D409" s="17">
        <f t="shared" si="70"/>
        <v>81359</v>
      </c>
      <c r="E409" s="41">
        <v>1</v>
      </c>
      <c r="F409" s="83">
        <f t="shared" si="69"/>
        <v>3</v>
      </c>
      <c r="G409" s="39"/>
      <c r="H409" s="39"/>
      <c r="I409" s="39"/>
      <c r="J409" s="39"/>
      <c r="K409" s="84" t="e">
        <f t="shared" si="64"/>
        <v>#N/A</v>
      </c>
      <c r="L409" s="84" t="e">
        <f t="shared" si="65"/>
        <v>#N/A</v>
      </c>
      <c r="M409" s="40">
        <f t="shared" si="61"/>
        <v>0</v>
      </c>
      <c r="N409" s="40">
        <f t="shared" si="62"/>
        <v>0</v>
      </c>
      <c r="O409" s="40">
        <f t="shared" si="66"/>
        <v>0</v>
      </c>
      <c r="P409" s="68">
        <f t="shared" si="67"/>
        <v>0</v>
      </c>
      <c r="Q409" s="69">
        <f t="shared" si="63"/>
        <v>0</v>
      </c>
      <c r="R409" s="70">
        <f t="shared" si="68"/>
        <v>0</v>
      </c>
      <c r="T409" s="10"/>
      <c r="U409" s="10"/>
      <c r="V409" s="10"/>
      <c r="W409" s="10"/>
      <c r="X409" s="10"/>
    </row>
    <row r="410" spans="4:24" s="9" customFormat="1" x14ac:dyDescent="0.3">
      <c r="D410" s="17">
        <f t="shared" si="70"/>
        <v>81451</v>
      </c>
      <c r="E410" s="41">
        <v>1</v>
      </c>
      <c r="F410" s="83">
        <f t="shared" si="69"/>
        <v>3</v>
      </c>
      <c r="G410" s="39"/>
      <c r="H410" s="39"/>
      <c r="I410" s="39"/>
      <c r="J410" s="39"/>
      <c r="K410" s="84" t="e">
        <f t="shared" si="64"/>
        <v>#N/A</v>
      </c>
      <c r="L410" s="84" t="e">
        <f t="shared" si="65"/>
        <v>#N/A</v>
      </c>
      <c r="M410" s="40">
        <f t="shared" si="61"/>
        <v>0</v>
      </c>
      <c r="N410" s="40">
        <f t="shared" si="62"/>
        <v>0</v>
      </c>
      <c r="O410" s="40">
        <f t="shared" si="66"/>
        <v>0</v>
      </c>
      <c r="P410" s="68">
        <f t="shared" si="67"/>
        <v>0</v>
      </c>
      <c r="Q410" s="69">
        <f t="shared" si="63"/>
        <v>0</v>
      </c>
      <c r="R410" s="70">
        <f t="shared" si="68"/>
        <v>0</v>
      </c>
      <c r="T410" s="10"/>
      <c r="U410" s="10"/>
      <c r="V410" s="10"/>
      <c r="W410" s="10"/>
      <c r="X410" s="10"/>
    </row>
    <row r="411" spans="4:24" s="9" customFormat="1" x14ac:dyDescent="0.3">
      <c r="D411" s="17">
        <f t="shared" si="70"/>
        <v>81541</v>
      </c>
      <c r="E411" s="41">
        <v>1</v>
      </c>
      <c r="F411" s="83">
        <f t="shared" si="69"/>
        <v>3</v>
      </c>
      <c r="G411" s="39"/>
      <c r="H411" s="39"/>
      <c r="I411" s="39"/>
      <c r="J411" s="39"/>
      <c r="K411" s="84" t="e">
        <f t="shared" si="64"/>
        <v>#N/A</v>
      </c>
      <c r="L411" s="84" t="e">
        <f t="shared" si="65"/>
        <v>#N/A</v>
      </c>
      <c r="M411" s="40">
        <f t="shared" si="61"/>
        <v>0</v>
      </c>
      <c r="N411" s="40">
        <f t="shared" si="62"/>
        <v>0</v>
      </c>
      <c r="O411" s="40">
        <f t="shared" si="66"/>
        <v>0</v>
      </c>
      <c r="P411" s="68">
        <f t="shared" si="67"/>
        <v>0</v>
      </c>
      <c r="Q411" s="69">
        <f t="shared" si="63"/>
        <v>0</v>
      </c>
      <c r="R411" s="70">
        <f t="shared" si="68"/>
        <v>0</v>
      </c>
      <c r="T411" s="10"/>
      <c r="U411" s="10"/>
      <c r="V411" s="10"/>
      <c r="W411" s="10"/>
      <c r="X411" s="10"/>
    </row>
    <row r="412" spans="4:24" s="9" customFormat="1" x14ac:dyDescent="0.3">
      <c r="D412" s="17">
        <f t="shared" si="70"/>
        <v>81632</v>
      </c>
      <c r="E412" s="41">
        <v>1</v>
      </c>
      <c r="F412" s="83">
        <f t="shared" si="69"/>
        <v>3</v>
      </c>
      <c r="G412" s="39"/>
      <c r="H412" s="39"/>
      <c r="I412" s="39"/>
      <c r="J412" s="39"/>
      <c r="K412" s="84" t="e">
        <f t="shared" si="64"/>
        <v>#N/A</v>
      </c>
      <c r="L412" s="84" t="e">
        <f t="shared" si="65"/>
        <v>#N/A</v>
      </c>
      <c r="M412" s="40">
        <f t="shared" si="61"/>
        <v>0</v>
      </c>
      <c r="N412" s="40">
        <f t="shared" si="62"/>
        <v>0</v>
      </c>
      <c r="O412" s="40">
        <f t="shared" si="66"/>
        <v>0</v>
      </c>
      <c r="P412" s="68">
        <f t="shared" si="67"/>
        <v>0</v>
      </c>
      <c r="Q412" s="69">
        <f t="shared" si="63"/>
        <v>0</v>
      </c>
      <c r="R412" s="70">
        <f t="shared" si="68"/>
        <v>0</v>
      </c>
      <c r="T412" s="10"/>
      <c r="U412" s="10"/>
      <c r="V412" s="10"/>
      <c r="W412" s="10"/>
      <c r="X412" s="10"/>
    </row>
    <row r="413" spans="4:24" s="9" customFormat="1" x14ac:dyDescent="0.3">
      <c r="D413" s="17">
        <f t="shared" si="70"/>
        <v>81724</v>
      </c>
      <c r="E413" s="41">
        <v>1</v>
      </c>
      <c r="F413" s="83">
        <f t="shared" si="69"/>
        <v>3</v>
      </c>
      <c r="G413" s="39"/>
      <c r="H413" s="39"/>
      <c r="I413" s="39"/>
      <c r="J413" s="39"/>
      <c r="K413" s="84" t="e">
        <f t="shared" si="64"/>
        <v>#N/A</v>
      </c>
      <c r="L413" s="84" t="e">
        <f t="shared" si="65"/>
        <v>#N/A</v>
      </c>
      <c r="M413" s="40">
        <f t="shared" si="61"/>
        <v>0</v>
      </c>
      <c r="N413" s="40">
        <f t="shared" si="62"/>
        <v>0</v>
      </c>
      <c r="O413" s="40">
        <f t="shared" si="66"/>
        <v>0</v>
      </c>
      <c r="P413" s="68">
        <f t="shared" si="67"/>
        <v>0</v>
      </c>
      <c r="Q413" s="69">
        <f t="shared" si="63"/>
        <v>0</v>
      </c>
      <c r="R413" s="70">
        <f t="shared" si="68"/>
        <v>0</v>
      </c>
      <c r="T413" s="10"/>
      <c r="U413" s="10"/>
      <c r="V413" s="10"/>
      <c r="W413" s="10"/>
      <c r="X413" s="10"/>
    </row>
    <row r="414" spans="4:24" s="9" customFormat="1" x14ac:dyDescent="0.3">
      <c r="D414" s="17">
        <f t="shared" si="70"/>
        <v>81816</v>
      </c>
      <c r="E414" s="41">
        <v>1</v>
      </c>
      <c r="F414" s="83">
        <f t="shared" si="69"/>
        <v>3</v>
      </c>
      <c r="G414" s="39"/>
      <c r="H414" s="39"/>
      <c r="I414" s="39"/>
      <c r="J414" s="39"/>
      <c r="K414" s="84" t="e">
        <f t="shared" si="64"/>
        <v>#N/A</v>
      </c>
      <c r="L414" s="84" t="e">
        <f t="shared" si="65"/>
        <v>#N/A</v>
      </c>
      <c r="M414" s="40">
        <f t="shared" si="61"/>
        <v>0</v>
      </c>
      <c r="N414" s="40">
        <f t="shared" si="62"/>
        <v>0</v>
      </c>
      <c r="O414" s="40">
        <f t="shared" si="66"/>
        <v>0</v>
      </c>
      <c r="P414" s="68">
        <f t="shared" si="67"/>
        <v>0</v>
      </c>
      <c r="Q414" s="69">
        <f t="shared" si="63"/>
        <v>0</v>
      </c>
      <c r="R414" s="70">
        <f t="shared" si="68"/>
        <v>0</v>
      </c>
      <c r="T414" s="10"/>
      <c r="U414" s="10"/>
      <c r="V414" s="10"/>
      <c r="W414" s="10"/>
      <c r="X414" s="10"/>
    </row>
    <row r="415" spans="4:24" s="9" customFormat="1" x14ac:dyDescent="0.3">
      <c r="D415" s="17">
        <f t="shared" si="70"/>
        <v>81907</v>
      </c>
      <c r="E415" s="41">
        <v>1</v>
      </c>
      <c r="F415" s="83">
        <f t="shared" si="69"/>
        <v>3</v>
      </c>
      <c r="G415" s="39"/>
      <c r="H415" s="39"/>
      <c r="I415" s="39"/>
      <c r="J415" s="39"/>
      <c r="K415" s="84" t="e">
        <f t="shared" si="64"/>
        <v>#N/A</v>
      </c>
      <c r="L415" s="84" t="e">
        <f t="shared" si="65"/>
        <v>#N/A</v>
      </c>
      <c r="M415" s="40">
        <f t="shared" si="61"/>
        <v>0</v>
      </c>
      <c r="N415" s="40">
        <f t="shared" si="62"/>
        <v>0</v>
      </c>
      <c r="O415" s="40">
        <f t="shared" si="66"/>
        <v>0</v>
      </c>
      <c r="P415" s="68">
        <f t="shared" si="67"/>
        <v>0</v>
      </c>
      <c r="Q415" s="69">
        <f t="shared" si="63"/>
        <v>0</v>
      </c>
      <c r="R415" s="70">
        <f t="shared" si="68"/>
        <v>0</v>
      </c>
      <c r="T415" s="10"/>
      <c r="U415" s="10"/>
      <c r="V415" s="10"/>
      <c r="W415" s="10"/>
      <c r="X415" s="10"/>
    </row>
    <row r="416" spans="4:24" s="9" customFormat="1" x14ac:dyDescent="0.3">
      <c r="D416" s="17">
        <f t="shared" si="70"/>
        <v>81998</v>
      </c>
      <c r="E416" s="41">
        <v>1</v>
      </c>
      <c r="F416" s="83">
        <f t="shared" si="69"/>
        <v>3</v>
      </c>
      <c r="G416" s="39"/>
      <c r="H416" s="39"/>
      <c r="I416" s="39"/>
      <c r="J416" s="39"/>
      <c r="K416" s="84" t="e">
        <f t="shared" si="64"/>
        <v>#N/A</v>
      </c>
      <c r="L416" s="84" t="e">
        <f t="shared" si="65"/>
        <v>#N/A</v>
      </c>
      <c r="M416" s="40">
        <f t="shared" si="61"/>
        <v>0</v>
      </c>
      <c r="N416" s="40">
        <f t="shared" si="62"/>
        <v>0</v>
      </c>
      <c r="O416" s="40">
        <f t="shared" si="66"/>
        <v>0</v>
      </c>
      <c r="P416" s="68">
        <f t="shared" si="67"/>
        <v>0</v>
      </c>
      <c r="Q416" s="69">
        <f t="shared" si="63"/>
        <v>0</v>
      </c>
      <c r="R416" s="70">
        <f t="shared" si="68"/>
        <v>0</v>
      </c>
      <c r="T416" s="10"/>
      <c r="U416" s="10"/>
      <c r="V416" s="10"/>
      <c r="W416" s="10"/>
      <c r="X416" s="10"/>
    </row>
    <row r="417" spans="4:24" s="9" customFormat="1" x14ac:dyDescent="0.3">
      <c r="D417" s="17">
        <f t="shared" si="70"/>
        <v>82090</v>
      </c>
      <c r="E417" s="41">
        <v>1</v>
      </c>
      <c r="F417" s="83">
        <f t="shared" si="69"/>
        <v>3</v>
      </c>
      <c r="G417" s="39"/>
      <c r="H417" s="39"/>
      <c r="I417" s="39"/>
      <c r="J417" s="39"/>
      <c r="K417" s="84" t="e">
        <f t="shared" si="64"/>
        <v>#N/A</v>
      </c>
      <c r="L417" s="84" t="e">
        <f t="shared" si="65"/>
        <v>#N/A</v>
      </c>
      <c r="M417" s="40">
        <f t="shared" si="61"/>
        <v>0</v>
      </c>
      <c r="N417" s="40">
        <f t="shared" si="62"/>
        <v>0</v>
      </c>
      <c r="O417" s="40">
        <f t="shared" si="66"/>
        <v>0</v>
      </c>
      <c r="P417" s="68">
        <f t="shared" si="67"/>
        <v>0</v>
      </c>
      <c r="Q417" s="69">
        <f t="shared" si="63"/>
        <v>0</v>
      </c>
      <c r="R417" s="70">
        <f t="shared" si="68"/>
        <v>0</v>
      </c>
      <c r="T417" s="10"/>
      <c r="U417" s="10"/>
      <c r="V417" s="10"/>
      <c r="W417" s="10"/>
      <c r="X417" s="10"/>
    </row>
    <row r="418" spans="4:24" s="9" customFormat="1" x14ac:dyDescent="0.3">
      <c r="D418" s="17">
        <f t="shared" si="70"/>
        <v>82182</v>
      </c>
      <c r="E418" s="41">
        <v>1</v>
      </c>
      <c r="F418" s="83">
        <f t="shared" si="69"/>
        <v>3</v>
      </c>
      <c r="G418" s="39"/>
      <c r="H418" s="39"/>
      <c r="I418" s="39"/>
      <c r="J418" s="39"/>
      <c r="K418" s="84" t="e">
        <f t="shared" si="64"/>
        <v>#N/A</v>
      </c>
      <c r="L418" s="84" t="e">
        <f t="shared" si="65"/>
        <v>#N/A</v>
      </c>
      <c r="M418" s="40">
        <f t="shared" si="61"/>
        <v>0</v>
      </c>
      <c r="N418" s="40">
        <f t="shared" si="62"/>
        <v>0</v>
      </c>
      <c r="O418" s="40">
        <f t="shared" si="66"/>
        <v>0</v>
      </c>
      <c r="P418" s="68">
        <f t="shared" si="67"/>
        <v>0</v>
      </c>
      <c r="Q418" s="69">
        <f t="shared" si="63"/>
        <v>0</v>
      </c>
      <c r="R418" s="70">
        <f t="shared" si="68"/>
        <v>0</v>
      </c>
      <c r="T418" s="10"/>
      <c r="U418" s="10"/>
      <c r="V418" s="10"/>
      <c r="W418" s="10"/>
      <c r="X418" s="10"/>
    </row>
    <row r="419" spans="4:24" s="9" customFormat="1" x14ac:dyDescent="0.3">
      <c r="D419" s="17">
        <f t="shared" si="70"/>
        <v>82272</v>
      </c>
      <c r="E419" s="41">
        <v>1</v>
      </c>
      <c r="F419" s="83">
        <f t="shared" si="69"/>
        <v>3</v>
      </c>
      <c r="G419" s="39"/>
      <c r="H419" s="39"/>
      <c r="I419" s="39"/>
      <c r="J419" s="39"/>
      <c r="K419" s="84" t="e">
        <f t="shared" si="64"/>
        <v>#N/A</v>
      </c>
      <c r="L419" s="84" t="e">
        <f t="shared" si="65"/>
        <v>#N/A</v>
      </c>
      <c r="M419" s="40">
        <f t="shared" si="61"/>
        <v>0</v>
      </c>
      <c r="N419" s="40">
        <f t="shared" si="62"/>
        <v>0</v>
      </c>
      <c r="O419" s="40">
        <f t="shared" si="66"/>
        <v>0</v>
      </c>
      <c r="P419" s="68">
        <f t="shared" si="67"/>
        <v>0</v>
      </c>
      <c r="Q419" s="69">
        <f t="shared" si="63"/>
        <v>0</v>
      </c>
      <c r="R419" s="70">
        <f t="shared" si="68"/>
        <v>0</v>
      </c>
      <c r="T419" s="10"/>
      <c r="U419" s="10"/>
      <c r="V419" s="10"/>
      <c r="W419" s="10"/>
      <c r="X419" s="10"/>
    </row>
    <row r="420" spans="4:24" s="9" customFormat="1" x14ac:dyDescent="0.3">
      <c r="D420" s="17">
        <f t="shared" si="70"/>
        <v>82363</v>
      </c>
      <c r="E420" s="41">
        <v>1</v>
      </c>
      <c r="F420" s="83">
        <f t="shared" si="69"/>
        <v>3</v>
      </c>
      <c r="G420" s="39"/>
      <c r="H420" s="39"/>
      <c r="I420" s="39"/>
      <c r="J420" s="39"/>
      <c r="K420" s="84" t="e">
        <f t="shared" si="64"/>
        <v>#N/A</v>
      </c>
      <c r="L420" s="84" t="e">
        <f t="shared" si="65"/>
        <v>#N/A</v>
      </c>
      <c r="M420" s="40">
        <f t="shared" si="61"/>
        <v>0</v>
      </c>
      <c r="N420" s="40">
        <f t="shared" si="62"/>
        <v>0</v>
      </c>
      <c r="O420" s="40">
        <f t="shared" si="66"/>
        <v>0</v>
      </c>
      <c r="P420" s="68">
        <f t="shared" si="67"/>
        <v>0</v>
      </c>
      <c r="Q420" s="69">
        <f t="shared" si="63"/>
        <v>0</v>
      </c>
      <c r="R420" s="70">
        <f t="shared" si="68"/>
        <v>0</v>
      </c>
      <c r="T420" s="10"/>
      <c r="U420" s="10"/>
      <c r="V420" s="10"/>
      <c r="W420" s="10"/>
      <c r="X420" s="10"/>
    </row>
    <row r="421" spans="4:24" s="9" customFormat="1" x14ac:dyDescent="0.3">
      <c r="D421" s="17">
        <f t="shared" si="70"/>
        <v>82455</v>
      </c>
      <c r="E421" s="41">
        <v>1</v>
      </c>
      <c r="F421" s="83">
        <f t="shared" si="69"/>
        <v>3</v>
      </c>
      <c r="G421" s="39"/>
      <c r="H421" s="39"/>
      <c r="I421" s="39"/>
      <c r="J421" s="39"/>
      <c r="K421" s="84" t="e">
        <f t="shared" si="64"/>
        <v>#N/A</v>
      </c>
      <c r="L421" s="84" t="e">
        <f t="shared" si="65"/>
        <v>#N/A</v>
      </c>
      <c r="M421" s="40">
        <f t="shared" si="61"/>
        <v>0</v>
      </c>
      <c r="N421" s="40">
        <f t="shared" si="62"/>
        <v>0</v>
      </c>
      <c r="O421" s="40">
        <f t="shared" si="66"/>
        <v>0</v>
      </c>
      <c r="P421" s="68">
        <f t="shared" si="67"/>
        <v>0</v>
      </c>
      <c r="Q421" s="69">
        <f t="shared" si="63"/>
        <v>0</v>
      </c>
      <c r="R421" s="70">
        <f t="shared" si="68"/>
        <v>0</v>
      </c>
      <c r="T421" s="10"/>
      <c r="U421" s="10"/>
      <c r="V421" s="10"/>
      <c r="W421" s="10"/>
      <c r="X421" s="10"/>
    </row>
    <row r="422" spans="4:24" s="9" customFormat="1" x14ac:dyDescent="0.3">
      <c r="D422" s="17">
        <f t="shared" si="70"/>
        <v>82547</v>
      </c>
      <c r="E422" s="41">
        <v>1</v>
      </c>
      <c r="F422" s="83">
        <f t="shared" si="69"/>
        <v>3</v>
      </c>
      <c r="G422" s="39"/>
      <c r="H422" s="39"/>
      <c r="I422" s="39"/>
      <c r="J422" s="39"/>
      <c r="K422" s="84" t="e">
        <f t="shared" si="64"/>
        <v>#N/A</v>
      </c>
      <c r="L422" s="84" t="e">
        <f t="shared" si="65"/>
        <v>#N/A</v>
      </c>
      <c r="M422" s="40">
        <f t="shared" si="61"/>
        <v>0</v>
      </c>
      <c r="N422" s="40">
        <f t="shared" si="62"/>
        <v>0</v>
      </c>
      <c r="O422" s="40">
        <f t="shared" si="66"/>
        <v>0</v>
      </c>
      <c r="P422" s="68">
        <f t="shared" si="67"/>
        <v>0</v>
      </c>
      <c r="Q422" s="69">
        <f t="shared" si="63"/>
        <v>0</v>
      </c>
      <c r="R422" s="70">
        <f t="shared" si="68"/>
        <v>0</v>
      </c>
      <c r="T422" s="10"/>
      <c r="U422" s="10"/>
      <c r="V422" s="10"/>
      <c r="W422" s="10"/>
      <c r="X422" s="10"/>
    </row>
    <row r="423" spans="4:24" s="9" customFormat="1" x14ac:dyDescent="0.3">
      <c r="D423" s="17">
        <f t="shared" si="70"/>
        <v>82637</v>
      </c>
      <c r="E423" s="41">
        <v>1</v>
      </c>
      <c r="F423" s="83">
        <f t="shared" si="69"/>
        <v>3</v>
      </c>
      <c r="G423" s="39"/>
      <c r="H423" s="39"/>
      <c r="I423" s="39"/>
      <c r="J423" s="39"/>
      <c r="K423" s="84" t="e">
        <f t="shared" si="64"/>
        <v>#N/A</v>
      </c>
      <c r="L423" s="84" t="e">
        <f t="shared" si="65"/>
        <v>#N/A</v>
      </c>
      <c r="M423" s="40">
        <f t="shared" si="61"/>
        <v>0</v>
      </c>
      <c r="N423" s="40">
        <f t="shared" si="62"/>
        <v>0</v>
      </c>
      <c r="O423" s="40">
        <f t="shared" si="66"/>
        <v>0</v>
      </c>
      <c r="P423" s="68">
        <f t="shared" si="67"/>
        <v>0</v>
      </c>
      <c r="Q423" s="69">
        <f t="shared" si="63"/>
        <v>0</v>
      </c>
      <c r="R423" s="70">
        <f t="shared" si="68"/>
        <v>0</v>
      </c>
      <c r="T423" s="10"/>
      <c r="U423" s="10"/>
      <c r="V423" s="10"/>
      <c r="W423" s="10"/>
      <c r="X423" s="10"/>
    </row>
    <row r="424" spans="4:24" s="9" customFormat="1" x14ac:dyDescent="0.3">
      <c r="D424" s="17">
        <f t="shared" si="70"/>
        <v>82728</v>
      </c>
      <c r="E424" s="41">
        <v>1</v>
      </c>
      <c r="F424" s="83">
        <f t="shared" si="69"/>
        <v>3</v>
      </c>
      <c r="G424" s="39"/>
      <c r="H424" s="39"/>
      <c r="I424" s="39"/>
      <c r="J424" s="39"/>
      <c r="K424" s="84" t="e">
        <f t="shared" si="64"/>
        <v>#N/A</v>
      </c>
      <c r="L424" s="84" t="e">
        <f t="shared" si="65"/>
        <v>#N/A</v>
      </c>
      <c r="M424" s="40">
        <f t="shared" si="61"/>
        <v>0</v>
      </c>
      <c r="N424" s="40">
        <f t="shared" si="62"/>
        <v>0</v>
      </c>
      <c r="O424" s="40">
        <f t="shared" si="66"/>
        <v>0</v>
      </c>
      <c r="P424" s="68">
        <f t="shared" si="67"/>
        <v>0</v>
      </c>
      <c r="Q424" s="69">
        <f t="shared" si="63"/>
        <v>0</v>
      </c>
      <c r="R424" s="70">
        <f t="shared" si="68"/>
        <v>0</v>
      </c>
      <c r="T424" s="10"/>
      <c r="U424" s="10"/>
      <c r="V424" s="10"/>
      <c r="W424" s="10"/>
      <c r="X424" s="10"/>
    </row>
    <row r="425" spans="4:24" s="9" customFormat="1" x14ac:dyDescent="0.3">
      <c r="D425" s="17">
        <f t="shared" si="70"/>
        <v>82820</v>
      </c>
      <c r="E425" s="41">
        <v>1</v>
      </c>
      <c r="F425" s="83">
        <f t="shared" si="69"/>
        <v>3</v>
      </c>
      <c r="G425" s="39"/>
      <c r="H425" s="39"/>
      <c r="I425" s="39"/>
      <c r="J425" s="39"/>
      <c r="K425" s="84" t="e">
        <f t="shared" si="64"/>
        <v>#N/A</v>
      </c>
      <c r="L425" s="84" t="e">
        <f t="shared" si="65"/>
        <v>#N/A</v>
      </c>
      <c r="M425" s="40">
        <f t="shared" si="61"/>
        <v>0</v>
      </c>
      <c r="N425" s="40">
        <f t="shared" si="62"/>
        <v>0</v>
      </c>
      <c r="O425" s="40">
        <f t="shared" si="66"/>
        <v>0</v>
      </c>
      <c r="P425" s="68">
        <f t="shared" si="67"/>
        <v>0</v>
      </c>
      <c r="Q425" s="69">
        <f t="shared" si="63"/>
        <v>0</v>
      </c>
      <c r="R425" s="70">
        <f t="shared" si="68"/>
        <v>0</v>
      </c>
      <c r="T425" s="10"/>
      <c r="U425" s="10"/>
      <c r="V425" s="10"/>
      <c r="W425" s="10"/>
      <c r="X425" s="10"/>
    </row>
    <row r="426" spans="4:24" s="9" customFormat="1" x14ac:dyDescent="0.3">
      <c r="D426" s="17">
        <f t="shared" si="70"/>
        <v>82912</v>
      </c>
      <c r="E426" s="41">
        <v>1</v>
      </c>
      <c r="F426" s="83">
        <f t="shared" si="69"/>
        <v>3</v>
      </c>
      <c r="G426" s="39"/>
      <c r="H426" s="39"/>
      <c r="I426" s="39"/>
      <c r="J426" s="39"/>
      <c r="K426" s="84" t="e">
        <f t="shared" si="64"/>
        <v>#N/A</v>
      </c>
      <c r="L426" s="84" t="e">
        <f t="shared" si="65"/>
        <v>#N/A</v>
      </c>
      <c r="M426" s="40">
        <f t="shared" si="61"/>
        <v>0</v>
      </c>
      <c r="N426" s="40">
        <f t="shared" si="62"/>
        <v>0</v>
      </c>
      <c r="O426" s="40">
        <f t="shared" si="66"/>
        <v>0</v>
      </c>
      <c r="P426" s="68">
        <f t="shared" si="67"/>
        <v>0</v>
      </c>
      <c r="Q426" s="69">
        <f t="shared" si="63"/>
        <v>0</v>
      </c>
      <c r="R426" s="70">
        <f t="shared" si="68"/>
        <v>0</v>
      </c>
      <c r="T426" s="10"/>
      <c r="U426" s="10"/>
      <c r="V426" s="10"/>
      <c r="W426" s="10"/>
      <c r="X426" s="10"/>
    </row>
    <row r="427" spans="4:24" s="9" customFormat="1" x14ac:dyDescent="0.3">
      <c r="D427" s="17">
        <f t="shared" si="70"/>
        <v>83002</v>
      </c>
      <c r="E427" s="41">
        <v>1</v>
      </c>
      <c r="F427" s="83">
        <f t="shared" si="69"/>
        <v>3</v>
      </c>
      <c r="G427" s="39"/>
      <c r="H427" s="39"/>
      <c r="I427" s="39"/>
      <c r="J427" s="39"/>
      <c r="K427" s="84" t="e">
        <f t="shared" si="64"/>
        <v>#N/A</v>
      </c>
      <c r="L427" s="84" t="e">
        <f t="shared" si="65"/>
        <v>#N/A</v>
      </c>
      <c r="M427" s="40">
        <f t="shared" si="61"/>
        <v>0</v>
      </c>
      <c r="N427" s="40">
        <f t="shared" si="62"/>
        <v>0</v>
      </c>
      <c r="O427" s="40">
        <f t="shared" si="66"/>
        <v>0</v>
      </c>
      <c r="P427" s="68">
        <f t="shared" si="67"/>
        <v>0</v>
      </c>
      <c r="Q427" s="69">
        <f t="shared" si="63"/>
        <v>0</v>
      </c>
      <c r="R427" s="70">
        <f t="shared" si="68"/>
        <v>0</v>
      </c>
      <c r="T427" s="10"/>
      <c r="U427" s="10"/>
      <c r="V427" s="10"/>
      <c r="W427" s="10"/>
      <c r="X427" s="10"/>
    </row>
    <row r="428" spans="4:24" s="9" customFormat="1" x14ac:dyDescent="0.3">
      <c r="D428" s="17">
        <f t="shared" si="70"/>
        <v>83093</v>
      </c>
      <c r="E428" s="41">
        <v>1</v>
      </c>
      <c r="F428" s="83">
        <f t="shared" si="69"/>
        <v>3</v>
      </c>
      <c r="G428" s="39"/>
      <c r="H428" s="39"/>
      <c r="I428" s="39"/>
      <c r="J428" s="39"/>
      <c r="K428" s="84" t="e">
        <f t="shared" si="64"/>
        <v>#N/A</v>
      </c>
      <c r="L428" s="84" t="e">
        <f t="shared" si="65"/>
        <v>#N/A</v>
      </c>
      <c r="M428" s="40">
        <f t="shared" si="61"/>
        <v>0</v>
      </c>
      <c r="N428" s="40">
        <f t="shared" si="62"/>
        <v>0</v>
      </c>
      <c r="O428" s="40">
        <f t="shared" si="66"/>
        <v>0</v>
      </c>
      <c r="P428" s="68">
        <f t="shared" si="67"/>
        <v>0</v>
      </c>
      <c r="Q428" s="69">
        <f t="shared" si="63"/>
        <v>0</v>
      </c>
      <c r="R428" s="70">
        <f t="shared" si="68"/>
        <v>0</v>
      </c>
      <c r="T428" s="10"/>
      <c r="U428" s="10"/>
      <c r="V428" s="10"/>
      <c r="W428" s="10"/>
      <c r="X428" s="10"/>
    </row>
    <row r="429" spans="4:24" s="9" customFormat="1" x14ac:dyDescent="0.3">
      <c r="D429" s="17">
        <f t="shared" si="70"/>
        <v>83185</v>
      </c>
      <c r="E429" s="41">
        <v>1</v>
      </c>
      <c r="F429" s="83">
        <f t="shared" si="69"/>
        <v>3</v>
      </c>
      <c r="G429" s="39"/>
      <c r="H429" s="39"/>
      <c r="I429" s="39"/>
      <c r="J429" s="39"/>
      <c r="K429" s="84" t="e">
        <f t="shared" si="64"/>
        <v>#N/A</v>
      </c>
      <c r="L429" s="84" t="e">
        <f t="shared" si="65"/>
        <v>#N/A</v>
      </c>
      <c r="M429" s="40">
        <f t="shared" si="61"/>
        <v>0</v>
      </c>
      <c r="N429" s="40">
        <f t="shared" si="62"/>
        <v>0</v>
      </c>
      <c r="O429" s="40">
        <f t="shared" si="66"/>
        <v>0</v>
      </c>
      <c r="P429" s="68">
        <f t="shared" si="67"/>
        <v>0</v>
      </c>
      <c r="Q429" s="69">
        <f t="shared" si="63"/>
        <v>0</v>
      </c>
      <c r="R429" s="70">
        <f t="shared" si="68"/>
        <v>0</v>
      </c>
      <c r="T429" s="10"/>
      <c r="U429" s="10"/>
      <c r="V429" s="10"/>
      <c r="W429" s="10"/>
      <c r="X429" s="10"/>
    </row>
    <row r="430" spans="4:24" s="9" customFormat="1" x14ac:dyDescent="0.3">
      <c r="D430" s="17">
        <f t="shared" si="70"/>
        <v>83277</v>
      </c>
      <c r="E430" s="41">
        <v>1</v>
      </c>
      <c r="F430" s="83">
        <f t="shared" si="69"/>
        <v>3</v>
      </c>
      <c r="G430" s="39"/>
      <c r="H430" s="39"/>
      <c r="I430" s="39"/>
      <c r="J430" s="39"/>
      <c r="K430" s="84" t="e">
        <f t="shared" si="64"/>
        <v>#N/A</v>
      </c>
      <c r="L430" s="84" t="e">
        <f t="shared" si="65"/>
        <v>#N/A</v>
      </c>
      <c r="M430" s="40">
        <f t="shared" si="61"/>
        <v>0</v>
      </c>
      <c r="N430" s="40">
        <f t="shared" si="62"/>
        <v>0</v>
      </c>
      <c r="O430" s="40">
        <f t="shared" si="66"/>
        <v>0</v>
      </c>
      <c r="P430" s="68">
        <f t="shared" si="67"/>
        <v>0</v>
      </c>
      <c r="Q430" s="69">
        <f t="shared" si="63"/>
        <v>0</v>
      </c>
      <c r="R430" s="70">
        <f t="shared" si="68"/>
        <v>0</v>
      </c>
      <c r="T430" s="10"/>
      <c r="U430" s="10"/>
      <c r="V430" s="10"/>
      <c r="W430" s="10"/>
      <c r="X430" s="10"/>
    </row>
    <row r="431" spans="4:24" s="9" customFormat="1" x14ac:dyDescent="0.3">
      <c r="D431" s="17">
        <f t="shared" si="70"/>
        <v>83368</v>
      </c>
      <c r="E431" s="41">
        <v>1</v>
      </c>
      <c r="F431" s="83">
        <f t="shared" si="69"/>
        <v>3</v>
      </c>
      <c r="G431" s="39"/>
      <c r="H431" s="39"/>
      <c r="I431" s="39"/>
      <c r="J431" s="39"/>
      <c r="K431" s="84" t="e">
        <f t="shared" si="64"/>
        <v>#N/A</v>
      </c>
      <c r="L431" s="84" t="e">
        <f t="shared" si="65"/>
        <v>#N/A</v>
      </c>
      <c r="M431" s="40">
        <f t="shared" si="61"/>
        <v>0</v>
      </c>
      <c r="N431" s="40">
        <f t="shared" si="62"/>
        <v>0</v>
      </c>
      <c r="O431" s="40">
        <f t="shared" si="66"/>
        <v>0</v>
      </c>
      <c r="P431" s="68">
        <f t="shared" si="67"/>
        <v>0</v>
      </c>
      <c r="Q431" s="69">
        <f t="shared" si="63"/>
        <v>0</v>
      </c>
      <c r="R431" s="70">
        <f t="shared" si="68"/>
        <v>0</v>
      </c>
      <c r="T431" s="10"/>
      <c r="U431" s="10"/>
      <c r="V431" s="10"/>
      <c r="W431" s="10"/>
      <c r="X431" s="10"/>
    </row>
    <row r="432" spans="4:24" s="9" customFormat="1" x14ac:dyDescent="0.3">
      <c r="D432" s="17">
        <f t="shared" si="70"/>
        <v>83459</v>
      </c>
      <c r="E432" s="41">
        <v>1</v>
      </c>
      <c r="F432" s="83">
        <f t="shared" si="69"/>
        <v>3</v>
      </c>
      <c r="G432" s="39"/>
      <c r="H432" s="39"/>
      <c r="I432" s="39"/>
      <c r="J432" s="39"/>
      <c r="K432" s="84" t="e">
        <f t="shared" si="64"/>
        <v>#N/A</v>
      </c>
      <c r="L432" s="84" t="e">
        <f t="shared" si="65"/>
        <v>#N/A</v>
      </c>
      <c r="M432" s="40">
        <f t="shared" si="61"/>
        <v>0</v>
      </c>
      <c r="N432" s="40">
        <f t="shared" si="62"/>
        <v>0</v>
      </c>
      <c r="O432" s="40">
        <f t="shared" si="66"/>
        <v>0</v>
      </c>
      <c r="P432" s="68">
        <f t="shared" si="67"/>
        <v>0</v>
      </c>
      <c r="Q432" s="69">
        <f t="shared" si="63"/>
        <v>0</v>
      </c>
      <c r="R432" s="70">
        <f t="shared" si="68"/>
        <v>0</v>
      </c>
      <c r="T432" s="10"/>
      <c r="U432" s="10"/>
      <c r="V432" s="10"/>
      <c r="W432" s="10"/>
      <c r="X432" s="10"/>
    </row>
    <row r="433" spans="4:24" s="9" customFormat="1" x14ac:dyDescent="0.3">
      <c r="D433" s="17">
        <f t="shared" si="70"/>
        <v>83551</v>
      </c>
      <c r="E433" s="41">
        <v>1</v>
      </c>
      <c r="F433" s="83">
        <f t="shared" si="69"/>
        <v>3</v>
      </c>
      <c r="G433" s="39"/>
      <c r="H433" s="39"/>
      <c r="I433" s="39"/>
      <c r="J433" s="39"/>
      <c r="K433" s="84" t="e">
        <f t="shared" si="64"/>
        <v>#N/A</v>
      </c>
      <c r="L433" s="84" t="e">
        <f t="shared" si="65"/>
        <v>#N/A</v>
      </c>
      <c r="M433" s="40">
        <f t="shared" si="61"/>
        <v>0</v>
      </c>
      <c r="N433" s="40">
        <f t="shared" si="62"/>
        <v>0</v>
      </c>
      <c r="O433" s="40">
        <f t="shared" si="66"/>
        <v>0</v>
      </c>
      <c r="P433" s="68">
        <f t="shared" si="67"/>
        <v>0</v>
      </c>
      <c r="Q433" s="69">
        <f t="shared" si="63"/>
        <v>0</v>
      </c>
      <c r="R433" s="70">
        <f t="shared" si="68"/>
        <v>0</v>
      </c>
      <c r="T433" s="10"/>
      <c r="U433" s="10"/>
      <c r="V433" s="10"/>
      <c r="W433" s="10"/>
      <c r="X433" s="10"/>
    </row>
    <row r="434" spans="4:24" s="9" customFormat="1" x14ac:dyDescent="0.3">
      <c r="D434" s="17">
        <f t="shared" si="70"/>
        <v>83643</v>
      </c>
      <c r="E434" s="41">
        <v>1</v>
      </c>
      <c r="F434" s="83">
        <f t="shared" si="69"/>
        <v>3</v>
      </c>
      <c r="G434" s="39"/>
      <c r="H434" s="39"/>
      <c r="I434" s="39"/>
      <c r="J434" s="39"/>
      <c r="K434" s="84" t="e">
        <f t="shared" si="64"/>
        <v>#N/A</v>
      </c>
      <c r="L434" s="84" t="e">
        <f t="shared" si="65"/>
        <v>#N/A</v>
      </c>
      <c r="M434" s="40">
        <f t="shared" si="61"/>
        <v>0</v>
      </c>
      <c r="N434" s="40">
        <f t="shared" si="62"/>
        <v>0</v>
      </c>
      <c r="O434" s="40">
        <f t="shared" si="66"/>
        <v>0</v>
      </c>
      <c r="P434" s="68">
        <f t="shared" si="67"/>
        <v>0</v>
      </c>
      <c r="Q434" s="69">
        <f t="shared" si="63"/>
        <v>0</v>
      </c>
      <c r="R434" s="70">
        <f t="shared" si="68"/>
        <v>0</v>
      </c>
      <c r="T434" s="10"/>
      <c r="U434" s="10"/>
      <c r="V434" s="10"/>
      <c r="W434" s="10"/>
      <c r="X434" s="10"/>
    </row>
    <row r="435" spans="4:24" s="9" customFormat="1" x14ac:dyDescent="0.3">
      <c r="D435" s="17">
        <f t="shared" si="70"/>
        <v>83733</v>
      </c>
      <c r="E435" s="41">
        <v>1</v>
      </c>
      <c r="F435" s="83">
        <f t="shared" si="69"/>
        <v>3</v>
      </c>
      <c r="G435" s="39"/>
      <c r="H435" s="39"/>
      <c r="I435" s="39"/>
      <c r="J435" s="39"/>
      <c r="K435" s="84" t="e">
        <f t="shared" si="64"/>
        <v>#N/A</v>
      </c>
      <c r="L435" s="84" t="e">
        <f t="shared" si="65"/>
        <v>#N/A</v>
      </c>
      <c r="M435" s="40">
        <f t="shared" si="61"/>
        <v>0</v>
      </c>
      <c r="N435" s="40">
        <f t="shared" si="62"/>
        <v>0</v>
      </c>
      <c r="O435" s="40">
        <f t="shared" si="66"/>
        <v>0</v>
      </c>
      <c r="P435" s="68">
        <f t="shared" si="67"/>
        <v>0</v>
      </c>
      <c r="Q435" s="69">
        <f t="shared" si="63"/>
        <v>0</v>
      </c>
      <c r="R435" s="70">
        <f t="shared" si="68"/>
        <v>0</v>
      </c>
      <c r="T435" s="10"/>
      <c r="U435" s="10"/>
      <c r="V435" s="10"/>
      <c r="W435" s="10"/>
      <c r="X435" s="10"/>
    </row>
    <row r="436" spans="4:24" s="9" customFormat="1" x14ac:dyDescent="0.3">
      <c r="D436" s="17">
        <f t="shared" si="70"/>
        <v>83824</v>
      </c>
      <c r="E436" s="41">
        <v>1</v>
      </c>
      <c r="F436" s="83">
        <f t="shared" si="69"/>
        <v>3</v>
      </c>
      <c r="G436" s="39"/>
      <c r="H436" s="39"/>
      <c r="I436" s="39"/>
      <c r="J436" s="39"/>
      <c r="K436" s="84" t="e">
        <f t="shared" si="64"/>
        <v>#N/A</v>
      </c>
      <c r="L436" s="84" t="e">
        <f t="shared" si="65"/>
        <v>#N/A</v>
      </c>
      <c r="M436" s="40">
        <f t="shared" si="61"/>
        <v>0</v>
      </c>
      <c r="N436" s="40">
        <f t="shared" si="62"/>
        <v>0</v>
      </c>
      <c r="O436" s="40">
        <f t="shared" si="66"/>
        <v>0</v>
      </c>
      <c r="P436" s="68">
        <f t="shared" si="67"/>
        <v>0</v>
      </c>
      <c r="Q436" s="69">
        <f t="shared" si="63"/>
        <v>0</v>
      </c>
      <c r="R436" s="70">
        <f t="shared" si="68"/>
        <v>0</v>
      </c>
      <c r="T436" s="10"/>
      <c r="U436" s="10"/>
      <c r="V436" s="10"/>
      <c r="W436" s="10"/>
      <c r="X436" s="10"/>
    </row>
    <row r="437" spans="4:24" s="9" customFormat="1" x14ac:dyDescent="0.3">
      <c r="D437" s="17">
        <f t="shared" si="70"/>
        <v>83916</v>
      </c>
      <c r="E437" s="41">
        <v>1</v>
      </c>
      <c r="F437" s="83">
        <f t="shared" si="69"/>
        <v>3</v>
      </c>
      <c r="G437" s="39"/>
      <c r="H437" s="39"/>
      <c r="I437" s="39"/>
      <c r="J437" s="39"/>
      <c r="K437" s="84" t="e">
        <f t="shared" si="64"/>
        <v>#N/A</v>
      </c>
      <c r="L437" s="84" t="e">
        <f t="shared" si="65"/>
        <v>#N/A</v>
      </c>
      <c r="M437" s="40">
        <f t="shared" si="61"/>
        <v>0</v>
      </c>
      <c r="N437" s="40">
        <f t="shared" si="62"/>
        <v>0</v>
      </c>
      <c r="O437" s="40">
        <f t="shared" si="66"/>
        <v>0</v>
      </c>
      <c r="P437" s="68">
        <f t="shared" si="67"/>
        <v>0</v>
      </c>
      <c r="Q437" s="69">
        <f t="shared" si="63"/>
        <v>0</v>
      </c>
      <c r="R437" s="70">
        <f t="shared" si="68"/>
        <v>0</v>
      </c>
      <c r="T437" s="10"/>
      <c r="U437" s="10"/>
      <c r="V437" s="10"/>
      <c r="W437" s="10"/>
      <c r="X437" s="10"/>
    </row>
    <row r="438" spans="4:24" s="9" customFormat="1" x14ac:dyDescent="0.3">
      <c r="D438" s="17">
        <f t="shared" si="70"/>
        <v>84008</v>
      </c>
      <c r="E438" s="41">
        <v>1</v>
      </c>
      <c r="F438" s="83">
        <f t="shared" si="69"/>
        <v>3</v>
      </c>
      <c r="G438" s="39"/>
      <c r="H438" s="39"/>
      <c r="I438" s="39"/>
      <c r="J438" s="39"/>
      <c r="K438" s="84" t="e">
        <f t="shared" si="64"/>
        <v>#N/A</v>
      </c>
      <c r="L438" s="84" t="e">
        <f t="shared" si="65"/>
        <v>#N/A</v>
      </c>
      <c r="M438" s="40">
        <f t="shared" si="61"/>
        <v>0</v>
      </c>
      <c r="N438" s="40">
        <f t="shared" si="62"/>
        <v>0</v>
      </c>
      <c r="O438" s="40">
        <f t="shared" si="66"/>
        <v>0</v>
      </c>
      <c r="P438" s="68">
        <f t="shared" si="67"/>
        <v>0</v>
      </c>
      <c r="Q438" s="69">
        <f t="shared" si="63"/>
        <v>0</v>
      </c>
      <c r="R438" s="70">
        <f t="shared" si="68"/>
        <v>0</v>
      </c>
      <c r="T438" s="10"/>
      <c r="U438" s="10"/>
      <c r="V438" s="10"/>
      <c r="W438" s="10"/>
      <c r="X438" s="10"/>
    </row>
    <row r="439" spans="4:24" s="9" customFormat="1" x14ac:dyDescent="0.3">
      <c r="D439" s="17">
        <f t="shared" si="70"/>
        <v>84098</v>
      </c>
      <c r="E439" s="41">
        <v>1</v>
      </c>
      <c r="F439" s="83">
        <f t="shared" si="69"/>
        <v>3</v>
      </c>
      <c r="G439" s="39"/>
      <c r="H439" s="39"/>
      <c r="I439" s="39"/>
      <c r="J439" s="39"/>
      <c r="K439" s="84" t="e">
        <f t="shared" si="64"/>
        <v>#N/A</v>
      </c>
      <c r="L439" s="84" t="e">
        <f t="shared" si="65"/>
        <v>#N/A</v>
      </c>
      <c r="M439" s="40">
        <f t="shared" si="61"/>
        <v>0</v>
      </c>
      <c r="N439" s="40">
        <f t="shared" si="62"/>
        <v>0</v>
      </c>
      <c r="O439" s="40">
        <f t="shared" si="66"/>
        <v>0</v>
      </c>
      <c r="P439" s="68">
        <f t="shared" si="67"/>
        <v>0</v>
      </c>
      <c r="Q439" s="69">
        <f t="shared" si="63"/>
        <v>0</v>
      </c>
      <c r="R439" s="70">
        <f t="shared" si="68"/>
        <v>0</v>
      </c>
      <c r="T439" s="10"/>
      <c r="U439" s="10"/>
      <c r="V439" s="10"/>
      <c r="W439" s="10"/>
      <c r="X439" s="10"/>
    </row>
    <row r="440" spans="4:24" s="9" customFormat="1" x14ac:dyDescent="0.3">
      <c r="D440" s="17">
        <f t="shared" si="70"/>
        <v>84189</v>
      </c>
      <c r="E440" s="41">
        <v>1</v>
      </c>
      <c r="F440" s="83">
        <f t="shared" si="69"/>
        <v>3</v>
      </c>
      <c r="G440" s="39"/>
      <c r="H440" s="39"/>
      <c r="I440" s="39"/>
      <c r="J440" s="39"/>
      <c r="K440" s="84" t="e">
        <f t="shared" si="64"/>
        <v>#N/A</v>
      </c>
      <c r="L440" s="84" t="e">
        <f t="shared" si="65"/>
        <v>#N/A</v>
      </c>
      <c r="M440" s="40">
        <f t="shared" si="61"/>
        <v>0</v>
      </c>
      <c r="N440" s="40">
        <f t="shared" si="62"/>
        <v>0</v>
      </c>
      <c r="O440" s="40">
        <f t="shared" si="66"/>
        <v>0</v>
      </c>
      <c r="P440" s="68">
        <f t="shared" si="67"/>
        <v>0</v>
      </c>
      <c r="Q440" s="69">
        <f t="shared" si="63"/>
        <v>0</v>
      </c>
      <c r="R440" s="70">
        <f t="shared" si="68"/>
        <v>0</v>
      </c>
      <c r="T440" s="10"/>
      <c r="U440" s="10"/>
      <c r="V440" s="10"/>
      <c r="W440" s="10"/>
      <c r="X440" s="10"/>
    </row>
    <row r="441" spans="4:24" s="9" customFormat="1" x14ac:dyDescent="0.3">
      <c r="D441" s="17">
        <f t="shared" si="70"/>
        <v>84281</v>
      </c>
      <c r="E441" s="41">
        <v>1</v>
      </c>
      <c r="F441" s="83">
        <f t="shared" si="69"/>
        <v>3</v>
      </c>
      <c r="G441" s="39"/>
      <c r="H441" s="39"/>
      <c r="I441" s="39"/>
      <c r="J441" s="39"/>
      <c r="K441" s="84" t="e">
        <f t="shared" si="64"/>
        <v>#N/A</v>
      </c>
      <c r="L441" s="84" t="e">
        <f t="shared" si="65"/>
        <v>#N/A</v>
      </c>
      <c r="M441" s="40">
        <f t="shared" si="61"/>
        <v>0</v>
      </c>
      <c r="N441" s="40">
        <f t="shared" si="62"/>
        <v>0</v>
      </c>
      <c r="O441" s="40">
        <f t="shared" si="66"/>
        <v>0</v>
      </c>
      <c r="P441" s="68">
        <f t="shared" si="67"/>
        <v>0</v>
      </c>
      <c r="Q441" s="69">
        <f t="shared" si="63"/>
        <v>0</v>
      </c>
      <c r="R441" s="70">
        <f t="shared" si="68"/>
        <v>0</v>
      </c>
      <c r="T441" s="10"/>
      <c r="U441" s="10"/>
      <c r="V441" s="10"/>
      <c r="W441" s="10"/>
      <c r="X441" s="10"/>
    </row>
    <row r="442" spans="4:24" s="9" customFormat="1" x14ac:dyDescent="0.3">
      <c r="D442" s="17">
        <f t="shared" si="70"/>
        <v>84373</v>
      </c>
      <c r="E442" s="41">
        <v>1</v>
      </c>
      <c r="F442" s="83">
        <f t="shared" si="69"/>
        <v>3</v>
      </c>
      <c r="G442" s="39"/>
      <c r="H442" s="39"/>
      <c r="I442" s="39"/>
      <c r="J442" s="39"/>
      <c r="K442" s="84" t="e">
        <f t="shared" si="64"/>
        <v>#N/A</v>
      </c>
      <c r="L442" s="84" t="e">
        <f t="shared" si="65"/>
        <v>#N/A</v>
      </c>
      <c r="M442" s="40">
        <f t="shared" si="61"/>
        <v>0</v>
      </c>
      <c r="N442" s="40">
        <f t="shared" si="62"/>
        <v>0</v>
      </c>
      <c r="O442" s="40">
        <f t="shared" si="66"/>
        <v>0</v>
      </c>
      <c r="P442" s="68">
        <f t="shared" si="67"/>
        <v>0</v>
      </c>
      <c r="Q442" s="69">
        <f t="shared" si="63"/>
        <v>0</v>
      </c>
      <c r="R442" s="70">
        <f t="shared" si="68"/>
        <v>0</v>
      </c>
      <c r="T442" s="10"/>
      <c r="U442" s="10"/>
      <c r="V442" s="10"/>
      <c r="W442" s="10"/>
      <c r="X442" s="10"/>
    </row>
    <row r="443" spans="4:24" s="9" customFormat="1" x14ac:dyDescent="0.3">
      <c r="D443" s="17">
        <f t="shared" si="70"/>
        <v>84463</v>
      </c>
      <c r="E443" s="41">
        <v>1</v>
      </c>
      <c r="F443" s="83">
        <f t="shared" si="69"/>
        <v>3</v>
      </c>
      <c r="G443" s="39"/>
      <c r="H443" s="39"/>
      <c r="I443" s="39"/>
      <c r="J443" s="39"/>
      <c r="K443" s="84" t="e">
        <f t="shared" si="64"/>
        <v>#N/A</v>
      </c>
      <c r="L443" s="84" t="e">
        <f t="shared" si="65"/>
        <v>#N/A</v>
      </c>
      <c r="M443" s="40">
        <f t="shared" si="61"/>
        <v>0</v>
      </c>
      <c r="N443" s="40">
        <f t="shared" si="62"/>
        <v>0</v>
      </c>
      <c r="O443" s="40">
        <f t="shared" si="66"/>
        <v>0</v>
      </c>
      <c r="P443" s="68">
        <f t="shared" si="67"/>
        <v>0</v>
      </c>
      <c r="Q443" s="69">
        <f t="shared" si="63"/>
        <v>0</v>
      </c>
      <c r="R443" s="70">
        <f t="shared" si="68"/>
        <v>0</v>
      </c>
      <c r="T443" s="10"/>
      <c r="U443" s="10"/>
      <c r="V443" s="10"/>
      <c r="W443" s="10"/>
      <c r="X443" s="10"/>
    </row>
    <row r="444" spans="4:24" s="9" customFormat="1" x14ac:dyDescent="0.3">
      <c r="D444" s="17">
        <f t="shared" si="70"/>
        <v>84554</v>
      </c>
      <c r="E444" s="41">
        <v>1</v>
      </c>
      <c r="F444" s="83">
        <f t="shared" si="69"/>
        <v>3</v>
      </c>
      <c r="G444" s="39"/>
      <c r="H444" s="39"/>
      <c r="I444" s="39"/>
      <c r="J444" s="39"/>
      <c r="K444" s="84" t="e">
        <f t="shared" si="64"/>
        <v>#N/A</v>
      </c>
      <c r="L444" s="84" t="e">
        <f t="shared" si="65"/>
        <v>#N/A</v>
      </c>
      <c r="M444" s="40">
        <f t="shared" si="61"/>
        <v>0</v>
      </c>
      <c r="N444" s="40">
        <f t="shared" si="62"/>
        <v>0</v>
      </c>
      <c r="O444" s="40">
        <f t="shared" si="66"/>
        <v>0</v>
      </c>
      <c r="P444" s="68">
        <f t="shared" si="67"/>
        <v>0</v>
      </c>
      <c r="Q444" s="69">
        <f t="shared" si="63"/>
        <v>0</v>
      </c>
      <c r="R444" s="70">
        <f t="shared" si="68"/>
        <v>0</v>
      </c>
      <c r="T444" s="10"/>
      <c r="U444" s="10"/>
      <c r="V444" s="10"/>
      <c r="W444" s="10"/>
      <c r="X444" s="10"/>
    </row>
    <row r="445" spans="4:24" s="9" customFormat="1" x14ac:dyDescent="0.3">
      <c r="D445" s="17">
        <f t="shared" si="70"/>
        <v>84646</v>
      </c>
      <c r="E445" s="41">
        <v>1</v>
      </c>
      <c r="F445" s="83">
        <f t="shared" si="69"/>
        <v>3</v>
      </c>
      <c r="G445" s="39"/>
      <c r="H445" s="39"/>
      <c r="I445" s="39"/>
      <c r="J445" s="39"/>
      <c r="K445" s="84" t="e">
        <f t="shared" si="64"/>
        <v>#N/A</v>
      </c>
      <c r="L445" s="84" t="e">
        <f t="shared" si="65"/>
        <v>#N/A</v>
      </c>
      <c r="M445" s="40">
        <f t="shared" si="61"/>
        <v>0</v>
      </c>
      <c r="N445" s="40">
        <f t="shared" si="62"/>
        <v>0</v>
      </c>
      <c r="O445" s="40">
        <f t="shared" si="66"/>
        <v>0</v>
      </c>
      <c r="P445" s="68">
        <f t="shared" si="67"/>
        <v>0</v>
      </c>
      <c r="Q445" s="69">
        <f t="shared" si="63"/>
        <v>0</v>
      </c>
      <c r="R445" s="70">
        <f t="shared" si="68"/>
        <v>0</v>
      </c>
      <c r="T445" s="10"/>
      <c r="U445" s="10"/>
      <c r="V445" s="10"/>
      <c r="W445" s="10"/>
      <c r="X445" s="10"/>
    </row>
    <row r="446" spans="4:24" s="9" customFormat="1" x14ac:dyDescent="0.3">
      <c r="D446" s="17">
        <f t="shared" si="70"/>
        <v>84738</v>
      </c>
      <c r="E446" s="41">
        <v>1</v>
      </c>
      <c r="F446" s="83">
        <f t="shared" si="69"/>
        <v>3</v>
      </c>
      <c r="G446" s="39"/>
      <c r="H446" s="39"/>
      <c r="I446" s="39"/>
      <c r="J446" s="39"/>
      <c r="K446" s="84" t="e">
        <f t="shared" si="64"/>
        <v>#N/A</v>
      </c>
      <c r="L446" s="84" t="e">
        <f t="shared" si="65"/>
        <v>#N/A</v>
      </c>
      <c r="M446" s="40">
        <f t="shared" si="61"/>
        <v>0</v>
      </c>
      <c r="N446" s="40">
        <f t="shared" si="62"/>
        <v>0</v>
      </c>
      <c r="O446" s="40">
        <f t="shared" si="66"/>
        <v>0</v>
      </c>
      <c r="P446" s="68">
        <f t="shared" si="67"/>
        <v>0</v>
      </c>
      <c r="Q446" s="69">
        <f t="shared" si="63"/>
        <v>0</v>
      </c>
      <c r="R446" s="70">
        <f t="shared" si="68"/>
        <v>0</v>
      </c>
      <c r="T446" s="10"/>
      <c r="U446" s="10"/>
      <c r="V446" s="10"/>
      <c r="W446" s="10"/>
      <c r="X446" s="10"/>
    </row>
    <row r="447" spans="4:24" s="9" customFormat="1" x14ac:dyDescent="0.3">
      <c r="D447" s="17">
        <f t="shared" si="70"/>
        <v>84829</v>
      </c>
      <c r="E447" s="41">
        <v>1</v>
      </c>
      <c r="F447" s="83">
        <f t="shared" si="69"/>
        <v>3</v>
      </c>
      <c r="G447" s="39"/>
      <c r="H447" s="39"/>
      <c r="I447" s="39"/>
      <c r="J447" s="39"/>
      <c r="K447" s="84" t="e">
        <f t="shared" si="64"/>
        <v>#N/A</v>
      </c>
      <c r="L447" s="84" t="e">
        <f t="shared" si="65"/>
        <v>#N/A</v>
      </c>
      <c r="M447" s="40">
        <f t="shared" si="61"/>
        <v>0</v>
      </c>
      <c r="N447" s="40">
        <f t="shared" si="62"/>
        <v>0</v>
      </c>
      <c r="O447" s="40">
        <f t="shared" si="66"/>
        <v>0</v>
      </c>
      <c r="P447" s="68">
        <f t="shared" si="67"/>
        <v>0</v>
      </c>
      <c r="Q447" s="69">
        <f t="shared" si="63"/>
        <v>0</v>
      </c>
      <c r="R447" s="70">
        <f t="shared" si="68"/>
        <v>0</v>
      </c>
      <c r="T447" s="10"/>
      <c r="U447" s="10"/>
      <c r="V447" s="10"/>
      <c r="W447" s="10"/>
      <c r="X447" s="10"/>
    </row>
    <row r="448" spans="4:24" s="9" customFormat="1" x14ac:dyDescent="0.3">
      <c r="D448" s="17">
        <f t="shared" si="70"/>
        <v>84920</v>
      </c>
      <c r="E448" s="41">
        <v>1</v>
      </c>
      <c r="F448" s="83">
        <f t="shared" si="69"/>
        <v>3</v>
      </c>
      <c r="G448" s="39"/>
      <c r="H448" s="39"/>
      <c r="I448" s="39"/>
      <c r="J448" s="39"/>
      <c r="K448" s="84" t="e">
        <f t="shared" si="64"/>
        <v>#N/A</v>
      </c>
      <c r="L448" s="84" t="e">
        <f t="shared" si="65"/>
        <v>#N/A</v>
      </c>
      <c r="M448" s="40">
        <f t="shared" si="61"/>
        <v>0</v>
      </c>
      <c r="N448" s="40">
        <f t="shared" si="62"/>
        <v>0</v>
      </c>
      <c r="O448" s="40">
        <f t="shared" si="66"/>
        <v>0</v>
      </c>
      <c r="P448" s="68">
        <f t="shared" si="67"/>
        <v>0</v>
      </c>
      <c r="Q448" s="69">
        <f t="shared" si="63"/>
        <v>0</v>
      </c>
      <c r="R448" s="70">
        <f t="shared" si="68"/>
        <v>0</v>
      </c>
      <c r="T448" s="10"/>
      <c r="U448" s="10"/>
      <c r="V448" s="10"/>
      <c r="W448" s="10"/>
      <c r="X448" s="10"/>
    </row>
    <row r="449" spans="4:24" s="9" customFormat="1" x14ac:dyDescent="0.3">
      <c r="D449" s="17">
        <f t="shared" si="70"/>
        <v>85012</v>
      </c>
      <c r="E449" s="41">
        <v>1</v>
      </c>
      <c r="F449" s="83">
        <f t="shared" si="69"/>
        <v>3</v>
      </c>
      <c r="G449" s="39"/>
      <c r="H449" s="39"/>
      <c r="I449" s="39"/>
      <c r="J449" s="39"/>
      <c r="K449" s="84" t="e">
        <f t="shared" si="64"/>
        <v>#N/A</v>
      </c>
      <c r="L449" s="84" t="e">
        <f t="shared" si="65"/>
        <v>#N/A</v>
      </c>
      <c r="M449" s="40">
        <f t="shared" si="61"/>
        <v>0</v>
      </c>
      <c r="N449" s="40">
        <f t="shared" si="62"/>
        <v>0</v>
      </c>
      <c r="O449" s="40">
        <f t="shared" si="66"/>
        <v>0</v>
      </c>
      <c r="P449" s="68">
        <f t="shared" si="67"/>
        <v>0</v>
      </c>
      <c r="Q449" s="69">
        <f t="shared" si="63"/>
        <v>0</v>
      </c>
      <c r="R449" s="70">
        <f t="shared" si="68"/>
        <v>0</v>
      </c>
      <c r="T449" s="10"/>
      <c r="U449" s="10"/>
      <c r="V449" s="10"/>
      <c r="W449" s="10"/>
      <c r="X449" s="10"/>
    </row>
    <row r="450" spans="4:24" s="9" customFormat="1" x14ac:dyDescent="0.3">
      <c r="D450" s="17">
        <f t="shared" si="70"/>
        <v>85104</v>
      </c>
      <c r="E450" s="41">
        <v>1</v>
      </c>
      <c r="F450" s="83">
        <f t="shared" si="69"/>
        <v>3</v>
      </c>
      <c r="G450" s="39"/>
      <c r="H450" s="39"/>
      <c r="I450" s="39"/>
      <c r="J450" s="39"/>
      <c r="K450" s="84" t="e">
        <f t="shared" si="64"/>
        <v>#N/A</v>
      </c>
      <c r="L450" s="84" t="e">
        <f t="shared" si="65"/>
        <v>#N/A</v>
      </c>
      <c r="M450" s="40">
        <f t="shared" ref="M450:M513" si="71">IF(AND(ISBLANK(G451),ISBLANK(H451),ISBLANK(I451)),
       IF(AND(ISBLANK(G450),ISBLANK(H450),ISBLANK(I450)),
           IF(O449&gt;0,
                IF(YEARFRAC($B$7,D450)&gt;$B$10,O449,M449)+R449+($B$5-$B$25*E449+$B$4)*YEARFRAC(D449,D450)+IF(AND($B$27,YEARFRAC($B$7,D449)&lt;$B$10),$B$29*12*YEARFRAC(D449,D450),0)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K450+N("If records exist on this row, but not on the next, start the prediction by using this row's record")),
    NA()+N("Both this row and next have records; do nothing"))</f>
        <v>0</v>
      </c>
      <c r="N450" s="40">
        <f t="shared" ref="N450:N513" si="72">IF($B$27,
   IF(AND(ISBLANK(G451),ISBLANK(H451),ISBLANK(I451)),
      IF(AND(ISBLANK(G450),ISBLANK(H450),ISBLANK(I450)),
          IF(YEARFRAC($B$7,D450)&lt;=$B$10,
               MAX(N449+Q449-$B$29*12*YEARFRAC(D449,D450),0)+N("Predict the fixed balance if both this row and next have no records: it's the balance, plus interest, minus repayment"),
               0+N("Return a zero fixed balance if we're past the fixed period")),
          H450+N("Return the fixed balance when this row has a record, but the next doesn't")),
      NA()+N("Return NA if records were entered for this row and next (no need to predict)")),
 NA()+N("Return NA if the fixed period is not used"))</f>
        <v>0</v>
      </c>
      <c r="O450" s="40">
        <f t="shared" si="66"/>
        <v>0</v>
      </c>
      <c r="P450" s="68">
        <f t="shared" si="67"/>
        <v>0</v>
      </c>
      <c r="Q450" s="69">
        <f t="shared" ref="Q450:Q513" si="73">IF(ISNA(N450),
      NA()+N("Do nothing if the fixed balance is NA"),
      IF(AND(D450&gt;=$B$7,N450&gt;0,YEARFRAC($B$7,D450)&lt;=$B$10)+N("Check if within the fixed period"),
          (N450+IF(OR(ISNA(M450),ISNA($B$11)),0,MIN(0,MAX(-$B$11,M450))))*((1+$B$9/100/365)^(365*YEARFRAC(D450,D451))-1)
            +N("The fixed interest is the fixed rate (for the time between rows) multiplied by the fixed balance, reduced by up to the max repayment (if the variable balance is negative)"),
          0+N("No interest if outside the fixed period, or the balance is non-positive")))</f>
        <v>0</v>
      </c>
      <c r="R450" s="70">
        <f t="shared" si="68"/>
        <v>0</v>
      </c>
      <c r="T450" s="10"/>
      <c r="U450" s="10"/>
      <c r="V450" s="10"/>
      <c r="W450" s="10"/>
      <c r="X450" s="10"/>
    </row>
    <row r="451" spans="4:24" s="9" customFormat="1" x14ac:dyDescent="0.3">
      <c r="D451" s="17">
        <f t="shared" si="70"/>
        <v>85194</v>
      </c>
      <c r="E451" s="41">
        <v>1</v>
      </c>
      <c r="F451" s="83">
        <f t="shared" si="69"/>
        <v>3</v>
      </c>
      <c r="G451" s="39"/>
      <c r="H451" s="39"/>
      <c r="I451" s="39"/>
      <c r="J451" s="39"/>
      <c r="K451" s="84" t="e">
        <f t="shared" ref="K451:K514" si="74">IF(AND(ISBLANK(G451),ISBLANK(I451)),NA(),G451-I451)+N("Only give a result if the offset or variable balance are recorded")</f>
        <v>#N/A</v>
      </c>
      <c r="L451" s="84" t="e">
        <f t="shared" ref="L451:L514" si="75">IF(AND(ISBLANK(G451),ISBLANK(H451),ISBLANK(I451)),
      NA()+N("This row has no records; use NA"),
      H451+K451)</f>
        <v>#N/A</v>
      </c>
      <c r="M451" s="40">
        <f t="shared" si="71"/>
        <v>0</v>
      </c>
      <c r="N451" s="40">
        <f t="shared" si="72"/>
        <v>0</v>
      </c>
      <c r="O451" s="40">
        <f t="shared" ref="O451:O514" si="76">IF(ISNA(M451),
       IF(ISNA(N451), NA()+N("NA if both fixed and variable are NA"), MAX(0,N451)+N("Fixed balance if variable is NA")),
       IF(ISNA(N451),MAX(0,M451)+N("Variable balance if fixed is NA"),MAX(M451+N451,0)+N("Fixed+Variable if both aren't NA")))</f>
        <v>0</v>
      </c>
      <c r="P451" s="68">
        <f t="shared" ref="P451:P514" si="77">IF(ISNA(Q451)+N("This formula returns the sum of the interests that aren't NA"),
      IF(ISNA(R451),NA(),R451),
      IF(ISNA(R451),Q451,Q451+R451))</f>
        <v>0</v>
      </c>
      <c r="Q451" s="69">
        <f t="shared" si="73"/>
        <v>0</v>
      </c>
      <c r="R451" s="70">
        <f t="shared" ref="R451:R514" si="78">IF(ISNA(M451),
      NA()+N("Do nothing if the variable balance is NA"),
      MAX(IF(YEARFRAC($B$7,D451)&gt;$B$10,O451,M451)*((1+F451/100/365)^(365*YEARFRAC(D451,D452))-1), 0)
     +N("The variable interest is the variable rate (for the period between rows) multiplied by the net or variable balance (depending if within the fixed period), and only for positive variable balances"))</f>
        <v>0</v>
      </c>
      <c r="T451" s="10"/>
      <c r="U451" s="10"/>
      <c r="V451" s="10"/>
      <c r="W451" s="10"/>
      <c r="X451" s="10"/>
    </row>
    <row r="452" spans="4:24" s="9" customFormat="1" x14ac:dyDescent="0.3">
      <c r="D452" s="17">
        <f t="shared" si="70"/>
        <v>85285</v>
      </c>
      <c r="E452" s="41">
        <v>1</v>
      </c>
      <c r="F452" s="83">
        <f t="shared" ref="F452:F515" si="79">F451</f>
        <v>3</v>
      </c>
      <c r="G452" s="39"/>
      <c r="H452" s="39"/>
      <c r="I452" s="39"/>
      <c r="J452" s="39"/>
      <c r="K452" s="84" t="e">
        <f t="shared" si="74"/>
        <v>#N/A</v>
      </c>
      <c r="L452" s="84" t="e">
        <f t="shared" si="75"/>
        <v>#N/A</v>
      </c>
      <c r="M452" s="40">
        <f t="shared" si="71"/>
        <v>0</v>
      </c>
      <c r="N452" s="40">
        <f t="shared" si="72"/>
        <v>0</v>
      </c>
      <c r="O452" s="40">
        <f t="shared" si="76"/>
        <v>0</v>
      </c>
      <c r="P452" s="68">
        <f t="shared" si="77"/>
        <v>0</v>
      </c>
      <c r="Q452" s="69">
        <f t="shared" si="73"/>
        <v>0</v>
      </c>
      <c r="R452" s="70">
        <f t="shared" si="78"/>
        <v>0</v>
      </c>
      <c r="T452" s="10"/>
      <c r="U452" s="10"/>
      <c r="V452" s="10"/>
      <c r="W452" s="10"/>
      <c r="X452" s="10"/>
    </row>
    <row r="453" spans="4:24" s="9" customFormat="1" x14ac:dyDescent="0.3">
      <c r="D453" s="17">
        <f t="shared" si="70"/>
        <v>85377</v>
      </c>
      <c r="E453" s="41">
        <v>1</v>
      </c>
      <c r="F453" s="83">
        <f t="shared" si="79"/>
        <v>3</v>
      </c>
      <c r="G453" s="39"/>
      <c r="H453" s="39"/>
      <c r="I453" s="39"/>
      <c r="J453" s="39"/>
      <c r="K453" s="84" t="e">
        <f t="shared" si="74"/>
        <v>#N/A</v>
      </c>
      <c r="L453" s="84" t="e">
        <f t="shared" si="75"/>
        <v>#N/A</v>
      </c>
      <c r="M453" s="40">
        <f t="shared" si="71"/>
        <v>0</v>
      </c>
      <c r="N453" s="40">
        <f t="shared" si="72"/>
        <v>0</v>
      </c>
      <c r="O453" s="40">
        <f t="shared" si="76"/>
        <v>0</v>
      </c>
      <c r="P453" s="68">
        <f t="shared" si="77"/>
        <v>0</v>
      </c>
      <c r="Q453" s="69">
        <f t="shared" si="73"/>
        <v>0</v>
      </c>
      <c r="R453" s="70">
        <f t="shared" si="78"/>
        <v>0</v>
      </c>
      <c r="T453" s="10"/>
      <c r="U453" s="10"/>
      <c r="V453" s="10"/>
      <c r="W453" s="10"/>
      <c r="X453" s="10"/>
    </row>
    <row r="454" spans="4:24" s="9" customFormat="1" x14ac:dyDescent="0.3">
      <c r="D454" s="17">
        <f t="shared" si="70"/>
        <v>85469</v>
      </c>
      <c r="E454" s="41">
        <v>1</v>
      </c>
      <c r="F454" s="83">
        <f t="shared" si="79"/>
        <v>3</v>
      </c>
      <c r="G454" s="39"/>
      <c r="H454" s="39"/>
      <c r="I454" s="39"/>
      <c r="J454" s="39"/>
      <c r="K454" s="84" t="e">
        <f t="shared" si="74"/>
        <v>#N/A</v>
      </c>
      <c r="L454" s="84" t="e">
        <f t="shared" si="75"/>
        <v>#N/A</v>
      </c>
      <c r="M454" s="40">
        <f t="shared" si="71"/>
        <v>0</v>
      </c>
      <c r="N454" s="40">
        <f t="shared" si="72"/>
        <v>0</v>
      </c>
      <c r="O454" s="40">
        <f t="shared" si="76"/>
        <v>0</v>
      </c>
      <c r="P454" s="68">
        <f t="shared" si="77"/>
        <v>0</v>
      </c>
      <c r="Q454" s="69">
        <f t="shared" si="73"/>
        <v>0</v>
      </c>
      <c r="R454" s="70">
        <f t="shared" si="78"/>
        <v>0</v>
      </c>
      <c r="T454" s="10"/>
      <c r="U454" s="10"/>
      <c r="V454" s="10"/>
      <c r="W454" s="10"/>
      <c r="X454" s="10"/>
    </row>
    <row r="455" spans="4:24" s="9" customFormat="1" x14ac:dyDescent="0.3">
      <c r="D455" s="17">
        <f t="shared" si="70"/>
        <v>85559</v>
      </c>
      <c r="E455" s="41">
        <v>1</v>
      </c>
      <c r="F455" s="83">
        <f t="shared" si="79"/>
        <v>3</v>
      </c>
      <c r="G455" s="39"/>
      <c r="H455" s="39"/>
      <c r="I455" s="39"/>
      <c r="J455" s="39"/>
      <c r="K455" s="84" t="e">
        <f t="shared" si="74"/>
        <v>#N/A</v>
      </c>
      <c r="L455" s="84" t="e">
        <f t="shared" si="75"/>
        <v>#N/A</v>
      </c>
      <c r="M455" s="40">
        <f t="shared" si="71"/>
        <v>0</v>
      </c>
      <c r="N455" s="40">
        <f t="shared" si="72"/>
        <v>0</v>
      </c>
      <c r="O455" s="40">
        <f t="shared" si="76"/>
        <v>0</v>
      </c>
      <c r="P455" s="68">
        <f t="shared" si="77"/>
        <v>0</v>
      </c>
      <c r="Q455" s="69">
        <f t="shared" si="73"/>
        <v>0</v>
      </c>
      <c r="R455" s="70">
        <f t="shared" si="78"/>
        <v>0</v>
      </c>
      <c r="T455" s="10"/>
      <c r="U455" s="10"/>
      <c r="V455" s="10"/>
      <c r="W455" s="10"/>
      <c r="X455" s="10"/>
    </row>
    <row r="456" spans="4:24" s="9" customFormat="1" x14ac:dyDescent="0.3">
      <c r="D456" s="17">
        <f t="shared" si="70"/>
        <v>85650</v>
      </c>
      <c r="E456" s="41">
        <v>1</v>
      </c>
      <c r="F456" s="83">
        <f t="shared" si="79"/>
        <v>3</v>
      </c>
      <c r="G456" s="39"/>
      <c r="H456" s="39"/>
      <c r="I456" s="39"/>
      <c r="J456" s="39"/>
      <c r="K456" s="84" t="e">
        <f t="shared" si="74"/>
        <v>#N/A</v>
      </c>
      <c r="L456" s="84" t="e">
        <f t="shared" si="75"/>
        <v>#N/A</v>
      </c>
      <c r="M456" s="40">
        <f t="shared" si="71"/>
        <v>0</v>
      </c>
      <c r="N456" s="40">
        <f t="shared" si="72"/>
        <v>0</v>
      </c>
      <c r="O456" s="40">
        <f t="shared" si="76"/>
        <v>0</v>
      </c>
      <c r="P456" s="68">
        <f t="shared" si="77"/>
        <v>0</v>
      </c>
      <c r="Q456" s="69">
        <f t="shared" si="73"/>
        <v>0</v>
      </c>
      <c r="R456" s="70">
        <f t="shared" si="78"/>
        <v>0</v>
      </c>
      <c r="T456" s="10"/>
      <c r="U456" s="10"/>
      <c r="V456" s="10"/>
      <c r="W456" s="10"/>
      <c r="X456" s="10"/>
    </row>
    <row r="457" spans="4:24" s="9" customFormat="1" x14ac:dyDescent="0.3">
      <c r="D457" s="17">
        <f t="shared" si="70"/>
        <v>85742</v>
      </c>
      <c r="E457" s="41">
        <v>1</v>
      </c>
      <c r="F457" s="83">
        <f t="shared" si="79"/>
        <v>3</v>
      </c>
      <c r="G457" s="39"/>
      <c r="H457" s="39"/>
      <c r="I457" s="39"/>
      <c r="J457" s="39"/>
      <c r="K457" s="84" t="e">
        <f t="shared" si="74"/>
        <v>#N/A</v>
      </c>
      <c r="L457" s="84" t="e">
        <f t="shared" si="75"/>
        <v>#N/A</v>
      </c>
      <c r="M457" s="40">
        <f t="shared" si="71"/>
        <v>0</v>
      </c>
      <c r="N457" s="40">
        <f t="shared" si="72"/>
        <v>0</v>
      </c>
      <c r="O457" s="40">
        <f t="shared" si="76"/>
        <v>0</v>
      </c>
      <c r="P457" s="68">
        <f t="shared" si="77"/>
        <v>0</v>
      </c>
      <c r="Q457" s="69">
        <f t="shared" si="73"/>
        <v>0</v>
      </c>
      <c r="R457" s="70">
        <f t="shared" si="78"/>
        <v>0</v>
      </c>
      <c r="T457" s="10"/>
      <c r="U457" s="10"/>
      <c r="V457" s="10"/>
      <c r="W457" s="10"/>
      <c r="X457" s="10"/>
    </row>
    <row r="458" spans="4:24" s="9" customFormat="1" x14ac:dyDescent="0.3">
      <c r="D458" s="17">
        <f t="shared" ref="D458:D521" si="80">EDATE(D457,3)</f>
        <v>85834</v>
      </c>
      <c r="E458" s="41">
        <v>1</v>
      </c>
      <c r="F458" s="83">
        <f t="shared" si="79"/>
        <v>3</v>
      </c>
      <c r="G458" s="39"/>
      <c r="H458" s="39"/>
      <c r="I458" s="39"/>
      <c r="J458" s="39"/>
      <c r="K458" s="84" t="e">
        <f t="shared" si="74"/>
        <v>#N/A</v>
      </c>
      <c r="L458" s="84" t="e">
        <f t="shared" si="75"/>
        <v>#N/A</v>
      </c>
      <c r="M458" s="40">
        <f t="shared" si="71"/>
        <v>0</v>
      </c>
      <c r="N458" s="40">
        <f t="shared" si="72"/>
        <v>0</v>
      </c>
      <c r="O458" s="40">
        <f t="shared" si="76"/>
        <v>0</v>
      </c>
      <c r="P458" s="68">
        <f t="shared" si="77"/>
        <v>0</v>
      </c>
      <c r="Q458" s="69">
        <f t="shared" si="73"/>
        <v>0</v>
      </c>
      <c r="R458" s="70">
        <f t="shared" si="78"/>
        <v>0</v>
      </c>
      <c r="T458" s="10"/>
      <c r="U458" s="10"/>
      <c r="V458" s="10"/>
      <c r="W458" s="10"/>
      <c r="X458" s="10"/>
    </row>
    <row r="459" spans="4:24" s="9" customFormat="1" x14ac:dyDescent="0.3">
      <c r="D459" s="17">
        <f t="shared" si="80"/>
        <v>85924</v>
      </c>
      <c r="E459" s="41">
        <v>1</v>
      </c>
      <c r="F459" s="83">
        <f t="shared" si="79"/>
        <v>3</v>
      </c>
      <c r="G459" s="39"/>
      <c r="H459" s="39"/>
      <c r="I459" s="39"/>
      <c r="J459" s="39"/>
      <c r="K459" s="84" t="e">
        <f t="shared" si="74"/>
        <v>#N/A</v>
      </c>
      <c r="L459" s="84" t="e">
        <f t="shared" si="75"/>
        <v>#N/A</v>
      </c>
      <c r="M459" s="40">
        <f t="shared" si="71"/>
        <v>0</v>
      </c>
      <c r="N459" s="40">
        <f t="shared" si="72"/>
        <v>0</v>
      </c>
      <c r="O459" s="40">
        <f t="shared" si="76"/>
        <v>0</v>
      </c>
      <c r="P459" s="68">
        <f t="shared" si="77"/>
        <v>0</v>
      </c>
      <c r="Q459" s="69">
        <f t="shared" si="73"/>
        <v>0</v>
      </c>
      <c r="R459" s="70">
        <f t="shared" si="78"/>
        <v>0</v>
      </c>
      <c r="T459" s="10"/>
      <c r="U459" s="10"/>
      <c r="V459" s="10"/>
      <c r="W459" s="10"/>
      <c r="X459" s="10"/>
    </row>
    <row r="460" spans="4:24" s="9" customFormat="1" x14ac:dyDescent="0.3">
      <c r="D460" s="17">
        <f t="shared" si="80"/>
        <v>86015</v>
      </c>
      <c r="E460" s="41">
        <v>1</v>
      </c>
      <c r="F460" s="83">
        <f t="shared" si="79"/>
        <v>3</v>
      </c>
      <c r="G460" s="39"/>
      <c r="H460" s="39"/>
      <c r="I460" s="39"/>
      <c r="J460" s="39"/>
      <c r="K460" s="84" t="e">
        <f t="shared" si="74"/>
        <v>#N/A</v>
      </c>
      <c r="L460" s="84" t="e">
        <f t="shared" si="75"/>
        <v>#N/A</v>
      </c>
      <c r="M460" s="40">
        <f t="shared" si="71"/>
        <v>0</v>
      </c>
      <c r="N460" s="40">
        <f t="shared" si="72"/>
        <v>0</v>
      </c>
      <c r="O460" s="40">
        <f t="shared" si="76"/>
        <v>0</v>
      </c>
      <c r="P460" s="68">
        <f t="shared" si="77"/>
        <v>0</v>
      </c>
      <c r="Q460" s="69">
        <f t="shared" si="73"/>
        <v>0</v>
      </c>
      <c r="R460" s="70">
        <f t="shared" si="78"/>
        <v>0</v>
      </c>
      <c r="T460" s="10"/>
      <c r="U460" s="10"/>
      <c r="V460" s="10"/>
      <c r="W460" s="10"/>
      <c r="X460" s="10"/>
    </row>
    <row r="461" spans="4:24" s="9" customFormat="1" x14ac:dyDescent="0.3">
      <c r="D461" s="17">
        <f t="shared" si="80"/>
        <v>86107</v>
      </c>
      <c r="E461" s="41">
        <v>1</v>
      </c>
      <c r="F461" s="83">
        <f t="shared" si="79"/>
        <v>3</v>
      </c>
      <c r="G461" s="39"/>
      <c r="H461" s="39"/>
      <c r="I461" s="39"/>
      <c r="J461" s="39"/>
      <c r="K461" s="84" t="e">
        <f t="shared" si="74"/>
        <v>#N/A</v>
      </c>
      <c r="L461" s="84" t="e">
        <f t="shared" si="75"/>
        <v>#N/A</v>
      </c>
      <c r="M461" s="40">
        <f t="shared" si="71"/>
        <v>0</v>
      </c>
      <c r="N461" s="40">
        <f t="shared" si="72"/>
        <v>0</v>
      </c>
      <c r="O461" s="40">
        <f t="shared" si="76"/>
        <v>0</v>
      </c>
      <c r="P461" s="68">
        <f t="shared" si="77"/>
        <v>0</v>
      </c>
      <c r="Q461" s="69">
        <f t="shared" si="73"/>
        <v>0</v>
      </c>
      <c r="R461" s="70">
        <f t="shared" si="78"/>
        <v>0</v>
      </c>
      <c r="T461" s="10"/>
      <c r="U461" s="10"/>
      <c r="V461" s="10"/>
      <c r="W461" s="10"/>
      <c r="X461" s="10"/>
    </row>
    <row r="462" spans="4:24" s="9" customFormat="1" x14ac:dyDescent="0.3">
      <c r="D462" s="17">
        <f t="shared" si="80"/>
        <v>86199</v>
      </c>
      <c r="E462" s="41">
        <v>1</v>
      </c>
      <c r="F462" s="83">
        <f t="shared" si="79"/>
        <v>3</v>
      </c>
      <c r="G462" s="39"/>
      <c r="H462" s="39"/>
      <c r="I462" s="39"/>
      <c r="J462" s="39"/>
      <c r="K462" s="84" t="e">
        <f t="shared" si="74"/>
        <v>#N/A</v>
      </c>
      <c r="L462" s="84" t="e">
        <f t="shared" si="75"/>
        <v>#N/A</v>
      </c>
      <c r="M462" s="40">
        <f t="shared" si="71"/>
        <v>0</v>
      </c>
      <c r="N462" s="40">
        <f t="shared" si="72"/>
        <v>0</v>
      </c>
      <c r="O462" s="40">
        <f t="shared" si="76"/>
        <v>0</v>
      </c>
      <c r="P462" s="68">
        <f t="shared" si="77"/>
        <v>0</v>
      </c>
      <c r="Q462" s="69">
        <f t="shared" si="73"/>
        <v>0</v>
      </c>
      <c r="R462" s="70">
        <f t="shared" si="78"/>
        <v>0</v>
      </c>
      <c r="T462" s="10"/>
      <c r="U462" s="10"/>
      <c r="V462" s="10"/>
      <c r="W462" s="10"/>
      <c r="X462" s="10"/>
    </row>
    <row r="463" spans="4:24" s="9" customFormat="1" x14ac:dyDescent="0.3">
      <c r="D463" s="17">
        <f t="shared" si="80"/>
        <v>86290</v>
      </c>
      <c r="E463" s="41">
        <v>1</v>
      </c>
      <c r="F463" s="83">
        <f t="shared" si="79"/>
        <v>3</v>
      </c>
      <c r="G463" s="39"/>
      <c r="H463" s="39"/>
      <c r="I463" s="39"/>
      <c r="J463" s="39"/>
      <c r="K463" s="84" t="e">
        <f t="shared" si="74"/>
        <v>#N/A</v>
      </c>
      <c r="L463" s="84" t="e">
        <f t="shared" si="75"/>
        <v>#N/A</v>
      </c>
      <c r="M463" s="40">
        <f t="shared" si="71"/>
        <v>0</v>
      </c>
      <c r="N463" s="40">
        <f t="shared" si="72"/>
        <v>0</v>
      </c>
      <c r="O463" s="40">
        <f t="shared" si="76"/>
        <v>0</v>
      </c>
      <c r="P463" s="68">
        <f t="shared" si="77"/>
        <v>0</v>
      </c>
      <c r="Q463" s="69">
        <f t="shared" si="73"/>
        <v>0</v>
      </c>
      <c r="R463" s="70">
        <f t="shared" si="78"/>
        <v>0</v>
      </c>
      <c r="T463" s="10"/>
      <c r="U463" s="10"/>
      <c r="V463" s="10"/>
      <c r="W463" s="10"/>
      <c r="X463" s="10"/>
    </row>
    <row r="464" spans="4:24" s="9" customFormat="1" x14ac:dyDescent="0.3">
      <c r="D464" s="17">
        <f t="shared" si="80"/>
        <v>86381</v>
      </c>
      <c r="E464" s="41">
        <v>1</v>
      </c>
      <c r="F464" s="83">
        <f t="shared" si="79"/>
        <v>3</v>
      </c>
      <c r="G464" s="39"/>
      <c r="H464" s="39"/>
      <c r="I464" s="39"/>
      <c r="J464" s="39"/>
      <c r="K464" s="84" t="e">
        <f t="shared" si="74"/>
        <v>#N/A</v>
      </c>
      <c r="L464" s="84" t="e">
        <f t="shared" si="75"/>
        <v>#N/A</v>
      </c>
      <c r="M464" s="40">
        <f t="shared" si="71"/>
        <v>0</v>
      </c>
      <c r="N464" s="40">
        <f t="shared" si="72"/>
        <v>0</v>
      </c>
      <c r="O464" s="40">
        <f t="shared" si="76"/>
        <v>0</v>
      </c>
      <c r="P464" s="68">
        <f t="shared" si="77"/>
        <v>0</v>
      </c>
      <c r="Q464" s="69">
        <f t="shared" si="73"/>
        <v>0</v>
      </c>
      <c r="R464" s="70">
        <f t="shared" si="78"/>
        <v>0</v>
      </c>
      <c r="T464" s="10"/>
      <c r="U464" s="10"/>
      <c r="V464" s="10"/>
      <c r="W464" s="10"/>
      <c r="X464" s="10"/>
    </row>
    <row r="465" spans="4:24" s="9" customFormat="1" x14ac:dyDescent="0.3">
      <c r="D465" s="17">
        <f t="shared" si="80"/>
        <v>86473</v>
      </c>
      <c r="E465" s="41">
        <v>1</v>
      </c>
      <c r="F465" s="83">
        <f t="shared" si="79"/>
        <v>3</v>
      </c>
      <c r="G465" s="39"/>
      <c r="H465" s="39"/>
      <c r="I465" s="39"/>
      <c r="J465" s="39"/>
      <c r="K465" s="84" t="e">
        <f t="shared" si="74"/>
        <v>#N/A</v>
      </c>
      <c r="L465" s="84" t="e">
        <f t="shared" si="75"/>
        <v>#N/A</v>
      </c>
      <c r="M465" s="40">
        <f t="shared" si="71"/>
        <v>0</v>
      </c>
      <c r="N465" s="40">
        <f t="shared" si="72"/>
        <v>0</v>
      </c>
      <c r="O465" s="40">
        <f t="shared" si="76"/>
        <v>0</v>
      </c>
      <c r="P465" s="68">
        <f t="shared" si="77"/>
        <v>0</v>
      </c>
      <c r="Q465" s="69">
        <f t="shared" si="73"/>
        <v>0</v>
      </c>
      <c r="R465" s="70">
        <f t="shared" si="78"/>
        <v>0</v>
      </c>
      <c r="T465" s="10"/>
      <c r="U465" s="10"/>
      <c r="V465" s="10"/>
      <c r="W465" s="10"/>
      <c r="X465" s="10"/>
    </row>
    <row r="466" spans="4:24" s="9" customFormat="1" x14ac:dyDescent="0.3">
      <c r="D466" s="17">
        <f t="shared" si="80"/>
        <v>86565</v>
      </c>
      <c r="E466" s="41">
        <v>1</v>
      </c>
      <c r="F466" s="83">
        <f t="shared" si="79"/>
        <v>3</v>
      </c>
      <c r="G466" s="39"/>
      <c r="H466" s="39"/>
      <c r="I466" s="39"/>
      <c r="J466" s="39"/>
      <c r="K466" s="84" t="e">
        <f t="shared" si="74"/>
        <v>#N/A</v>
      </c>
      <c r="L466" s="84" t="e">
        <f t="shared" si="75"/>
        <v>#N/A</v>
      </c>
      <c r="M466" s="40">
        <f t="shared" si="71"/>
        <v>0</v>
      </c>
      <c r="N466" s="40">
        <f t="shared" si="72"/>
        <v>0</v>
      </c>
      <c r="O466" s="40">
        <f t="shared" si="76"/>
        <v>0</v>
      </c>
      <c r="P466" s="68">
        <f t="shared" si="77"/>
        <v>0</v>
      </c>
      <c r="Q466" s="69">
        <f t="shared" si="73"/>
        <v>0</v>
      </c>
      <c r="R466" s="70">
        <f t="shared" si="78"/>
        <v>0</v>
      </c>
      <c r="T466" s="10"/>
      <c r="U466" s="10"/>
      <c r="V466" s="10"/>
      <c r="W466" s="10"/>
      <c r="X466" s="10"/>
    </row>
    <row r="467" spans="4:24" s="9" customFormat="1" x14ac:dyDescent="0.3">
      <c r="D467" s="17">
        <f t="shared" si="80"/>
        <v>86655</v>
      </c>
      <c r="E467" s="41">
        <v>1</v>
      </c>
      <c r="F467" s="83">
        <f t="shared" si="79"/>
        <v>3</v>
      </c>
      <c r="G467" s="39"/>
      <c r="H467" s="39"/>
      <c r="I467" s="39"/>
      <c r="J467" s="39"/>
      <c r="K467" s="84" t="e">
        <f t="shared" si="74"/>
        <v>#N/A</v>
      </c>
      <c r="L467" s="84" t="e">
        <f t="shared" si="75"/>
        <v>#N/A</v>
      </c>
      <c r="M467" s="40">
        <f t="shared" si="71"/>
        <v>0</v>
      </c>
      <c r="N467" s="40">
        <f t="shared" si="72"/>
        <v>0</v>
      </c>
      <c r="O467" s="40">
        <f t="shared" si="76"/>
        <v>0</v>
      </c>
      <c r="P467" s="68">
        <f t="shared" si="77"/>
        <v>0</v>
      </c>
      <c r="Q467" s="69">
        <f t="shared" si="73"/>
        <v>0</v>
      </c>
      <c r="R467" s="70">
        <f t="shared" si="78"/>
        <v>0</v>
      </c>
      <c r="T467" s="10"/>
      <c r="U467" s="10"/>
      <c r="V467" s="10"/>
      <c r="W467" s="10"/>
      <c r="X467" s="10"/>
    </row>
    <row r="468" spans="4:24" s="9" customFormat="1" x14ac:dyDescent="0.3">
      <c r="D468" s="17">
        <f t="shared" si="80"/>
        <v>86746</v>
      </c>
      <c r="E468" s="41">
        <v>1</v>
      </c>
      <c r="F468" s="83">
        <f t="shared" si="79"/>
        <v>3</v>
      </c>
      <c r="G468" s="39"/>
      <c r="H468" s="39"/>
      <c r="I468" s="39"/>
      <c r="J468" s="39"/>
      <c r="K468" s="84" t="e">
        <f t="shared" si="74"/>
        <v>#N/A</v>
      </c>
      <c r="L468" s="84" t="e">
        <f t="shared" si="75"/>
        <v>#N/A</v>
      </c>
      <c r="M468" s="40">
        <f t="shared" si="71"/>
        <v>0</v>
      </c>
      <c r="N468" s="40">
        <f t="shared" si="72"/>
        <v>0</v>
      </c>
      <c r="O468" s="40">
        <f t="shared" si="76"/>
        <v>0</v>
      </c>
      <c r="P468" s="68">
        <f t="shared" si="77"/>
        <v>0</v>
      </c>
      <c r="Q468" s="69">
        <f t="shared" si="73"/>
        <v>0</v>
      </c>
      <c r="R468" s="70">
        <f t="shared" si="78"/>
        <v>0</v>
      </c>
      <c r="T468" s="10"/>
      <c r="U468" s="10"/>
      <c r="V468" s="10"/>
      <c r="W468" s="10"/>
      <c r="X468" s="10"/>
    </row>
    <row r="469" spans="4:24" s="9" customFormat="1" x14ac:dyDescent="0.3">
      <c r="D469" s="17">
        <f t="shared" si="80"/>
        <v>86838</v>
      </c>
      <c r="E469" s="41">
        <v>1</v>
      </c>
      <c r="F469" s="83">
        <f t="shared" si="79"/>
        <v>3</v>
      </c>
      <c r="G469" s="39"/>
      <c r="H469" s="39"/>
      <c r="I469" s="39"/>
      <c r="J469" s="39"/>
      <c r="K469" s="84" t="e">
        <f t="shared" si="74"/>
        <v>#N/A</v>
      </c>
      <c r="L469" s="84" t="e">
        <f t="shared" si="75"/>
        <v>#N/A</v>
      </c>
      <c r="M469" s="40">
        <f t="shared" si="71"/>
        <v>0</v>
      </c>
      <c r="N469" s="40">
        <f t="shared" si="72"/>
        <v>0</v>
      </c>
      <c r="O469" s="40">
        <f t="shared" si="76"/>
        <v>0</v>
      </c>
      <c r="P469" s="68">
        <f t="shared" si="77"/>
        <v>0</v>
      </c>
      <c r="Q469" s="69">
        <f t="shared" si="73"/>
        <v>0</v>
      </c>
      <c r="R469" s="70">
        <f t="shared" si="78"/>
        <v>0</v>
      </c>
      <c r="T469" s="10"/>
      <c r="U469" s="10"/>
      <c r="V469" s="10"/>
      <c r="W469" s="10"/>
      <c r="X469" s="10"/>
    </row>
    <row r="470" spans="4:24" s="9" customFormat="1" x14ac:dyDescent="0.3">
      <c r="D470" s="17">
        <f t="shared" si="80"/>
        <v>86930</v>
      </c>
      <c r="E470" s="41">
        <v>1</v>
      </c>
      <c r="F470" s="83">
        <f t="shared" si="79"/>
        <v>3</v>
      </c>
      <c r="G470" s="39"/>
      <c r="H470" s="39"/>
      <c r="I470" s="39"/>
      <c r="J470" s="39"/>
      <c r="K470" s="84" t="e">
        <f t="shared" si="74"/>
        <v>#N/A</v>
      </c>
      <c r="L470" s="84" t="e">
        <f t="shared" si="75"/>
        <v>#N/A</v>
      </c>
      <c r="M470" s="40">
        <f t="shared" si="71"/>
        <v>0</v>
      </c>
      <c r="N470" s="40">
        <f t="shared" si="72"/>
        <v>0</v>
      </c>
      <c r="O470" s="40">
        <f t="shared" si="76"/>
        <v>0</v>
      </c>
      <c r="P470" s="68">
        <f t="shared" si="77"/>
        <v>0</v>
      </c>
      <c r="Q470" s="69">
        <f t="shared" si="73"/>
        <v>0</v>
      </c>
      <c r="R470" s="70">
        <f t="shared" si="78"/>
        <v>0</v>
      </c>
      <c r="T470" s="10"/>
      <c r="U470" s="10"/>
      <c r="V470" s="10"/>
      <c r="W470" s="10"/>
      <c r="X470" s="10"/>
    </row>
    <row r="471" spans="4:24" s="9" customFormat="1" x14ac:dyDescent="0.3">
      <c r="D471" s="17">
        <f t="shared" si="80"/>
        <v>87020</v>
      </c>
      <c r="E471" s="41">
        <v>1</v>
      </c>
      <c r="F471" s="83">
        <f t="shared" si="79"/>
        <v>3</v>
      </c>
      <c r="G471" s="39"/>
      <c r="H471" s="39"/>
      <c r="I471" s="39"/>
      <c r="J471" s="39"/>
      <c r="K471" s="84" t="e">
        <f t="shared" si="74"/>
        <v>#N/A</v>
      </c>
      <c r="L471" s="84" t="e">
        <f t="shared" si="75"/>
        <v>#N/A</v>
      </c>
      <c r="M471" s="40">
        <f t="shared" si="71"/>
        <v>0</v>
      </c>
      <c r="N471" s="40">
        <f t="shared" si="72"/>
        <v>0</v>
      </c>
      <c r="O471" s="40">
        <f t="shared" si="76"/>
        <v>0</v>
      </c>
      <c r="P471" s="68">
        <f t="shared" si="77"/>
        <v>0</v>
      </c>
      <c r="Q471" s="69">
        <f t="shared" si="73"/>
        <v>0</v>
      </c>
      <c r="R471" s="70">
        <f t="shared" si="78"/>
        <v>0</v>
      </c>
      <c r="T471" s="10"/>
      <c r="U471" s="10"/>
      <c r="V471" s="10"/>
      <c r="W471" s="10"/>
      <c r="X471" s="10"/>
    </row>
    <row r="472" spans="4:24" s="9" customFormat="1" x14ac:dyDescent="0.3">
      <c r="D472" s="17">
        <f t="shared" si="80"/>
        <v>87111</v>
      </c>
      <c r="E472" s="41">
        <v>1</v>
      </c>
      <c r="F472" s="83">
        <f t="shared" si="79"/>
        <v>3</v>
      </c>
      <c r="G472" s="39"/>
      <c r="H472" s="39"/>
      <c r="I472" s="39"/>
      <c r="J472" s="39"/>
      <c r="K472" s="84" t="e">
        <f t="shared" si="74"/>
        <v>#N/A</v>
      </c>
      <c r="L472" s="84" t="e">
        <f t="shared" si="75"/>
        <v>#N/A</v>
      </c>
      <c r="M472" s="40">
        <f t="shared" si="71"/>
        <v>0</v>
      </c>
      <c r="N472" s="40">
        <f t="shared" si="72"/>
        <v>0</v>
      </c>
      <c r="O472" s="40">
        <f t="shared" si="76"/>
        <v>0</v>
      </c>
      <c r="P472" s="68">
        <f t="shared" si="77"/>
        <v>0</v>
      </c>
      <c r="Q472" s="69">
        <f t="shared" si="73"/>
        <v>0</v>
      </c>
      <c r="R472" s="70">
        <f t="shared" si="78"/>
        <v>0</v>
      </c>
      <c r="T472" s="10"/>
      <c r="U472" s="10"/>
      <c r="V472" s="10"/>
      <c r="W472" s="10"/>
      <c r="X472" s="10"/>
    </row>
    <row r="473" spans="4:24" s="9" customFormat="1" x14ac:dyDescent="0.3">
      <c r="D473" s="17">
        <f t="shared" si="80"/>
        <v>87203</v>
      </c>
      <c r="E473" s="41">
        <v>1</v>
      </c>
      <c r="F473" s="83">
        <f t="shared" si="79"/>
        <v>3</v>
      </c>
      <c r="G473" s="39"/>
      <c r="H473" s="39"/>
      <c r="I473" s="39"/>
      <c r="J473" s="39"/>
      <c r="K473" s="84" t="e">
        <f t="shared" si="74"/>
        <v>#N/A</v>
      </c>
      <c r="L473" s="84" t="e">
        <f t="shared" si="75"/>
        <v>#N/A</v>
      </c>
      <c r="M473" s="40">
        <f t="shared" si="71"/>
        <v>0</v>
      </c>
      <c r="N473" s="40">
        <f t="shared" si="72"/>
        <v>0</v>
      </c>
      <c r="O473" s="40">
        <f t="shared" si="76"/>
        <v>0</v>
      </c>
      <c r="P473" s="68">
        <f t="shared" si="77"/>
        <v>0</v>
      </c>
      <c r="Q473" s="69">
        <f t="shared" si="73"/>
        <v>0</v>
      </c>
      <c r="R473" s="70">
        <f t="shared" si="78"/>
        <v>0</v>
      </c>
      <c r="T473" s="10"/>
      <c r="U473" s="10"/>
      <c r="V473" s="10"/>
      <c r="W473" s="10"/>
      <c r="X473" s="10"/>
    </row>
    <row r="474" spans="4:24" s="9" customFormat="1" x14ac:dyDescent="0.3">
      <c r="D474" s="17">
        <f t="shared" si="80"/>
        <v>87295</v>
      </c>
      <c r="E474" s="41">
        <v>1</v>
      </c>
      <c r="F474" s="83">
        <f t="shared" si="79"/>
        <v>3</v>
      </c>
      <c r="G474" s="39"/>
      <c r="H474" s="39"/>
      <c r="I474" s="39"/>
      <c r="J474" s="39"/>
      <c r="K474" s="84" t="e">
        <f t="shared" si="74"/>
        <v>#N/A</v>
      </c>
      <c r="L474" s="84" t="e">
        <f t="shared" si="75"/>
        <v>#N/A</v>
      </c>
      <c r="M474" s="40">
        <f t="shared" si="71"/>
        <v>0</v>
      </c>
      <c r="N474" s="40">
        <f t="shared" si="72"/>
        <v>0</v>
      </c>
      <c r="O474" s="40">
        <f t="shared" si="76"/>
        <v>0</v>
      </c>
      <c r="P474" s="68">
        <f t="shared" si="77"/>
        <v>0</v>
      </c>
      <c r="Q474" s="69">
        <f t="shared" si="73"/>
        <v>0</v>
      </c>
      <c r="R474" s="70">
        <f t="shared" si="78"/>
        <v>0</v>
      </c>
      <c r="T474" s="10"/>
      <c r="U474" s="10"/>
      <c r="V474" s="10"/>
      <c r="W474" s="10"/>
      <c r="X474" s="10"/>
    </row>
    <row r="475" spans="4:24" s="9" customFormat="1" x14ac:dyDescent="0.3">
      <c r="D475" s="17">
        <f t="shared" si="80"/>
        <v>87385</v>
      </c>
      <c r="E475" s="41">
        <v>1</v>
      </c>
      <c r="F475" s="83">
        <f t="shared" si="79"/>
        <v>3</v>
      </c>
      <c r="G475" s="39"/>
      <c r="H475" s="39"/>
      <c r="I475" s="39"/>
      <c r="J475" s="39"/>
      <c r="K475" s="84" t="e">
        <f t="shared" si="74"/>
        <v>#N/A</v>
      </c>
      <c r="L475" s="84" t="e">
        <f t="shared" si="75"/>
        <v>#N/A</v>
      </c>
      <c r="M475" s="40">
        <f t="shared" si="71"/>
        <v>0</v>
      </c>
      <c r="N475" s="40">
        <f t="shared" si="72"/>
        <v>0</v>
      </c>
      <c r="O475" s="40">
        <f t="shared" si="76"/>
        <v>0</v>
      </c>
      <c r="P475" s="68">
        <f t="shared" si="77"/>
        <v>0</v>
      </c>
      <c r="Q475" s="69">
        <f t="shared" si="73"/>
        <v>0</v>
      </c>
      <c r="R475" s="70">
        <f t="shared" si="78"/>
        <v>0</v>
      </c>
      <c r="T475" s="10"/>
      <c r="U475" s="10"/>
      <c r="V475" s="10"/>
      <c r="W475" s="10"/>
      <c r="X475" s="10"/>
    </row>
    <row r="476" spans="4:24" s="9" customFormat="1" x14ac:dyDescent="0.3">
      <c r="D476" s="17">
        <f t="shared" si="80"/>
        <v>87476</v>
      </c>
      <c r="E476" s="41">
        <v>1</v>
      </c>
      <c r="F476" s="83">
        <f t="shared" si="79"/>
        <v>3</v>
      </c>
      <c r="G476" s="39"/>
      <c r="H476" s="39"/>
      <c r="I476" s="39"/>
      <c r="J476" s="39"/>
      <c r="K476" s="84" t="e">
        <f t="shared" si="74"/>
        <v>#N/A</v>
      </c>
      <c r="L476" s="84" t="e">
        <f t="shared" si="75"/>
        <v>#N/A</v>
      </c>
      <c r="M476" s="40">
        <f t="shared" si="71"/>
        <v>0</v>
      </c>
      <c r="N476" s="40">
        <f t="shared" si="72"/>
        <v>0</v>
      </c>
      <c r="O476" s="40">
        <f t="shared" si="76"/>
        <v>0</v>
      </c>
      <c r="P476" s="68">
        <f t="shared" si="77"/>
        <v>0</v>
      </c>
      <c r="Q476" s="69">
        <f t="shared" si="73"/>
        <v>0</v>
      </c>
      <c r="R476" s="70">
        <f t="shared" si="78"/>
        <v>0</v>
      </c>
      <c r="T476" s="10"/>
      <c r="U476" s="10"/>
      <c r="V476" s="10"/>
      <c r="W476" s="10"/>
      <c r="X476" s="10"/>
    </row>
    <row r="477" spans="4:24" s="9" customFormat="1" x14ac:dyDescent="0.3">
      <c r="D477" s="17">
        <f t="shared" si="80"/>
        <v>87568</v>
      </c>
      <c r="E477" s="41">
        <v>1</v>
      </c>
      <c r="F477" s="83">
        <f t="shared" si="79"/>
        <v>3</v>
      </c>
      <c r="G477" s="39"/>
      <c r="H477" s="39"/>
      <c r="I477" s="39"/>
      <c r="J477" s="39"/>
      <c r="K477" s="84" t="e">
        <f t="shared" si="74"/>
        <v>#N/A</v>
      </c>
      <c r="L477" s="84" t="e">
        <f t="shared" si="75"/>
        <v>#N/A</v>
      </c>
      <c r="M477" s="40">
        <f t="shared" si="71"/>
        <v>0</v>
      </c>
      <c r="N477" s="40">
        <f t="shared" si="72"/>
        <v>0</v>
      </c>
      <c r="O477" s="40">
        <f t="shared" si="76"/>
        <v>0</v>
      </c>
      <c r="P477" s="68">
        <f t="shared" si="77"/>
        <v>0</v>
      </c>
      <c r="Q477" s="69">
        <f t="shared" si="73"/>
        <v>0</v>
      </c>
      <c r="R477" s="70">
        <f t="shared" si="78"/>
        <v>0</v>
      </c>
      <c r="T477" s="10"/>
      <c r="U477" s="10"/>
      <c r="V477" s="10"/>
      <c r="W477" s="10"/>
      <c r="X477" s="10"/>
    </row>
    <row r="478" spans="4:24" s="9" customFormat="1" x14ac:dyDescent="0.3">
      <c r="D478" s="17">
        <f t="shared" si="80"/>
        <v>87660</v>
      </c>
      <c r="E478" s="41">
        <v>1</v>
      </c>
      <c r="F478" s="83">
        <f t="shared" si="79"/>
        <v>3</v>
      </c>
      <c r="G478" s="39"/>
      <c r="H478" s="39"/>
      <c r="I478" s="39"/>
      <c r="J478" s="39"/>
      <c r="K478" s="84" t="e">
        <f t="shared" si="74"/>
        <v>#N/A</v>
      </c>
      <c r="L478" s="84" t="e">
        <f t="shared" si="75"/>
        <v>#N/A</v>
      </c>
      <c r="M478" s="40">
        <f t="shared" si="71"/>
        <v>0</v>
      </c>
      <c r="N478" s="40">
        <f t="shared" si="72"/>
        <v>0</v>
      </c>
      <c r="O478" s="40">
        <f t="shared" si="76"/>
        <v>0</v>
      </c>
      <c r="P478" s="68">
        <f t="shared" si="77"/>
        <v>0</v>
      </c>
      <c r="Q478" s="69">
        <f t="shared" si="73"/>
        <v>0</v>
      </c>
      <c r="R478" s="70">
        <f t="shared" si="78"/>
        <v>0</v>
      </c>
      <c r="T478" s="10"/>
      <c r="U478" s="10"/>
      <c r="V478" s="10"/>
      <c r="W478" s="10"/>
      <c r="X478" s="10"/>
    </row>
    <row r="479" spans="4:24" s="9" customFormat="1" x14ac:dyDescent="0.3">
      <c r="D479" s="17">
        <f t="shared" si="80"/>
        <v>87751</v>
      </c>
      <c r="E479" s="41">
        <v>1</v>
      </c>
      <c r="F479" s="83">
        <f t="shared" si="79"/>
        <v>3</v>
      </c>
      <c r="G479" s="39"/>
      <c r="H479" s="39"/>
      <c r="I479" s="39"/>
      <c r="J479" s="39"/>
      <c r="K479" s="84" t="e">
        <f t="shared" si="74"/>
        <v>#N/A</v>
      </c>
      <c r="L479" s="84" t="e">
        <f t="shared" si="75"/>
        <v>#N/A</v>
      </c>
      <c r="M479" s="40">
        <f t="shared" si="71"/>
        <v>0</v>
      </c>
      <c r="N479" s="40">
        <f t="shared" si="72"/>
        <v>0</v>
      </c>
      <c r="O479" s="40">
        <f t="shared" si="76"/>
        <v>0</v>
      </c>
      <c r="P479" s="68">
        <f t="shared" si="77"/>
        <v>0</v>
      </c>
      <c r="Q479" s="69">
        <f t="shared" si="73"/>
        <v>0</v>
      </c>
      <c r="R479" s="70">
        <f t="shared" si="78"/>
        <v>0</v>
      </c>
      <c r="T479" s="10"/>
      <c r="U479" s="10"/>
      <c r="V479" s="10"/>
      <c r="W479" s="10"/>
      <c r="X479" s="10"/>
    </row>
    <row r="480" spans="4:24" s="9" customFormat="1" x14ac:dyDescent="0.3">
      <c r="D480" s="17">
        <f t="shared" si="80"/>
        <v>87842</v>
      </c>
      <c r="E480" s="41">
        <v>1</v>
      </c>
      <c r="F480" s="83">
        <f t="shared" si="79"/>
        <v>3</v>
      </c>
      <c r="G480" s="39"/>
      <c r="H480" s="39"/>
      <c r="I480" s="39"/>
      <c r="J480" s="39"/>
      <c r="K480" s="84" t="e">
        <f t="shared" si="74"/>
        <v>#N/A</v>
      </c>
      <c r="L480" s="84" t="e">
        <f t="shared" si="75"/>
        <v>#N/A</v>
      </c>
      <c r="M480" s="40">
        <f t="shared" si="71"/>
        <v>0</v>
      </c>
      <c r="N480" s="40">
        <f t="shared" si="72"/>
        <v>0</v>
      </c>
      <c r="O480" s="40">
        <f t="shared" si="76"/>
        <v>0</v>
      </c>
      <c r="P480" s="68">
        <f t="shared" si="77"/>
        <v>0</v>
      </c>
      <c r="Q480" s="69">
        <f t="shared" si="73"/>
        <v>0</v>
      </c>
      <c r="R480" s="70">
        <f t="shared" si="78"/>
        <v>0</v>
      </c>
      <c r="T480" s="10"/>
      <c r="U480" s="10"/>
      <c r="V480" s="10"/>
      <c r="W480" s="10"/>
      <c r="X480" s="10"/>
    </row>
    <row r="481" spans="4:24" s="9" customFormat="1" x14ac:dyDescent="0.3">
      <c r="D481" s="17">
        <f t="shared" si="80"/>
        <v>87934</v>
      </c>
      <c r="E481" s="41">
        <v>1</v>
      </c>
      <c r="F481" s="83">
        <f t="shared" si="79"/>
        <v>3</v>
      </c>
      <c r="G481" s="39"/>
      <c r="H481" s="39"/>
      <c r="I481" s="39"/>
      <c r="J481" s="39"/>
      <c r="K481" s="84" t="e">
        <f t="shared" si="74"/>
        <v>#N/A</v>
      </c>
      <c r="L481" s="84" t="e">
        <f t="shared" si="75"/>
        <v>#N/A</v>
      </c>
      <c r="M481" s="40">
        <f t="shared" si="71"/>
        <v>0</v>
      </c>
      <c r="N481" s="40">
        <f t="shared" si="72"/>
        <v>0</v>
      </c>
      <c r="O481" s="40">
        <f t="shared" si="76"/>
        <v>0</v>
      </c>
      <c r="P481" s="68">
        <f t="shared" si="77"/>
        <v>0</v>
      </c>
      <c r="Q481" s="69">
        <f t="shared" si="73"/>
        <v>0</v>
      </c>
      <c r="R481" s="70">
        <f t="shared" si="78"/>
        <v>0</v>
      </c>
      <c r="T481" s="10"/>
      <c r="U481" s="10"/>
      <c r="V481" s="10"/>
      <c r="W481" s="10"/>
      <c r="X481" s="10"/>
    </row>
    <row r="482" spans="4:24" s="9" customFormat="1" x14ac:dyDescent="0.3">
      <c r="D482" s="17">
        <f t="shared" si="80"/>
        <v>88026</v>
      </c>
      <c r="E482" s="41">
        <v>1</v>
      </c>
      <c r="F482" s="83">
        <f t="shared" si="79"/>
        <v>3</v>
      </c>
      <c r="G482" s="39"/>
      <c r="H482" s="39"/>
      <c r="I482" s="39"/>
      <c r="J482" s="39"/>
      <c r="K482" s="84" t="e">
        <f t="shared" si="74"/>
        <v>#N/A</v>
      </c>
      <c r="L482" s="84" t="e">
        <f t="shared" si="75"/>
        <v>#N/A</v>
      </c>
      <c r="M482" s="40">
        <f t="shared" si="71"/>
        <v>0</v>
      </c>
      <c r="N482" s="40">
        <f t="shared" si="72"/>
        <v>0</v>
      </c>
      <c r="O482" s="40">
        <f t="shared" si="76"/>
        <v>0</v>
      </c>
      <c r="P482" s="68">
        <f t="shared" si="77"/>
        <v>0</v>
      </c>
      <c r="Q482" s="69">
        <f t="shared" si="73"/>
        <v>0</v>
      </c>
      <c r="R482" s="70">
        <f t="shared" si="78"/>
        <v>0</v>
      </c>
      <c r="T482" s="10"/>
      <c r="U482" s="10"/>
      <c r="V482" s="10"/>
      <c r="W482" s="10"/>
      <c r="X482" s="10"/>
    </row>
    <row r="483" spans="4:24" s="9" customFormat="1" x14ac:dyDescent="0.3">
      <c r="D483" s="17">
        <f t="shared" si="80"/>
        <v>88116</v>
      </c>
      <c r="E483" s="41">
        <v>1</v>
      </c>
      <c r="F483" s="83">
        <f t="shared" si="79"/>
        <v>3</v>
      </c>
      <c r="G483" s="39"/>
      <c r="H483" s="39"/>
      <c r="I483" s="39"/>
      <c r="J483" s="39"/>
      <c r="K483" s="84" t="e">
        <f t="shared" si="74"/>
        <v>#N/A</v>
      </c>
      <c r="L483" s="84" t="e">
        <f t="shared" si="75"/>
        <v>#N/A</v>
      </c>
      <c r="M483" s="40">
        <f t="shared" si="71"/>
        <v>0</v>
      </c>
      <c r="N483" s="40">
        <f t="shared" si="72"/>
        <v>0</v>
      </c>
      <c r="O483" s="40">
        <f t="shared" si="76"/>
        <v>0</v>
      </c>
      <c r="P483" s="68">
        <f t="shared" si="77"/>
        <v>0</v>
      </c>
      <c r="Q483" s="69">
        <f t="shared" si="73"/>
        <v>0</v>
      </c>
      <c r="R483" s="70">
        <f t="shared" si="78"/>
        <v>0</v>
      </c>
      <c r="T483" s="10"/>
      <c r="U483" s="10"/>
      <c r="V483" s="10"/>
      <c r="W483" s="10"/>
      <c r="X483" s="10"/>
    </row>
    <row r="484" spans="4:24" s="9" customFormat="1" x14ac:dyDescent="0.3">
      <c r="D484" s="17">
        <f t="shared" si="80"/>
        <v>88207</v>
      </c>
      <c r="E484" s="41">
        <v>1</v>
      </c>
      <c r="F484" s="83">
        <f t="shared" si="79"/>
        <v>3</v>
      </c>
      <c r="G484" s="39"/>
      <c r="H484" s="39"/>
      <c r="I484" s="39"/>
      <c r="J484" s="39"/>
      <c r="K484" s="84" t="e">
        <f t="shared" si="74"/>
        <v>#N/A</v>
      </c>
      <c r="L484" s="84" t="e">
        <f t="shared" si="75"/>
        <v>#N/A</v>
      </c>
      <c r="M484" s="40">
        <f t="shared" si="71"/>
        <v>0</v>
      </c>
      <c r="N484" s="40">
        <f t="shared" si="72"/>
        <v>0</v>
      </c>
      <c r="O484" s="40">
        <f t="shared" si="76"/>
        <v>0</v>
      </c>
      <c r="P484" s="68">
        <f t="shared" si="77"/>
        <v>0</v>
      </c>
      <c r="Q484" s="69">
        <f t="shared" si="73"/>
        <v>0</v>
      </c>
      <c r="R484" s="70">
        <f t="shared" si="78"/>
        <v>0</v>
      </c>
      <c r="T484" s="10"/>
      <c r="U484" s="10"/>
      <c r="V484" s="10"/>
      <c r="W484" s="10"/>
      <c r="X484" s="10"/>
    </row>
    <row r="485" spans="4:24" s="9" customFormat="1" x14ac:dyDescent="0.3">
      <c r="D485" s="17">
        <f t="shared" si="80"/>
        <v>88299</v>
      </c>
      <c r="E485" s="41">
        <v>1</v>
      </c>
      <c r="F485" s="83">
        <f t="shared" si="79"/>
        <v>3</v>
      </c>
      <c r="G485" s="39"/>
      <c r="H485" s="39"/>
      <c r="I485" s="39"/>
      <c r="J485" s="39"/>
      <c r="K485" s="84" t="e">
        <f t="shared" si="74"/>
        <v>#N/A</v>
      </c>
      <c r="L485" s="84" t="e">
        <f t="shared" si="75"/>
        <v>#N/A</v>
      </c>
      <c r="M485" s="40">
        <f t="shared" si="71"/>
        <v>0</v>
      </c>
      <c r="N485" s="40">
        <f t="shared" si="72"/>
        <v>0</v>
      </c>
      <c r="O485" s="40">
        <f t="shared" si="76"/>
        <v>0</v>
      </c>
      <c r="P485" s="68">
        <f t="shared" si="77"/>
        <v>0</v>
      </c>
      <c r="Q485" s="69">
        <f t="shared" si="73"/>
        <v>0</v>
      </c>
      <c r="R485" s="70">
        <f t="shared" si="78"/>
        <v>0</v>
      </c>
      <c r="T485" s="10"/>
      <c r="U485" s="10"/>
      <c r="V485" s="10"/>
      <c r="W485" s="10"/>
      <c r="X485" s="10"/>
    </row>
    <row r="486" spans="4:24" s="9" customFormat="1" x14ac:dyDescent="0.3">
      <c r="D486" s="17">
        <f t="shared" si="80"/>
        <v>88391</v>
      </c>
      <c r="E486" s="41">
        <v>1</v>
      </c>
      <c r="F486" s="83">
        <f t="shared" si="79"/>
        <v>3</v>
      </c>
      <c r="G486" s="39"/>
      <c r="H486" s="39"/>
      <c r="I486" s="39"/>
      <c r="J486" s="39"/>
      <c r="K486" s="84" t="e">
        <f t="shared" si="74"/>
        <v>#N/A</v>
      </c>
      <c r="L486" s="84" t="e">
        <f t="shared" si="75"/>
        <v>#N/A</v>
      </c>
      <c r="M486" s="40">
        <f t="shared" si="71"/>
        <v>0</v>
      </c>
      <c r="N486" s="40">
        <f t="shared" si="72"/>
        <v>0</v>
      </c>
      <c r="O486" s="40">
        <f t="shared" si="76"/>
        <v>0</v>
      </c>
      <c r="P486" s="68">
        <f t="shared" si="77"/>
        <v>0</v>
      </c>
      <c r="Q486" s="69">
        <f t="shared" si="73"/>
        <v>0</v>
      </c>
      <c r="R486" s="70">
        <f t="shared" si="78"/>
        <v>0</v>
      </c>
      <c r="T486" s="10"/>
      <c r="U486" s="10"/>
      <c r="V486" s="10"/>
      <c r="W486" s="10"/>
      <c r="X486" s="10"/>
    </row>
    <row r="487" spans="4:24" s="9" customFormat="1" x14ac:dyDescent="0.3">
      <c r="D487" s="17">
        <f t="shared" si="80"/>
        <v>88481</v>
      </c>
      <c r="E487" s="41">
        <v>1</v>
      </c>
      <c r="F487" s="83">
        <f t="shared" si="79"/>
        <v>3</v>
      </c>
      <c r="G487" s="39"/>
      <c r="H487" s="39"/>
      <c r="I487" s="39"/>
      <c r="J487" s="39"/>
      <c r="K487" s="84" t="e">
        <f t="shared" si="74"/>
        <v>#N/A</v>
      </c>
      <c r="L487" s="84" t="e">
        <f t="shared" si="75"/>
        <v>#N/A</v>
      </c>
      <c r="M487" s="40">
        <f t="shared" si="71"/>
        <v>0</v>
      </c>
      <c r="N487" s="40">
        <f t="shared" si="72"/>
        <v>0</v>
      </c>
      <c r="O487" s="40">
        <f t="shared" si="76"/>
        <v>0</v>
      </c>
      <c r="P487" s="68">
        <f t="shared" si="77"/>
        <v>0</v>
      </c>
      <c r="Q487" s="69">
        <f t="shared" si="73"/>
        <v>0</v>
      </c>
      <c r="R487" s="70">
        <f t="shared" si="78"/>
        <v>0</v>
      </c>
      <c r="T487" s="10"/>
      <c r="U487" s="10"/>
      <c r="V487" s="10"/>
      <c r="W487" s="10"/>
      <c r="X487" s="10"/>
    </row>
    <row r="488" spans="4:24" s="9" customFormat="1" x14ac:dyDescent="0.3">
      <c r="D488" s="17">
        <f t="shared" si="80"/>
        <v>88572</v>
      </c>
      <c r="E488" s="41">
        <v>1</v>
      </c>
      <c r="F488" s="83">
        <f t="shared" si="79"/>
        <v>3</v>
      </c>
      <c r="G488" s="39"/>
      <c r="H488" s="39"/>
      <c r="I488" s="39"/>
      <c r="J488" s="39"/>
      <c r="K488" s="84" t="e">
        <f t="shared" si="74"/>
        <v>#N/A</v>
      </c>
      <c r="L488" s="84" t="e">
        <f t="shared" si="75"/>
        <v>#N/A</v>
      </c>
      <c r="M488" s="40">
        <f t="shared" si="71"/>
        <v>0</v>
      </c>
      <c r="N488" s="40">
        <f t="shared" si="72"/>
        <v>0</v>
      </c>
      <c r="O488" s="40">
        <f t="shared" si="76"/>
        <v>0</v>
      </c>
      <c r="P488" s="68">
        <f t="shared" si="77"/>
        <v>0</v>
      </c>
      <c r="Q488" s="69">
        <f t="shared" si="73"/>
        <v>0</v>
      </c>
      <c r="R488" s="70">
        <f t="shared" si="78"/>
        <v>0</v>
      </c>
      <c r="T488" s="10"/>
      <c r="U488" s="10"/>
      <c r="V488" s="10"/>
      <c r="W488" s="10"/>
      <c r="X488" s="10"/>
    </row>
    <row r="489" spans="4:24" s="9" customFormat="1" x14ac:dyDescent="0.3">
      <c r="D489" s="17">
        <f t="shared" si="80"/>
        <v>88664</v>
      </c>
      <c r="E489" s="41">
        <v>1</v>
      </c>
      <c r="F489" s="83">
        <f t="shared" si="79"/>
        <v>3</v>
      </c>
      <c r="G489" s="39"/>
      <c r="H489" s="39"/>
      <c r="I489" s="39"/>
      <c r="J489" s="39"/>
      <c r="K489" s="84" t="e">
        <f t="shared" si="74"/>
        <v>#N/A</v>
      </c>
      <c r="L489" s="84" t="e">
        <f t="shared" si="75"/>
        <v>#N/A</v>
      </c>
      <c r="M489" s="40">
        <f t="shared" si="71"/>
        <v>0</v>
      </c>
      <c r="N489" s="40">
        <f t="shared" si="72"/>
        <v>0</v>
      </c>
      <c r="O489" s="40">
        <f t="shared" si="76"/>
        <v>0</v>
      </c>
      <c r="P489" s="68">
        <f t="shared" si="77"/>
        <v>0</v>
      </c>
      <c r="Q489" s="69">
        <f t="shared" si="73"/>
        <v>0</v>
      </c>
      <c r="R489" s="70">
        <f t="shared" si="78"/>
        <v>0</v>
      </c>
      <c r="T489" s="10"/>
      <c r="U489" s="10"/>
      <c r="V489" s="10"/>
      <c r="W489" s="10"/>
      <c r="X489" s="10"/>
    </row>
    <row r="490" spans="4:24" s="9" customFormat="1" x14ac:dyDescent="0.3">
      <c r="D490" s="17">
        <f t="shared" si="80"/>
        <v>88756</v>
      </c>
      <c r="E490" s="41">
        <v>1</v>
      </c>
      <c r="F490" s="83">
        <f t="shared" si="79"/>
        <v>3</v>
      </c>
      <c r="G490" s="39"/>
      <c r="H490" s="39"/>
      <c r="I490" s="39"/>
      <c r="J490" s="39"/>
      <c r="K490" s="84" t="e">
        <f t="shared" si="74"/>
        <v>#N/A</v>
      </c>
      <c r="L490" s="84" t="e">
        <f t="shared" si="75"/>
        <v>#N/A</v>
      </c>
      <c r="M490" s="40">
        <f t="shared" si="71"/>
        <v>0</v>
      </c>
      <c r="N490" s="40">
        <f t="shared" si="72"/>
        <v>0</v>
      </c>
      <c r="O490" s="40">
        <f t="shared" si="76"/>
        <v>0</v>
      </c>
      <c r="P490" s="68">
        <f t="shared" si="77"/>
        <v>0</v>
      </c>
      <c r="Q490" s="69">
        <f t="shared" si="73"/>
        <v>0</v>
      </c>
      <c r="R490" s="70">
        <f t="shared" si="78"/>
        <v>0</v>
      </c>
      <c r="T490" s="10"/>
      <c r="U490" s="10"/>
      <c r="V490" s="10"/>
      <c r="W490" s="10"/>
      <c r="X490" s="10"/>
    </row>
    <row r="491" spans="4:24" s="9" customFormat="1" x14ac:dyDescent="0.3">
      <c r="D491" s="17">
        <f t="shared" si="80"/>
        <v>88846</v>
      </c>
      <c r="E491" s="41">
        <v>1</v>
      </c>
      <c r="F491" s="83">
        <f t="shared" si="79"/>
        <v>3</v>
      </c>
      <c r="G491" s="39"/>
      <c r="H491" s="39"/>
      <c r="I491" s="39"/>
      <c r="J491" s="39"/>
      <c r="K491" s="84" t="e">
        <f t="shared" si="74"/>
        <v>#N/A</v>
      </c>
      <c r="L491" s="84" t="e">
        <f t="shared" si="75"/>
        <v>#N/A</v>
      </c>
      <c r="M491" s="40">
        <f t="shared" si="71"/>
        <v>0</v>
      </c>
      <c r="N491" s="40">
        <f t="shared" si="72"/>
        <v>0</v>
      </c>
      <c r="O491" s="40">
        <f t="shared" si="76"/>
        <v>0</v>
      </c>
      <c r="P491" s="68">
        <f t="shared" si="77"/>
        <v>0</v>
      </c>
      <c r="Q491" s="69">
        <f t="shared" si="73"/>
        <v>0</v>
      </c>
      <c r="R491" s="70">
        <f t="shared" si="78"/>
        <v>0</v>
      </c>
      <c r="T491" s="10"/>
      <c r="U491" s="10"/>
      <c r="V491" s="10"/>
      <c r="W491" s="10"/>
      <c r="X491" s="10"/>
    </row>
    <row r="492" spans="4:24" s="9" customFormat="1" x14ac:dyDescent="0.3">
      <c r="D492" s="17">
        <f t="shared" si="80"/>
        <v>88937</v>
      </c>
      <c r="E492" s="41">
        <v>1</v>
      </c>
      <c r="F492" s="83">
        <f t="shared" si="79"/>
        <v>3</v>
      </c>
      <c r="G492" s="39"/>
      <c r="H492" s="39"/>
      <c r="I492" s="39"/>
      <c r="J492" s="39"/>
      <c r="K492" s="84" t="e">
        <f t="shared" si="74"/>
        <v>#N/A</v>
      </c>
      <c r="L492" s="84" t="e">
        <f t="shared" si="75"/>
        <v>#N/A</v>
      </c>
      <c r="M492" s="40">
        <f t="shared" si="71"/>
        <v>0</v>
      </c>
      <c r="N492" s="40">
        <f t="shared" si="72"/>
        <v>0</v>
      </c>
      <c r="O492" s="40">
        <f t="shared" si="76"/>
        <v>0</v>
      </c>
      <c r="P492" s="68">
        <f t="shared" si="77"/>
        <v>0</v>
      </c>
      <c r="Q492" s="69">
        <f t="shared" si="73"/>
        <v>0</v>
      </c>
      <c r="R492" s="70">
        <f t="shared" si="78"/>
        <v>0</v>
      </c>
      <c r="T492" s="10"/>
      <c r="U492" s="10"/>
      <c r="V492" s="10"/>
      <c r="W492" s="10"/>
      <c r="X492" s="10"/>
    </row>
    <row r="493" spans="4:24" s="9" customFormat="1" x14ac:dyDescent="0.3">
      <c r="D493" s="17">
        <f t="shared" si="80"/>
        <v>89029</v>
      </c>
      <c r="E493" s="41">
        <v>1</v>
      </c>
      <c r="F493" s="83">
        <f t="shared" si="79"/>
        <v>3</v>
      </c>
      <c r="G493" s="39"/>
      <c r="H493" s="39"/>
      <c r="I493" s="39"/>
      <c r="J493" s="39"/>
      <c r="K493" s="84" t="e">
        <f t="shared" si="74"/>
        <v>#N/A</v>
      </c>
      <c r="L493" s="84" t="e">
        <f t="shared" si="75"/>
        <v>#N/A</v>
      </c>
      <c r="M493" s="40">
        <f t="shared" si="71"/>
        <v>0</v>
      </c>
      <c r="N493" s="40">
        <f t="shared" si="72"/>
        <v>0</v>
      </c>
      <c r="O493" s="40">
        <f t="shared" si="76"/>
        <v>0</v>
      </c>
      <c r="P493" s="68">
        <f t="shared" si="77"/>
        <v>0</v>
      </c>
      <c r="Q493" s="69">
        <f t="shared" si="73"/>
        <v>0</v>
      </c>
      <c r="R493" s="70">
        <f t="shared" si="78"/>
        <v>0</v>
      </c>
      <c r="T493" s="10"/>
      <c r="U493" s="10"/>
      <c r="V493" s="10"/>
      <c r="W493" s="10"/>
      <c r="X493" s="10"/>
    </row>
    <row r="494" spans="4:24" s="9" customFormat="1" x14ac:dyDescent="0.3">
      <c r="D494" s="17">
        <f t="shared" si="80"/>
        <v>89121</v>
      </c>
      <c r="E494" s="41">
        <v>1</v>
      </c>
      <c r="F494" s="83">
        <f t="shared" si="79"/>
        <v>3</v>
      </c>
      <c r="G494" s="39"/>
      <c r="H494" s="39"/>
      <c r="I494" s="39"/>
      <c r="J494" s="39"/>
      <c r="K494" s="84" t="e">
        <f t="shared" si="74"/>
        <v>#N/A</v>
      </c>
      <c r="L494" s="84" t="e">
        <f t="shared" si="75"/>
        <v>#N/A</v>
      </c>
      <c r="M494" s="40">
        <f t="shared" si="71"/>
        <v>0</v>
      </c>
      <c r="N494" s="40">
        <f t="shared" si="72"/>
        <v>0</v>
      </c>
      <c r="O494" s="40">
        <f t="shared" si="76"/>
        <v>0</v>
      </c>
      <c r="P494" s="68">
        <f t="shared" si="77"/>
        <v>0</v>
      </c>
      <c r="Q494" s="69">
        <f t="shared" si="73"/>
        <v>0</v>
      </c>
      <c r="R494" s="70">
        <f t="shared" si="78"/>
        <v>0</v>
      </c>
      <c r="T494" s="10"/>
      <c r="U494" s="10"/>
      <c r="V494" s="10"/>
      <c r="W494" s="10"/>
      <c r="X494" s="10"/>
    </row>
    <row r="495" spans="4:24" s="9" customFormat="1" x14ac:dyDescent="0.3">
      <c r="D495" s="17">
        <f t="shared" si="80"/>
        <v>89212</v>
      </c>
      <c r="E495" s="41">
        <v>1</v>
      </c>
      <c r="F495" s="83">
        <f t="shared" si="79"/>
        <v>3</v>
      </c>
      <c r="G495" s="39"/>
      <c r="H495" s="39"/>
      <c r="I495" s="39"/>
      <c r="J495" s="39"/>
      <c r="K495" s="84" t="e">
        <f t="shared" si="74"/>
        <v>#N/A</v>
      </c>
      <c r="L495" s="84" t="e">
        <f t="shared" si="75"/>
        <v>#N/A</v>
      </c>
      <c r="M495" s="40">
        <f t="shared" si="71"/>
        <v>0</v>
      </c>
      <c r="N495" s="40">
        <f t="shared" si="72"/>
        <v>0</v>
      </c>
      <c r="O495" s="40">
        <f t="shared" si="76"/>
        <v>0</v>
      </c>
      <c r="P495" s="68">
        <f t="shared" si="77"/>
        <v>0</v>
      </c>
      <c r="Q495" s="69">
        <f t="shared" si="73"/>
        <v>0</v>
      </c>
      <c r="R495" s="70">
        <f t="shared" si="78"/>
        <v>0</v>
      </c>
      <c r="T495" s="10"/>
      <c r="U495" s="10"/>
      <c r="V495" s="10"/>
      <c r="W495" s="10"/>
      <c r="X495" s="10"/>
    </row>
    <row r="496" spans="4:24" s="9" customFormat="1" x14ac:dyDescent="0.3">
      <c r="D496" s="17">
        <f t="shared" si="80"/>
        <v>89303</v>
      </c>
      <c r="E496" s="41">
        <v>1</v>
      </c>
      <c r="F496" s="83">
        <f t="shared" si="79"/>
        <v>3</v>
      </c>
      <c r="G496" s="39"/>
      <c r="H496" s="39"/>
      <c r="I496" s="39"/>
      <c r="J496" s="39"/>
      <c r="K496" s="84" t="e">
        <f t="shared" si="74"/>
        <v>#N/A</v>
      </c>
      <c r="L496" s="84" t="e">
        <f t="shared" si="75"/>
        <v>#N/A</v>
      </c>
      <c r="M496" s="40">
        <f t="shared" si="71"/>
        <v>0</v>
      </c>
      <c r="N496" s="40">
        <f t="shared" si="72"/>
        <v>0</v>
      </c>
      <c r="O496" s="40">
        <f t="shared" si="76"/>
        <v>0</v>
      </c>
      <c r="P496" s="68">
        <f t="shared" si="77"/>
        <v>0</v>
      </c>
      <c r="Q496" s="69">
        <f t="shared" si="73"/>
        <v>0</v>
      </c>
      <c r="R496" s="70">
        <f t="shared" si="78"/>
        <v>0</v>
      </c>
      <c r="T496" s="10"/>
      <c r="U496" s="10"/>
      <c r="V496" s="10"/>
      <c r="W496" s="10"/>
      <c r="X496" s="10"/>
    </row>
    <row r="497" spans="4:24" s="9" customFormat="1" x14ac:dyDescent="0.3">
      <c r="D497" s="17">
        <f t="shared" si="80"/>
        <v>89395</v>
      </c>
      <c r="E497" s="41">
        <v>1</v>
      </c>
      <c r="F497" s="83">
        <f t="shared" si="79"/>
        <v>3</v>
      </c>
      <c r="G497" s="39"/>
      <c r="H497" s="39"/>
      <c r="I497" s="39"/>
      <c r="J497" s="39"/>
      <c r="K497" s="84" t="e">
        <f t="shared" si="74"/>
        <v>#N/A</v>
      </c>
      <c r="L497" s="84" t="e">
        <f t="shared" si="75"/>
        <v>#N/A</v>
      </c>
      <c r="M497" s="40">
        <f t="shared" si="71"/>
        <v>0</v>
      </c>
      <c r="N497" s="40">
        <f t="shared" si="72"/>
        <v>0</v>
      </c>
      <c r="O497" s="40">
        <f t="shared" si="76"/>
        <v>0</v>
      </c>
      <c r="P497" s="68">
        <f t="shared" si="77"/>
        <v>0</v>
      </c>
      <c r="Q497" s="69">
        <f t="shared" si="73"/>
        <v>0</v>
      </c>
      <c r="R497" s="70">
        <f t="shared" si="78"/>
        <v>0</v>
      </c>
      <c r="T497" s="10"/>
      <c r="U497" s="10"/>
      <c r="V497" s="10"/>
      <c r="W497" s="10"/>
      <c r="X497" s="10"/>
    </row>
    <row r="498" spans="4:24" s="9" customFormat="1" x14ac:dyDescent="0.3">
      <c r="D498" s="17">
        <f t="shared" si="80"/>
        <v>89487</v>
      </c>
      <c r="E498" s="41">
        <v>1</v>
      </c>
      <c r="F498" s="83">
        <f t="shared" si="79"/>
        <v>3</v>
      </c>
      <c r="G498" s="39"/>
      <c r="H498" s="39"/>
      <c r="I498" s="39"/>
      <c r="J498" s="39"/>
      <c r="K498" s="84" t="e">
        <f t="shared" si="74"/>
        <v>#N/A</v>
      </c>
      <c r="L498" s="84" t="e">
        <f t="shared" si="75"/>
        <v>#N/A</v>
      </c>
      <c r="M498" s="40">
        <f t="shared" si="71"/>
        <v>0</v>
      </c>
      <c r="N498" s="40">
        <f t="shared" si="72"/>
        <v>0</v>
      </c>
      <c r="O498" s="40">
        <f t="shared" si="76"/>
        <v>0</v>
      </c>
      <c r="P498" s="68">
        <f t="shared" si="77"/>
        <v>0</v>
      </c>
      <c r="Q498" s="69">
        <f t="shared" si="73"/>
        <v>0</v>
      </c>
      <c r="R498" s="70">
        <f t="shared" si="78"/>
        <v>0</v>
      </c>
      <c r="T498" s="10"/>
      <c r="U498" s="10"/>
      <c r="V498" s="10"/>
      <c r="W498" s="10"/>
      <c r="X498" s="10"/>
    </row>
    <row r="499" spans="4:24" s="9" customFormat="1" x14ac:dyDescent="0.3">
      <c r="D499" s="17">
        <f t="shared" si="80"/>
        <v>89577</v>
      </c>
      <c r="E499" s="41">
        <v>1</v>
      </c>
      <c r="F499" s="83">
        <f t="shared" si="79"/>
        <v>3</v>
      </c>
      <c r="G499" s="39"/>
      <c r="H499" s="39"/>
      <c r="I499" s="39"/>
      <c r="J499" s="39"/>
      <c r="K499" s="84" t="e">
        <f t="shared" si="74"/>
        <v>#N/A</v>
      </c>
      <c r="L499" s="84" t="e">
        <f t="shared" si="75"/>
        <v>#N/A</v>
      </c>
      <c r="M499" s="40">
        <f t="shared" si="71"/>
        <v>0</v>
      </c>
      <c r="N499" s="40">
        <f t="shared" si="72"/>
        <v>0</v>
      </c>
      <c r="O499" s="40">
        <f t="shared" si="76"/>
        <v>0</v>
      </c>
      <c r="P499" s="68">
        <f t="shared" si="77"/>
        <v>0</v>
      </c>
      <c r="Q499" s="69">
        <f t="shared" si="73"/>
        <v>0</v>
      </c>
      <c r="R499" s="70">
        <f t="shared" si="78"/>
        <v>0</v>
      </c>
      <c r="T499" s="10"/>
      <c r="U499" s="10"/>
      <c r="V499" s="10"/>
      <c r="W499" s="10"/>
      <c r="X499" s="10"/>
    </row>
    <row r="500" spans="4:24" s="9" customFormat="1" x14ac:dyDescent="0.3">
      <c r="D500" s="17">
        <f t="shared" si="80"/>
        <v>89668</v>
      </c>
      <c r="E500" s="41">
        <v>1</v>
      </c>
      <c r="F500" s="83">
        <f t="shared" si="79"/>
        <v>3</v>
      </c>
      <c r="G500" s="39"/>
      <c r="H500" s="39"/>
      <c r="I500" s="39"/>
      <c r="J500" s="39"/>
      <c r="K500" s="84" t="e">
        <f t="shared" si="74"/>
        <v>#N/A</v>
      </c>
      <c r="L500" s="84" t="e">
        <f t="shared" si="75"/>
        <v>#N/A</v>
      </c>
      <c r="M500" s="40">
        <f t="shared" si="71"/>
        <v>0</v>
      </c>
      <c r="N500" s="40">
        <f t="shared" si="72"/>
        <v>0</v>
      </c>
      <c r="O500" s="40">
        <f t="shared" si="76"/>
        <v>0</v>
      </c>
      <c r="P500" s="68">
        <f t="shared" si="77"/>
        <v>0</v>
      </c>
      <c r="Q500" s="69">
        <f t="shared" si="73"/>
        <v>0</v>
      </c>
      <c r="R500" s="70">
        <f t="shared" si="78"/>
        <v>0</v>
      </c>
      <c r="T500" s="10"/>
      <c r="U500" s="10"/>
      <c r="V500" s="10"/>
      <c r="W500" s="10"/>
      <c r="X500" s="10"/>
    </row>
    <row r="501" spans="4:24" s="9" customFormat="1" x14ac:dyDescent="0.3">
      <c r="D501" s="17">
        <f t="shared" si="80"/>
        <v>89760</v>
      </c>
      <c r="E501" s="41">
        <v>1</v>
      </c>
      <c r="F501" s="83">
        <f t="shared" si="79"/>
        <v>3</v>
      </c>
      <c r="G501" s="39"/>
      <c r="H501" s="39"/>
      <c r="I501" s="39"/>
      <c r="J501" s="39"/>
      <c r="K501" s="84" t="e">
        <f t="shared" si="74"/>
        <v>#N/A</v>
      </c>
      <c r="L501" s="84" t="e">
        <f t="shared" si="75"/>
        <v>#N/A</v>
      </c>
      <c r="M501" s="40">
        <f t="shared" si="71"/>
        <v>0</v>
      </c>
      <c r="N501" s="40">
        <f t="shared" si="72"/>
        <v>0</v>
      </c>
      <c r="O501" s="40">
        <f t="shared" si="76"/>
        <v>0</v>
      </c>
      <c r="P501" s="68">
        <f t="shared" si="77"/>
        <v>0</v>
      </c>
      <c r="Q501" s="69">
        <f t="shared" si="73"/>
        <v>0</v>
      </c>
      <c r="R501" s="70">
        <f t="shared" si="78"/>
        <v>0</v>
      </c>
      <c r="T501" s="10"/>
      <c r="U501" s="10"/>
      <c r="V501" s="10"/>
      <c r="W501" s="10"/>
      <c r="X501" s="10"/>
    </row>
    <row r="502" spans="4:24" s="9" customFormat="1" x14ac:dyDescent="0.3">
      <c r="D502" s="17">
        <f t="shared" si="80"/>
        <v>89852</v>
      </c>
      <c r="E502" s="41">
        <v>1</v>
      </c>
      <c r="F502" s="83">
        <f t="shared" si="79"/>
        <v>3</v>
      </c>
      <c r="G502" s="39"/>
      <c r="H502" s="39"/>
      <c r="I502" s="39"/>
      <c r="J502" s="39"/>
      <c r="K502" s="84" t="e">
        <f t="shared" si="74"/>
        <v>#N/A</v>
      </c>
      <c r="L502" s="84" t="e">
        <f t="shared" si="75"/>
        <v>#N/A</v>
      </c>
      <c r="M502" s="40">
        <f t="shared" si="71"/>
        <v>0</v>
      </c>
      <c r="N502" s="40">
        <f t="shared" si="72"/>
        <v>0</v>
      </c>
      <c r="O502" s="40">
        <f t="shared" si="76"/>
        <v>0</v>
      </c>
      <c r="P502" s="68">
        <f t="shared" si="77"/>
        <v>0</v>
      </c>
      <c r="Q502" s="69">
        <f t="shared" si="73"/>
        <v>0</v>
      </c>
      <c r="R502" s="70">
        <f t="shared" si="78"/>
        <v>0</v>
      </c>
      <c r="T502" s="10"/>
      <c r="U502" s="10"/>
      <c r="V502" s="10"/>
      <c r="W502" s="10"/>
      <c r="X502" s="10"/>
    </row>
    <row r="503" spans="4:24" s="9" customFormat="1" x14ac:dyDescent="0.3">
      <c r="D503" s="17">
        <f t="shared" si="80"/>
        <v>89942</v>
      </c>
      <c r="E503" s="41">
        <v>1</v>
      </c>
      <c r="F503" s="83">
        <f t="shared" si="79"/>
        <v>3</v>
      </c>
      <c r="G503" s="39"/>
      <c r="H503" s="39"/>
      <c r="I503" s="39"/>
      <c r="J503" s="39"/>
      <c r="K503" s="84" t="e">
        <f t="shared" si="74"/>
        <v>#N/A</v>
      </c>
      <c r="L503" s="84" t="e">
        <f t="shared" si="75"/>
        <v>#N/A</v>
      </c>
      <c r="M503" s="40">
        <f t="shared" si="71"/>
        <v>0</v>
      </c>
      <c r="N503" s="40">
        <f t="shared" si="72"/>
        <v>0</v>
      </c>
      <c r="O503" s="40">
        <f t="shared" si="76"/>
        <v>0</v>
      </c>
      <c r="P503" s="68">
        <f t="shared" si="77"/>
        <v>0</v>
      </c>
      <c r="Q503" s="69">
        <f t="shared" si="73"/>
        <v>0</v>
      </c>
      <c r="R503" s="70">
        <f t="shared" si="78"/>
        <v>0</v>
      </c>
      <c r="T503" s="10"/>
      <c r="U503" s="10"/>
      <c r="V503" s="10"/>
      <c r="W503" s="10"/>
      <c r="X503" s="10"/>
    </row>
    <row r="504" spans="4:24" s="9" customFormat="1" x14ac:dyDescent="0.3">
      <c r="D504" s="17">
        <f t="shared" si="80"/>
        <v>90033</v>
      </c>
      <c r="E504" s="41">
        <v>1</v>
      </c>
      <c r="F504" s="83">
        <f t="shared" si="79"/>
        <v>3</v>
      </c>
      <c r="G504" s="39"/>
      <c r="H504" s="39"/>
      <c r="I504" s="39"/>
      <c r="J504" s="39"/>
      <c r="K504" s="84" t="e">
        <f t="shared" si="74"/>
        <v>#N/A</v>
      </c>
      <c r="L504" s="84" t="e">
        <f t="shared" si="75"/>
        <v>#N/A</v>
      </c>
      <c r="M504" s="40">
        <f t="shared" si="71"/>
        <v>0</v>
      </c>
      <c r="N504" s="40">
        <f t="shared" si="72"/>
        <v>0</v>
      </c>
      <c r="O504" s="40">
        <f t="shared" si="76"/>
        <v>0</v>
      </c>
      <c r="P504" s="68">
        <f t="shared" si="77"/>
        <v>0</v>
      </c>
      <c r="Q504" s="69">
        <f t="shared" si="73"/>
        <v>0</v>
      </c>
      <c r="R504" s="70">
        <f t="shared" si="78"/>
        <v>0</v>
      </c>
      <c r="T504" s="10"/>
      <c r="U504" s="10"/>
      <c r="V504" s="10"/>
      <c r="W504" s="10"/>
      <c r="X504" s="10"/>
    </row>
    <row r="505" spans="4:24" s="9" customFormat="1" x14ac:dyDescent="0.3">
      <c r="D505" s="17">
        <f t="shared" si="80"/>
        <v>90125</v>
      </c>
      <c r="E505" s="41">
        <v>1</v>
      </c>
      <c r="F505" s="83">
        <f t="shared" si="79"/>
        <v>3</v>
      </c>
      <c r="G505" s="39"/>
      <c r="H505" s="39"/>
      <c r="I505" s="39"/>
      <c r="J505" s="39"/>
      <c r="K505" s="84" t="e">
        <f t="shared" si="74"/>
        <v>#N/A</v>
      </c>
      <c r="L505" s="84" t="e">
        <f t="shared" si="75"/>
        <v>#N/A</v>
      </c>
      <c r="M505" s="40">
        <f t="shared" si="71"/>
        <v>0</v>
      </c>
      <c r="N505" s="40">
        <f t="shared" si="72"/>
        <v>0</v>
      </c>
      <c r="O505" s="40">
        <f t="shared" si="76"/>
        <v>0</v>
      </c>
      <c r="P505" s="68">
        <f t="shared" si="77"/>
        <v>0</v>
      </c>
      <c r="Q505" s="69">
        <f t="shared" si="73"/>
        <v>0</v>
      </c>
      <c r="R505" s="70">
        <f t="shared" si="78"/>
        <v>0</v>
      </c>
      <c r="T505" s="10"/>
      <c r="U505" s="10"/>
      <c r="V505" s="10"/>
      <c r="W505" s="10"/>
      <c r="X505" s="10"/>
    </row>
    <row r="506" spans="4:24" s="9" customFormat="1" x14ac:dyDescent="0.3">
      <c r="D506" s="17">
        <f t="shared" si="80"/>
        <v>90217</v>
      </c>
      <c r="E506" s="41">
        <v>1</v>
      </c>
      <c r="F506" s="83">
        <f t="shared" si="79"/>
        <v>3</v>
      </c>
      <c r="G506" s="39"/>
      <c r="H506" s="39"/>
      <c r="I506" s="39"/>
      <c r="J506" s="39"/>
      <c r="K506" s="84" t="e">
        <f t="shared" si="74"/>
        <v>#N/A</v>
      </c>
      <c r="L506" s="84" t="e">
        <f t="shared" si="75"/>
        <v>#N/A</v>
      </c>
      <c r="M506" s="40">
        <f t="shared" si="71"/>
        <v>0</v>
      </c>
      <c r="N506" s="40">
        <f t="shared" si="72"/>
        <v>0</v>
      </c>
      <c r="O506" s="40">
        <f t="shared" si="76"/>
        <v>0</v>
      </c>
      <c r="P506" s="68">
        <f t="shared" si="77"/>
        <v>0</v>
      </c>
      <c r="Q506" s="69">
        <f t="shared" si="73"/>
        <v>0</v>
      </c>
      <c r="R506" s="70">
        <f t="shared" si="78"/>
        <v>0</v>
      </c>
      <c r="T506" s="10"/>
      <c r="U506" s="10"/>
      <c r="V506" s="10"/>
      <c r="W506" s="10"/>
      <c r="X506" s="10"/>
    </row>
    <row r="507" spans="4:24" s="9" customFormat="1" x14ac:dyDescent="0.3">
      <c r="D507" s="17">
        <f t="shared" si="80"/>
        <v>90307</v>
      </c>
      <c r="E507" s="41">
        <v>1</v>
      </c>
      <c r="F507" s="83">
        <f t="shared" si="79"/>
        <v>3</v>
      </c>
      <c r="G507" s="39"/>
      <c r="H507" s="39"/>
      <c r="I507" s="39"/>
      <c r="J507" s="39"/>
      <c r="K507" s="84" t="e">
        <f t="shared" si="74"/>
        <v>#N/A</v>
      </c>
      <c r="L507" s="84" t="e">
        <f t="shared" si="75"/>
        <v>#N/A</v>
      </c>
      <c r="M507" s="40">
        <f t="shared" si="71"/>
        <v>0</v>
      </c>
      <c r="N507" s="40">
        <f t="shared" si="72"/>
        <v>0</v>
      </c>
      <c r="O507" s="40">
        <f t="shared" si="76"/>
        <v>0</v>
      </c>
      <c r="P507" s="68">
        <f t="shared" si="77"/>
        <v>0</v>
      </c>
      <c r="Q507" s="69">
        <f t="shared" si="73"/>
        <v>0</v>
      </c>
      <c r="R507" s="70">
        <f t="shared" si="78"/>
        <v>0</v>
      </c>
      <c r="T507" s="10"/>
      <c r="U507" s="10"/>
      <c r="V507" s="10"/>
      <c r="W507" s="10"/>
      <c r="X507" s="10"/>
    </row>
    <row r="508" spans="4:24" s="9" customFormat="1" x14ac:dyDescent="0.3">
      <c r="D508" s="17">
        <f t="shared" si="80"/>
        <v>90398</v>
      </c>
      <c r="E508" s="41">
        <v>1</v>
      </c>
      <c r="F508" s="83">
        <f t="shared" si="79"/>
        <v>3</v>
      </c>
      <c r="G508" s="39"/>
      <c r="H508" s="39"/>
      <c r="I508" s="39"/>
      <c r="J508" s="39"/>
      <c r="K508" s="84" t="e">
        <f t="shared" si="74"/>
        <v>#N/A</v>
      </c>
      <c r="L508" s="84" t="e">
        <f t="shared" si="75"/>
        <v>#N/A</v>
      </c>
      <c r="M508" s="40">
        <f t="shared" si="71"/>
        <v>0</v>
      </c>
      <c r="N508" s="40">
        <f t="shared" si="72"/>
        <v>0</v>
      </c>
      <c r="O508" s="40">
        <f t="shared" si="76"/>
        <v>0</v>
      </c>
      <c r="P508" s="68">
        <f t="shared" si="77"/>
        <v>0</v>
      </c>
      <c r="Q508" s="69">
        <f t="shared" si="73"/>
        <v>0</v>
      </c>
      <c r="R508" s="70">
        <f t="shared" si="78"/>
        <v>0</v>
      </c>
      <c r="T508" s="10"/>
      <c r="U508" s="10"/>
      <c r="V508" s="10"/>
      <c r="W508" s="10"/>
      <c r="X508" s="10"/>
    </row>
    <row r="509" spans="4:24" s="9" customFormat="1" x14ac:dyDescent="0.3">
      <c r="D509" s="17">
        <f t="shared" si="80"/>
        <v>90490</v>
      </c>
      <c r="E509" s="41">
        <v>1</v>
      </c>
      <c r="F509" s="83">
        <f t="shared" si="79"/>
        <v>3</v>
      </c>
      <c r="G509" s="39"/>
      <c r="H509" s="39"/>
      <c r="I509" s="39"/>
      <c r="J509" s="39"/>
      <c r="K509" s="84" t="e">
        <f t="shared" si="74"/>
        <v>#N/A</v>
      </c>
      <c r="L509" s="84" t="e">
        <f t="shared" si="75"/>
        <v>#N/A</v>
      </c>
      <c r="M509" s="40">
        <f t="shared" si="71"/>
        <v>0</v>
      </c>
      <c r="N509" s="40">
        <f t="shared" si="72"/>
        <v>0</v>
      </c>
      <c r="O509" s="40">
        <f t="shared" si="76"/>
        <v>0</v>
      </c>
      <c r="P509" s="68">
        <f t="shared" si="77"/>
        <v>0</v>
      </c>
      <c r="Q509" s="69">
        <f t="shared" si="73"/>
        <v>0</v>
      </c>
      <c r="R509" s="70">
        <f t="shared" si="78"/>
        <v>0</v>
      </c>
      <c r="T509" s="10"/>
      <c r="U509" s="10"/>
      <c r="V509" s="10"/>
      <c r="W509" s="10"/>
      <c r="X509" s="10"/>
    </row>
    <row r="510" spans="4:24" s="9" customFormat="1" x14ac:dyDescent="0.3">
      <c r="D510" s="17">
        <f t="shared" si="80"/>
        <v>90582</v>
      </c>
      <c r="E510" s="41">
        <v>1</v>
      </c>
      <c r="F510" s="83">
        <f t="shared" si="79"/>
        <v>3</v>
      </c>
      <c r="G510" s="39"/>
      <c r="H510" s="39"/>
      <c r="I510" s="39"/>
      <c r="J510" s="39"/>
      <c r="K510" s="84" t="e">
        <f t="shared" si="74"/>
        <v>#N/A</v>
      </c>
      <c r="L510" s="84" t="e">
        <f t="shared" si="75"/>
        <v>#N/A</v>
      </c>
      <c r="M510" s="40">
        <f t="shared" si="71"/>
        <v>0</v>
      </c>
      <c r="N510" s="40">
        <f t="shared" si="72"/>
        <v>0</v>
      </c>
      <c r="O510" s="40">
        <f t="shared" si="76"/>
        <v>0</v>
      </c>
      <c r="P510" s="68">
        <f t="shared" si="77"/>
        <v>0</v>
      </c>
      <c r="Q510" s="69">
        <f t="shared" si="73"/>
        <v>0</v>
      </c>
      <c r="R510" s="70">
        <f t="shared" si="78"/>
        <v>0</v>
      </c>
      <c r="T510" s="10"/>
      <c r="U510" s="10"/>
      <c r="V510" s="10"/>
      <c r="W510" s="10"/>
      <c r="X510" s="10"/>
    </row>
    <row r="511" spans="4:24" s="9" customFormat="1" x14ac:dyDescent="0.3">
      <c r="D511" s="17">
        <f t="shared" si="80"/>
        <v>90673</v>
      </c>
      <c r="E511" s="41">
        <v>1</v>
      </c>
      <c r="F511" s="83">
        <f t="shared" si="79"/>
        <v>3</v>
      </c>
      <c r="G511" s="39"/>
      <c r="H511" s="39"/>
      <c r="I511" s="39"/>
      <c r="J511" s="39"/>
      <c r="K511" s="84" t="e">
        <f t="shared" si="74"/>
        <v>#N/A</v>
      </c>
      <c r="L511" s="84" t="e">
        <f t="shared" si="75"/>
        <v>#N/A</v>
      </c>
      <c r="M511" s="40">
        <f t="shared" si="71"/>
        <v>0</v>
      </c>
      <c r="N511" s="40">
        <f t="shared" si="72"/>
        <v>0</v>
      </c>
      <c r="O511" s="40">
        <f t="shared" si="76"/>
        <v>0</v>
      </c>
      <c r="P511" s="68">
        <f t="shared" si="77"/>
        <v>0</v>
      </c>
      <c r="Q511" s="69">
        <f t="shared" si="73"/>
        <v>0</v>
      </c>
      <c r="R511" s="70">
        <f t="shared" si="78"/>
        <v>0</v>
      </c>
      <c r="T511" s="10"/>
      <c r="U511" s="10"/>
      <c r="V511" s="10"/>
      <c r="W511" s="10"/>
      <c r="X511" s="10"/>
    </row>
    <row r="512" spans="4:24" s="9" customFormat="1" x14ac:dyDescent="0.3">
      <c r="D512" s="17">
        <f t="shared" si="80"/>
        <v>90764</v>
      </c>
      <c r="E512" s="41">
        <v>1</v>
      </c>
      <c r="F512" s="83">
        <f t="shared" si="79"/>
        <v>3</v>
      </c>
      <c r="G512" s="39"/>
      <c r="H512" s="39"/>
      <c r="I512" s="39"/>
      <c r="J512" s="39"/>
      <c r="K512" s="84" t="e">
        <f t="shared" si="74"/>
        <v>#N/A</v>
      </c>
      <c r="L512" s="84" t="e">
        <f t="shared" si="75"/>
        <v>#N/A</v>
      </c>
      <c r="M512" s="40">
        <f t="shared" si="71"/>
        <v>0</v>
      </c>
      <c r="N512" s="40">
        <f t="shared" si="72"/>
        <v>0</v>
      </c>
      <c r="O512" s="40">
        <f t="shared" si="76"/>
        <v>0</v>
      </c>
      <c r="P512" s="68">
        <f t="shared" si="77"/>
        <v>0</v>
      </c>
      <c r="Q512" s="69">
        <f t="shared" si="73"/>
        <v>0</v>
      </c>
      <c r="R512" s="70">
        <f t="shared" si="78"/>
        <v>0</v>
      </c>
      <c r="T512" s="10"/>
      <c r="U512" s="10"/>
      <c r="V512" s="10"/>
      <c r="W512" s="10"/>
      <c r="X512" s="10"/>
    </row>
    <row r="513" spans="4:24" s="9" customFormat="1" x14ac:dyDescent="0.3">
      <c r="D513" s="17">
        <f t="shared" si="80"/>
        <v>90856</v>
      </c>
      <c r="E513" s="41">
        <v>1</v>
      </c>
      <c r="F513" s="83">
        <f t="shared" si="79"/>
        <v>3</v>
      </c>
      <c r="G513" s="39"/>
      <c r="H513" s="39"/>
      <c r="I513" s="39"/>
      <c r="J513" s="39"/>
      <c r="K513" s="84" t="e">
        <f t="shared" si="74"/>
        <v>#N/A</v>
      </c>
      <c r="L513" s="84" t="e">
        <f t="shared" si="75"/>
        <v>#N/A</v>
      </c>
      <c r="M513" s="40">
        <f t="shared" si="71"/>
        <v>0</v>
      </c>
      <c r="N513" s="40">
        <f t="shared" si="72"/>
        <v>0</v>
      </c>
      <c r="O513" s="40">
        <f t="shared" si="76"/>
        <v>0</v>
      </c>
      <c r="P513" s="68">
        <f t="shared" si="77"/>
        <v>0</v>
      </c>
      <c r="Q513" s="69">
        <f t="shared" si="73"/>
        <v>0</v>
      </c>
      <c r="R513" s="70">
        <f t="shared" si="78"/>
        <v>0</v>
      </c>
      <c r="T513" s="10"/>
      <c r="U513" s="10"/>
      <c r="V513" s="10"/>
      <c r="W513" s="10"/>
      <c r="X513" s="10"/>
    </row>
    <row r="514" spans="4:24" s="9" customFormat="1" x14ac:dyDescent="0.3">
      <c r="D514" s="17">
        <f t="shared" si="80"/>
        <v>90948</v>
      </c>
      <c r="E514" s="41">
        <v>1</v>
      </c>
      <c r="F514" s="83">
        <f t="shared" si="79"/>
        <v>3</v>
      </c>
      <c r="G514" s="39"/>
      <c r="H514" s="39"/>
      <c r="I514" s="39"/>
      <c r="J514" s="39"/>
      <c r="K514" s="84" t="e">
        <f t="shared" si="74"/>
        <v>#N/A</v>
      </c>
      <c r="L514" s="84" t="e">
        <f t="shared" si="75"/>
        <v>#N/A</v>
      </c>
      <c r="M514" s="40">
        <f t="shared" ref="M514:M577" si="81">IF(AND(ISBLANK(G515),ISBLANK(H515),ISBLANK(I515)),
       IF(AND(ISBLANK(G514),ISBLANK(H514),ISBLANK(I514)),
           IF(O513&gt;0,
                IF(YEARFRAC($B$7,D514)&gt;$B$10,O513,M513)+R513+($B$5-$B$25*E513+$B$4)*YEARFRAC(D513,D514)+IF(AND($B$27,YEARFRAC($B$7,D513)&lt;$B$10),$B$29*12*YEARFRAC(D513,D514),0)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K514+N("If records exist on this row, but not on the next, start the prediction by using this row's record")),
    NA()+N("Both this row and next have records; do nothing"))</f>
        <v>0</v>
      </c>
      <c r="N514" s="40">
        <f t="shared" ref="N514:N577" si="82">IF($B$27,
   IF(AND(ISBLANK(G515),ISBLANK(H515),ISBLANK(I515)),
      IF(AND(ISBLANK(G514),ISBLANK(H514),ISBLANK(I514)),
          IF(YEARFRAC($B$7,D514)&lt;=$B$10,
               MAX(N513+Q513-$B$29*12*YEARFRAC(D513,D514),0)+N("Predict the fixed balance if both this row and next have no records: it's the balance, plus interest, minus repayment"),
               0+N("Return a zero fixed balance if we're past the fixed period")),
          H514+N("Return the fixed balance when this row has a record, but the next doesn't")),
      NA()+N("Return NA if records were entered for this row and next (no need to predict)")),
 NA()+N("Return NA if the fixed period is not used"))</f>
        <v>0</v>
      </c>
      <c r="O514" s="40">
        <f t="shared" si="76"/>
        <v>0</v>
      </c>
      <c r="P514" s="68">
        <f t="shared" si="77"/>
        <v>0</v>
      </c>
      <c r="Q514" s="69">
        <f t="shared" ref="Q514:Q577" si="83">IF(ISNA(N514),
      NA()+N("Do nothing if the fixed balance is NA"),
      IF(AND(D514&gt;=$B$7,N514&gt;0,YEARFRAC($B$7,D514)&lt;=$B$10)+N("Check if within the fixed period"),
          (N514+IF(OR(ISNA(M514),ISNA($B$11)),0,MIN(0,MAX(-$B$11,M514))))*((1+$B$9/100/365)^(365*YEARFRAC(D514,D515))-1)
            +N("The fixed interest is the fixed rate (for the time between rows) multiplied by the fixed balance, reduced by up to the max repayment (if the variable balance is negative)"),
          0+N("No interest if outside the fixed period, or the balance is non-positive")))</f>
        <v>0</v>
      </c>
      <c r="R514" s="70">
        <f t="shared" si="78"/>
        <v>0</v>
      </c>
      <c r="T514" s="10"/>
      <c r="U514" s="10"/>
      <c r="V514" s="10"/>
      <c r="W514" s="10"/>
      <c r="X514" s="10"/>
    </row>
    <row r="515" spans="4:24" s="9" customFormat="1" x14ac:dyDescent="0.3">
      <c r="D515" s="17">
        <f t="shared" si="80"/>
        <v>91038</v>
      </c>
      <c r="E515" s="41">
        <v>1</v>
      </c>
      <c r="F515" s="83">
        <f t="shared" si="79"/>
        <v>3</v>
      </c>
      <c r="G515" s="39"/>
      <c r="H515" s="39"/>
      <c r="I515" s="39"/>
      <c r="J515" s="39"/>
      <c r="K515" s="84" t="e">
        <f t="shared" ref="K515:K578" si="84">IF(AND(ISBLANK(G515),ISBLANK(I515)),NA(),G515-I515)+N("Only give a result if the offset or variable balance are recorded")</f>
        <v>#N/A</v>
      </c>
      <c r="L515" s="84" t="e">
        <f t="shared" ref="L515:L578" si="85">IF(AND(ISBLANK(G515),ISBLANK(H515),ISBLANK(I515)),
      NA()+N("This row has no records; use NA"),
      H515+K515)</f>
        <v>#N/A</v>
      </c>
      <c r="M515" s="40">
        <f t="shared" si="81"/>
        <v>0</v>
      </c>
      <c r="N515" s="40">
        <f t="shared" si="82"/>
        <v>0</v>
      </c>
      <c r="O515" s="40">
        <f t="shared" ref="O515:O578" si="86">IF(ISNA(M515),
       IF(ISNA(N515), NA()+N("NA if both fixed and variable are NA"), MAX(0,N515)+N("Fixed balance if variable is NA")),
       IF(ISNA(N515),MAX(0,M515)+N("Variable balance if fixed is NA"),MAX(M515+N515,0)+N("Fixed+Variable if both aren't NA")))</f>
        <v>0</v>
      </c>
      <c r="P515" s="68">
        <f t="shared" ref="P515:P578" si="87">IF(ISNA(Q515)+N("This formula returns the sum of the interests that aren't NA"),
      IF(ISNA(R515),NA(),R515),
      IF(ISNA(R515),Q515,Q515+R515))</f>
        <v>0</v>
      </c>
      <c r="Q515" s="69">
        <f t="shared" si="83"/>
        <v>0</v>
      </c>
      <c r="R515" s="70">
        <f t="shared" ref="R515:R578" si="88">IF(ISNA(M515),
      NA()+N("Do nothing if the variable balance is NA"),
      MAX(IF(YEARFRAC($B$7,D515)&gt;$B$10,O515,M515)*((1+F515/100/365)^(365*YEARFRAC(D515,D516))-1), 0)
     +N("The variable interest is the variable rate (for the period between rows) multiplied by the net or variable balance (depending if within the fixed period), and only for positive variable balances"))</f>
        <v>0</v>
      </c>
      <c r="T515" s="10"/>
      <c r="U515" s="10"/>
      <c r="V515" s="10"/>
      <c r="W515" s="10"/>
      <c r="X515" s="10"/>
    </row>
    <row r="516" spans="4:24" s="9" customFormat="1" x14ac:dyDescent="0.3">
      <c r="D516" s="17">
        <f t="shared" si="80"/>
        <v>91129</v>
      </c>
      <c r="E516" s="41">
        <v>1</v>
      </c>
      <c r="F516" s="83">
        <f t="shared" ref="F516:F579" si="89">F515</f>
        <v>3</v>
      </c>
      <c r="G516" s="39"/>
      <c r="H516" s="39"/>
      <c r="I516" s="39"/>
      <c r="J516" s="39"/>
      <c r="K516" s="84" t="e">
        <f t="shared" si="84"/>
        <v>#N/A</v>
      </c>
      <c r="L516" s="84" t="e">
        <f t="shared" si="85"/>
        <v>#N/A</v>
      </c>
      <c r="M516" s="40">
        <f t="shared" si="81"/>
        <v>0</v>
      </c>
      <c r="N516" s="40">
        <f t="shared" si="82"/>
        <v>0</v>
      </c>
      <c r="O516" s="40">
        <f t="shared" si="86"/>
        <v>0</v>
      </c>
      <c r="P516" s="68">
        <f t="shared" si="87"/>
        <v>0</v>
      </c>
      <c r="Q516" s="69">
        <f t="shared" si="83"/>
        <v>0</v>
      </c>
      <c r="R516" s="70">
        <f t="shared" si="88"/>
        <v>0</v>
      </c>
      <c r="T516" s="10"/>
      <c r="U516" s="10"/>
      <c r="V516" s="10"/>
      <c r="W516" s="10"/>
      <c r="X516" s="10"/>
    </row>
    <row r="517" spans="4:24" s="9" customFormat="1" x14ac:dyDescent="0.3">
      <c r="D517" s="17">
        <f t="shared" si="80"/>
        <v>91221</v>
      </c>
      <c r="E517" s="41">
        <v>1</v>
      </c>
      <c r="F517" s="83">
        <f t="shared" si="89"/>
        <v>3</v>
      </c>
      <c r="G517" s="39"/>
      <c r="H517" s="39"/>
      <c r="I517" s="39"/>
      <c r="J517" s="39"/>
      <c r="K517" s="84" t="e">
        <f t="shared" si="84"/>
        <v>#N/A</v>
      </c>
      <c r="L517" s="84" t="e">
        <f t="shared" si="85"/>
        <v>#N/A</v>
      </c>
      <c r="M517" s="40">
        <f t="shared" si="81"/>
        <v>0</v>
      </c>
      <c r="N517" s="40">
        <f t="shared" si="82"/>
        <v>0</v>
      </c>
      <c r="O517" s="40">
        <f t="shared" si="86"/>
        <v>0</v>
      </c>
      <c r="P517" s="68">
        <f t="shared" si="87"/>
        <v>0</v>
      </c>
      <c r="Q517" s="69">
        <f t="shared" si="83"/>
        <v>0</v>
      </c>
      <c r="R517" s="70">
        <f t="shared" si="88"/>
        <v>0</v>
      </c>
      <c r="T517" s="10"/>
      <c r="U517" s="10"/>
      <c r="V517" s="10"/>
      <c r="W517" s="10"/>
      <c r="X517" s="10"/>
    </row>
    <row r="518" spans="4:24" s="9" customFormat="1" x14ac:dyDescent="0.3">
      <c r="D518" s="17">
        <f t="shared" si="80"/>
        <v>91313</v>
      </c>
      <c r="E518" s="41">
        <v>1</v>
      </c>
      <c r="F518" s="83">
        <f t="shared" si="89"/>
        <v>3</v>
      </c>
      <c r="G518" s="39"/>
      <c r="H518" s="39"/>
      <c r="I518" s="39"/>
      <c r="J518" s="39"/>
      <c r="K518" s="84" t="e">
        <f t="shared" si="84"/>
        <v>#N/A</v>
      </c>
      <c r="L518" s="84" t="e">
        <f t="shared" si="85"/>
        <v>#N/A</v>
      </c>
      <c r="M518" s="40">
        <f t="shared" si="81"/>
        <v>0</v>
      </c>
      <c r="N518" s="40">
        <f t="shared" si="82"/>
        <v>0</v>
      </c>
      <c r="O518" s="40">
        <f t="shared" si="86"/>
        <v>0</v>
      </c>
      <c r="P518" s="68">
        <f t="shared" si="87"/>
        <v>0</v>
      </c>
      <c r="Q518" s="69">
        <f t="shared" si="83"/>
        <v>0</v>
      </c>
      <c r="R518" s="70">
        <f t="shared" si="88"/>
        <v>0</v>
      </c>
      <c r="T518" s="10"/>
      <c r="U518" s="10"/>
      <c r="V518" s="10"/>
      <c r="W518" s="10"/>
      <c r="X518" s="10"/>
    </row>
    <row r="519" spans="4:24" s="9" customFormat="1" x14ac:dyDescent="0.3">
      <c r="D519" s="17">
        <f t="shared" si="80"/>
        <v>91403</v>
      </c>
      <c r="E519" s="41">
        <v>1</v>
      </c>
      <c r="F519" s="83">
        <f t="shared" si="89"/>
        <v>3</v>
      </c>
      <c r="G519" s="39"/>
      <c r="H519" s="39"/>
      <c r="I519" s="39"/>
      <c r="J519" s="39"/>
      <c r="K519" s="84" t="e">
        <f t="shared" si="84"/>
        <v>#N/A</v>
      </c>
      <c r="L519" s="84" t="e">
        <f t="shared" si="85"/>
        <v>#N/A</v>
      </c>
      <c r="M519" s="40">
        <f t="shared" si="81"/>
        <v>0</v>
      </c>
      <c r="N519" s="40">
        <f t="shared" si="82"/>
        <v>0</v>
      </c>
      <c r="O519" s="40">
        <f t="shared" si="86"/>
        <v>0</v>
      </c>
      <c r="P519" s="68">
        <f t="shared" si="87"/>
        <v>0</v>
      </c>
      <c r="Q519" s="69">
        <f t="shared" si="83"/>
        <v>0</v>
      </c>
      <c r="R519" s="70">
        <f t="shared" si="88"/>
        <v>0</v>
      </c>
      <c r="T519" s="10"/>
      <c r="U519" s="10"/>
      <c r="V519" s="10"/>
      <c r="W519" s="10"/>
      <c r="X519" s="10"/>
    </row>
    <row r="520" spans="4:24" s="9" customFormat="1" x14ac:dyDescent="0.3">
      <c r="D520" s="17">
        <f t="shared" si="80"/>
        <v>91494</v>
      </c>
      <c r="E520" s="41">
        <v>1</v>
      </c>
      <c r="F520" s="83">
        <f t="shared" si="89"/>
        <v>3</v>
      </c>
      <c r="G520" s="39"/>
      <c r="H520" s="39"/>
      <c r="I520" s="39"/>
      <c r="J520" s="39"/>
      <c r="K520" s="84" t="e">
        <f t="shared" si="84"/>
        <v>#N/A</v>
      </c>
      <c r="L520" s="84" t="e">
        <f t="shared" si="85"/>
        <v>#N/A</v>
      </c>
      <c r="M520" s="40">
        <f t="shared" si="81"/>
        <v>0</v>
      </c>
      <c r="N520" s="40">
        <f t="shared" si="82"/>
        <v>0</v>
      </c>
      <c r="O520" s="40">
        <f t="shared" si="86"/>
        <v>0</v>
      </c>
      <c r="P520" s="68">
        <f t="shared" si="87"/>
        <v>0</v>
      </c>
      <c r="Q520" s="69">
        <f t="shared" si="83"/>
        <v>0</v>
      </c>
      <c r="R520" s="70">
        <f t="shared" si="88"/>
        <v>0</v>
      </c>
      <c r="T520" s="10"/>
      <c r="U520" s="10"/>
      <c r="V520" s="10"/>
      <c r="W520" s="10"/>
      <c r="X520" s="10"/>
    </row>
    <row r="521" spans="4:24" s="9" customFormat="1" x14ac:dyDescent="0.3">
      <c r="D521" s="17">
        <f t="shared" si="80"/>
        <v>91586</v>
      </c>
      <c r="E521" s="41">
        <v>1</v>
      </c>
      <c r="F521" s="83">
        <f t="shared" si="89"/>
        <v>3</v>
      </c>
      <c r="G521" s="39"/>
      <c r="H521" s="39"/>
      <c r="I521" s="39"/>
      <c r="J521" s="39"/>
      <c r="K521" s="84" t="e">
        <f t="shared" si="84"/>
        <v>#N/A</v>
      </c>
      <c r="L521" s="84" t="e">
        <f t="shared" si="85"/>
        <v>#N/A</v>
      </c>
      <c r="M521" s="40">
        <f t="shared" si="81"/>
        <v>0</v>
      </c>
      <c r="N521" s="40">
        <f t="shared" si="82"/>
        <v>0</v>
      </c>
      <c r="O521" s="40">
        <f t="shared" si="86"/>
        <v>0</v>
      </c>
      <c r="P521" s="68">
        <f t="shared" si="87"/>
        <v>0</v>
      </c>
      <c r="Q521" s="69">
        <f t="shared" si="83"/>
        <v>0</v>
      </c>
      <c r="R521" s="70">
        <f t="shared" si="88"/>
        <v>0</v>
      </c>
      <c r="T521" s="10"/>
      <c r="U521" s="10"/>
      <c r="V521" s="10"/>
      <c r="W521" s="10"/>
      <c r="X521" s="10"/>
    </row>
    <row r="522" spans="4:24" s="9" customFormat="1" x14ac:dyDescent="0.3">
      <c r="D522" s="17">
        <f t="shared" ref="D522:D585" si="90">EDATE(D521,3)</f>
        <v>91678</v>
      </c>
      <c r="E522" s="41">
        <v>1</v>
      </c>
      <c r="F522" s="83">
        <f t="shared" si="89"/>
        <v>3</v>
      </c>
      <c r="G522" s="39"/>
      <c r="H522" s="39"/>
      <c r="I522" s="39"/>
      <c r="J522" s="39"/>
      <c r="K522" s="84" t="e">
        <f t="shared" si="84"/>
        <v>#N/A</v>
      </c>
      <c r="L522" s="84" t="e">
        <f t="shared" si="85"/>
        <v>#N/A</v>
      </c>
      <c r="M522" s="40">
        <f t="shared" si="81"/>
        <v>0</v>
      </c>
      <c r="N522" s="40">
        <f t="shared" si="82"/>
        <v>0</v>
      </c>
      <c r="O522" s="40">
        <f t="shared" si="86"/>
        <v>0</v>
      </c>
      <c r="P522" s="68">
        <f t="shared" si="87"/>
        <v>0</v>
      </c>
      <c r="Q522" s="69">
        <f t="shared" si="83"/>
        <v>0</v>
      </c>
      <c r="R522" s="70">
        <f t="shared" si="88"/>
        <v>0</v>
      </c>
      <c r="T522" s="10"/>
      <c r="U522" s="10"/>
      <c r="V522" s="10"/>
      <c r="W522" s="10"/>
      <c r="X522" s="10"/>
    </row>
    <row r="523" spans="4:24" s="9" customFormat="1" x14ac:dyDescent="0.3">
      <c r="D523" s="17">
        <f t="shared" si="90"/>
        <v>91768</v>
      </c>
      <c r="E523" s="41">
        <v>1</v>
      </c>
      <c r="F523" s="83">
        <f t="shared" si="89"/>
        <v>3</v>
      </c>
      <c r="G523" s="39"/>
      <c r="H523" s="39"/>
      <c r="I523" s="39"/>
      <c r="J523" s="39"/>
      <c r="K523" s="84" t="e">
        <f t="shared" si="84"/>
        <v>#N/A</v>
      </c>
      <c r="L523" s="84" t="e">
        <f t="shared" si="85"/>
        <v>#N/A</v>
      </c>
      <c r="M523" s="40">
        <f t="shared" si="81"/>
        <v>0</v>
      </c>
      <c r="N523" s="40">
        <f t="shared" si="82"/>
        <v>0</v>
      </c>
      <c r="O523" s="40">
        <f t="shared" si="86"/>
        <v>0</v>
      </c>
      <c r="P523" s="68">
        <f t="shared" si="87"/>
        <v>0</v>
      </c>
      <c r="Q523" s="69">
        <f t="shared" si="83"/>
        <v>0</v>
      </c>
      <c r="R523" s="70">
        <f t="shared" si="88"/>
        <v>0</v>
      </c>
      <c r="T523" s="10"/>
      <c r="U523" s="10"/>
      <c r="V523" s="10"/>
      <c r="W523" s="10"/>
      <c r="X523" s="10"/>
    </row>
    <row r="524" spans="4:24" s="9" customFormat="1" x14ac:dyDescent="0.3">
      <c r="D524" s="17">
        <f t="shared" si="90"/>
        <v>91859</v>
      </c>
      <c r="E524" s="41">
        <v>1</v>
      </c>
      <c r="F524" s="83">
        <f t="shared" si="89"/>
        <v>3</v>
      </c>
      <c r="G524" s="39"/>
      <c r="H524" s="39"/>
      <c r="I524" s="39"/>
      <c r="J524" s="39"/>
      <c r="K524" s="84" t="e">
        <f t="shared" si="84"/>
        <v>#N/A</v>
      </c>
      <c r="L524" s="84" t="e">
        <f t="shared" si="85"/>
        <v>#N/A</v>
      </c>
      <c r="M524" s="40">
        <f t="shared" si="81"/>
        <v>0</v>
      </c>
      <c r="N524" s="40">
        <f t="shared" si="82"/>
        <v>0</v>
      </c>
      <c r="O524" s="40">
        <f t="shared" si="86"/>
        <v>0</v>
      </c>
      <c r="P524" s="68">
        <f t="shared" si="87"/>
        <v>0</v>
      </c>
      <c r="Q524" s="69">
        <f t="shared" si="83"/>
        <v>0</v>
      </c>
      <c r="R524" s="70">
        <f t="shared" si="88"/>
        <v>0</v>
      </c>
      <c r="T524" s="10"/>
      <c r="U524" s="10"/>
      <c r="V524" s="10"/>
      <c r="W524" s="10"/>
      <c r="X524" s="10"/>
    </row>
    <row r="525" spans="4:24" s="9" customFormat="1" x14ac:dyDescent="0.3">
      <c r="D525" s="17">
        <f t="shared" si="90"/>
        <v>91951</v>
      </c>
      <c r="E525" s="41">
        <v>1</v>
      </c>
      <c r="F525" s="83">
        <f t="shared" si="89"/>
        <v>3</v>
      </c>
      <c r="G525" s="39"/>
      <c r="H525" s="39"/>
      <c r="I525" s="39"/>
      <c r="J525" s="39"/>
      <c r="K525" s="84" t="e">
        <f t="shared" si="84"/>
        <v>#N/A</v>
      </c>
      <c r="L525" s="84" t="e">
        <f t="shared" si="85"/>
        <v>#N/A</v>
      </c>
      <c r="M525" s="40">
        <f t="shared" si="81"/>
        <v>0</v>
      </c>
      <c r="N525" s="40">
        <f t="shared" si="82"/>
        <v>0</v>
      </c>
      <c r="O525" s="40">
        <f t="shared" si="86"/>
        <v>0</v>
      </c>
      <c r="P525" s="68">
        <f t="shared" si="87"/>
        <v>0</v>
      </c>
      <c r="Q525" s="69">
        <f t="shared" si="83"/>
        <v>0</v>
      </c>
      <c r="R525" s="70">
        <f t="shared" si="88"/>
        <v>0</v>
      </c>
      <c r="T525" s="10"/>
      <c r="U525" s="10"/>
      <c r="V525" s="10"/>
      <c r="W525" s="10"/>
      <c r="X525" s="10"/>
    </row>
    <row r="526" spans="4:24" s="9" customFormat="1" x14ac:dyDescent="0.3">
      <c r="D526" s="17">
        <f t="shared" si="90"/>
        <v>92043</v>
      </c>
      <c r="E526" s="41">
        <v>1</v>
      </c>
      <c r="F526" s="83">
        <f t="shared" si="89"/>
        <v>3</v>
      </c>
      <c r="G526" s="39"/>
      <c r="H526" s="39"/>
      <c r="I526" s="39"/>
      <c r="J526" s="39"/>
      <c r="K526" s="84" t="e">
        <f t="shared" si="84"/>
        <v>#N/A</v>
      </c>
      <c r="L526" s="84" t="e">
        <f t="shared" si="85"/>
        <v>#N/A</v>
      </c>
      <c r="M526" s="40">
        <f t="shared" si="81"/>
        <v>0</v>
      </c>
      <c r="N526" s="40">
        <f t="shared" si="82"/>
        <v>0</v>
      </c>
      <c r="O526" s="40">
        <f t="shared" si="86"/>
        <v>0</v>
      </c>
      <c r="P526" s="68">
        <f t="shared" si="87"/>
        <v>0</v>
      </c>
      <c r="Q526" s="69">
        <f t="shared" si="83"/>
        <v>0</v>
      </c>
      <c r="R526" s="70">
        <f t="shared" si="88"/>
        <v>0</v>
      </c>
      <c r="T526" s="10"/>
      <c r="U526" s="10"/>
      <c r="V526" s="10"/>
      <c r="W526" s="10"/>
      <c r="X526" s="10"/>
    </row>
    <row r="527" spans="4:24" s="9" customFormat="1" x14ac:dyDescent="0.3">
      <c r="D527" s="17">
        <f t="shared" si="90"/>
        <v>92134</v>
      </c>
      <c r="E527" s="41">
        <v>1</v>
      </c>
      <c r="F527" s="83">
        <f t="shared" si="89"/>
        <v>3</v>
      </c>
      <c r="G527" s="39"/>
      <c r="H527" s="39"/>
      <c r="I527" s="39"/>
      <c r="J527" s="39"/>
      <c r="K527" s="84" t="e">
        <f t="shared" si="84"/>
        <v>#N/A</v>
      </c>
      <c r="L527" s="84" t="e">
        <f t="shared" si="85"/>
        <v>#N/A</v>
      </c>
      <c r="M527" s="40">
        <f t="shared" si="81"/>
        <v>0</v>
      </c>
      <c r="N527" s="40">
        <f t="shared" si="82"/>
        <v>0</v>
      </c>
      <c r="O527" s="40">
        <f t="shared" si="86"/>
        <v>0</v>
      </c>
      <c r="P527" s="68">
        <f t="shared" si="87"/>
        <v>0</v>
      </c>
      <c r="Q527" s="69">
        <f t="shared" si="83"/>
        <v>0</v>
      </c>
      <c r="R527" s="70">
        <f t="shared" si="88"/>
        <v>0</v>
      </c>
      <c r="T527" s="10"/>
      <c r="U527" s="10"/>
      <c r="V527" s="10"/>
      <c r="W527" s="10"/>
      <c r="X527" s="10"/>
    </row>
    <row r="528" spans="4:24" s="9" customFormat="1" x14ac:dyDescent="0.3">
      <c r="D528" s="17">
        <f t="shared" si="90"/>
        <v>92225</v>
      </c>
      <c r="E528" s="41">
        <v>1</v>
      </c>
      <c r="F528" s="83">
        <f t="shared" si="89"/>
        <v>3</v>
      </c>
      <c r="G528" s="39"/>
      <c r="H528" s="39"/>
      <c r="I528" s="39"/>
      <c r="J528" s="39"/>
      <c r="K528" s="84" t="e">
        <f t="shared" si="84"/>
        <v>#N/A</v>
      </c>
      <c r="L528" s="84" t="e">
        <f t="shared" si="85"/>
        <v>#N/A</v>
      </c>
      <c r="M528" s="40">
        <f t="shared" si="81"/>
        <v>0</v>
      </c>
      <c r="N528" s="40">
        <f t="shared" si="82"/>
        <v>0</v>
      </c>
      <c r="O528" s="40">
        <f t="shared" si="86"/>
        <v>0</v>
      </c>
      <c r="P528" s="68">
        <f t="shared" si="87"/>
        <v>0</v>
      </c>
      <c r="Q528" s="69">
        <f t="shared" si="83"/>
        <v>0</v>
      </c>
      <c r="R528" s="70">
        <f t="shared" si="88"/>
        <v>0</v>
      </c>
      <c r="T528" s="10"/>
      <c r="U528" s="10"/>
      <c r="V528" s="10"/>
      <c r="W528" s="10"/>
      <c r="X528" s="10"/>
    </row>
    <row r="529" spans="4:24" s="9" customFormat="1" x14ac:dyDescent="0.3">
      <c r="D529" s="17">
        <f t="shared" si="90"/>
        <v>92317</v>
      </c>
      <c r="E529" s="41">
        <v>1</v>
      </c>
      <c r="F529" s="83">
        <f t="shared" si="89"/>
        <v>3</v>
      </c>
      <c r="G529" s="39"/>
      <c r="H529" s="39"/>
      <c r="I529" s="39"/>
      <c r="J529" s="39"/>
      <c r="K529" s="84" t="e">
        <f t="shared" si="84"/>
        <v>#N/A</v>
      </c>
      <c r="L529" s="84" t="e">
        <f t="shared" si="85"/>
        <v>#N/A</v>
      </c>
      <c r="M529" s="40">
        <f t="shared" si="81"/>
        <v>0</v>
      </c>
      <c r="N529" s="40">
        <f t="shared" si="82"/>
        <v>0</v>
      </c>
      <c r="O529" s="40">
        <f t="shared" si="86"/>
        <v>0</v>
      </c>
      <c r="P529" s="68">
        <f t="shared" si="87"/>
        <v>0</v>
      </c>
      <c r="Q529" s="69">
        <f t="shared" si="83"/>
        <v>0</v>
      </c>
      <c r="R529" s="70">
        <f t="shared" si="88"/>
        <v>0</v>
      </c>
      <c r="T529" s="10"/>
      <c r="U529" s="10"/>
      <c r="V529" s="10"/>
      <c r="W529" s="10"/>
      <c r="X529" s="10"/>
    </row>
    <row r="530" spans="4:24" s="9" customFormat="1" x14ac:dyDescent="0.3">
      <c r="D530" s="17">
        <f t="shared" si="90"/>
        <v>92409</v>
      </c>
      <c r="E530" s="41">
        <v>1</v>
      </c>
      <c r="F530" s="83">
        <f t="shared" si="89"/>
        <v>3</v>
      </c>
      <c r="G530" s="39"/>
      <c r="H530" s="39"/>
      <c r="I530" s="39"/>
      <c r="J530" s="39"/>
      <c r="K530" s="84" t="e">
        <f t="shared" si="84"/>
        <v>#N/A</v>
      </c>
      <c r="L530" s="84" t="e">
        <f t="shared" si="85"/>
        <v>#N/A</v>
      </c>
      <c r="M530" s="40">
        <f t="shared" si="81"/>
        <v>0</v>
      </c>
      <c r="N530" s="40">
        <f t="shared" si="82"/>
        <v>0</v>
      </c>
      <c r="O530" s="40">
        <f t="shared" si="86"/>
        <v>0</v>
      </c>
      <c r="P530" s="68">
        <f t="shared" si="87"/>
        <v>0</v>
      </c>
      <c r="Q530" s="69">
        <f t="shared" si="83"/>
        <v>0</v>
      </c>
      <c r="R530" s="70">
        <f t="shared" si="88"/>
        <v>0</v>
      </c>
      <c r="T530" s="10"/>
      <c r="U530" s="10"/>
      <c r="V530" s="10"/>
      <c r="W530" s="10"/>
      <c r="X530" s="10"/>
    </row>
    <row r="531" spans="4:24" s="9" customFormat="1" x14ac:dyDescent="0.3">
      <c r="D531" s="17">
        <f t="shared" si="90"/>
        <v>92499</v>
      </c>
      <c r="E531" s="41">
        <v>1</v>
      </c>
      <c r="F531" s="83">
        <f t="shared" si="89"/>
        <v>3</v>
      </c>
      <c r="G531" s="39"/>
      <c r="H531" s="39"/>
      <c r="I531" s="39"/>
      <c r="J531" s="39"/>
      <c r="K531" s="84" t="e">
        <f t="shared" si="84"/>
        <v>#N/A</v>
      </c>
      <c r="L531" s="84" t="e">
        <f t="shared" si="85"/>
        <v>#N/A</v>
      </c>
      <c r="M531" s="40">
        <f t="shared" si="81"/>
        <v>0</v>
      </c>
      <c r="N531" s="40">
        <f t="shared" si="82"/>
        <v>0</v>
      </c>
      <c r="O531" s="40">
        <f t="shared" si="86"/>
        <v>0</v>
      </c>
      <c r="P531" s="68">
        <f t="shared" si="87"/>
        <v>0</v>
      </c>
      <c r="Q531" s="69">
        <f t="shared" si="83"/>
        <v>0</v>
      </c>
      <c r="R531" s="70">
        <f t="shared" si="88"/>
        <v>0</v>
      </c>
      <c r="T531" s="10"/>
      <c r="U531" s="10"/>
      <c r="V531" s="10"/>
      <c r="W531" s="10"/>
      <c r="X531" s="10"/>
    </row>
    <row r="532" spans="4:24" s="9" customFormat="1" x14ac:dyDescent="0.3">
      <c r="D532" s="17">
        <f t="shared" si="90"/>
        <v>92590</v>
      </c>
      <c r="E532" s="41">
        <v>1</v>
      </c>
      <c r="F532" s="83">
        <f t="shared" si="89"/>
        <v>3</v>
      </c>
      <c r="G532" s="39"/>
      <c r="H532" s="39"/>
      <c r="I532" s="39"/>
      <c r="J532" s="39"/>
      <c r="K532" s="84" t="e">
        <f t="shared" si="84"/>
        <v>#N/A</v>
      </c>
      <c r="L532" s="84" t="e">
        <f t="shared" si="85"/>
        <v>#N/A</v>
      </c>
      <c r="M532" s="40">
        <f t="shared" si="81"/>
        <v>0</v>
      </c>
      <c r="N532" s="40">
        <f t="shared" si="82"/>
        <v>0</v>
      </c>
      <c r="O532" s="40">
        <f t="shared" si="86"/>
        <v>0</v>
      </c>
      <c r="P532" s="68">
        <f t="shared" si="87"/>
        <v>0</v>
      </c>
      <c r="Q532" s="69">
        <f t="shared" si="83"/>
        <v>0</v>
      </c>
      <c r="R532" s="70">
        <f t="shared" si="88"/>
        <v>0</v>
      </c>
      <c r="T532" s="10"/>
      <c r="U532" s="10"/>
      <c r="V532" s="10"/>
      <c r="W532" s="10"/>
      <c r="X532" s="10"/>
    </row>
    <row r="533" spans="4:24" s="9" customFormat="1" x14ac:dyDescent="0.3">
      <c r="D533" s="17">
        <f t="shared" si="90"/>
        <v>92682</v>
      </c>
      <c r="E533" s="41">
        <v>1</v>
      </c>
      <c r="F533" s="83">
        <f t="shared" si="89"/>
        <v>3</v>
      </c>
      <c r="G533" s="39"/>
      <c r="H533" s="39"/>
      <c r="I533" s="39"/>
      <c r="J533" s="39"/>
      <c r="K533" s="84" t="e">
        <f t="shared" si="84"/>
        <v>#N/A</v>
      </c>
      <c r="L533" s="84" t="e">
        <f t="shared" si="85"/>
        <v>#N/A</v>
      </c>
      <c r="M533" s="40">
        <f t="shared" si="81"/>
        <v>0</v>
      </c>
      <c r="N533" s="40">
        <f t="shared" si="82"/>
        <v>0</v>
      </c>
      <c r="O533" s="40">
        <f t="shared" si="86"/>
        <v>0</v>
      </c>
      <c r="P533" s="68">
        <f t="shared" si="87"/>
        <v>0</v>
      </c>
      <c r="Q533" s="69">
        <f t="shared" si="83"/>
        <v>0</v>
      </c>
      <c r="R533" s="70">
        <f t="shared" si="88"/>
        <v>0</v>
      </c>
      <c r="T533" s="10"/>
      <c r="U533" s="10"/>
      <c r="V533" s="10"/>
      <c r="W533" s="10"/>
      <c r="X533" s="10"/>
    </row>
    <row r="534" spans="4:24" s="9" customFormat="1" x14ac:dyDescent="0.3">
      <c r="D534" s="17">
        <f t="shared" si="90"/>
        <v>92774</v>
      </c>
      <c r="E534" s="41">
        <v>1</v>
      </c>
      <c r="F534" s="83">
        <f t="shared" si="89"/>
        <v>3</v>
      </c>
      <c r="G534" s="39"/>
      <c r="H534" s="39"/>
      <c r="I534" s="39"/>
      <c r="J534" s="39"/>
      <c r="K534" s="84" t="e">
        <f t="shared" si="84"/>
        <v>#N/A</v>
      </c>
      <c r="L534" s="84" t="e">
        <f t="shared" si="85"/>
        <v>#N/A</v>
      </c>
      <c r="M534" s="40">
        <f t="shared" si="81"/>
        <v>0</v>
      </c>
      <c r="N534" s="40">
        <f t="shared" si="82"/>
        <v>0</v>
      </c>
      <c r="O534" s="40">
        <f t="shared" si="86"/>
        <v>0</v>
      </c>
      <c r="P534" s="68">
        <f t="shared" si="87"/>
        <v>0</v>
      </c>
      <c r="Q534" s="69">
        <f t="shared" si="83"/>
        <v>0</v>
      </c>
      <c r="R534" s="70">
        <f t="shared" si="88"/>
        <v>0</v>
      </c>
      <c r="T534" s="10"/>
      <c r="U534" s="10"/>
      <c r="V534" s="10"/>
      <c r="W534" s="10"/>
      <c r="X534" s="10"/>
    </row>
    <row r="535" spans="4:24" s="9" customFormat="1" x14ac:dyDescent="0.3">
      <c r="D535" s="17">
        <f t="shared" si="90"/>
        <v>92864</v>
      </c>
      <c r="E535" s="41">
        <v>1</v>
      </c>
      <c r="F535" s="83">
        <f t="shared" si="89"/>
        <v>3</v>
      </c>
      <c r="G535" s="39"/>
      <c r="H535" s="39"/>
      <c r="I535" s="39"/>
      <c r="J535" s="39"/>
      <c r="K535" s="84" t="e">
        <f t="shared" si="84"/>
        <v>#N/A</v>
      </c>
      <c r="L535" s="84" t="e">
        <f t="shared" si="85"/>
        <v>#N/A</v>
      </c>
      <c r="M535" s="40">
        <f t="shared" si="81"/>
        <v>0</v>
      </c>
      <c r="N535" s="40">
        <f t="shared" si="82"/>
        <v>0</v>
      </c>
      <c r="O535" s="40">
        <f t="shared" si="86"/>
        <v>0</v>
      </c>
      <c r="P535" s="68">
        <f t="shared" si="87"/>
        <v>0</v>
      </c>
      <c r="Q535" s="69">
        <f t="shared" si="83"/>
        <v>0</v>
      </c>
      <c r="R535" s="70">
        <f t="shared" si="88"/>
        <v>0</v>
      </c>
      <c r="T535" s="10"/>
      <c r="U535" s="10"/>
      <c r="V535" s="10"/>
      <c r="W535" s="10"/>
      <c r="X535" s="10"/>
    </row>
    <row r="536" spans="4:24" s="9" customFormat="1" x14ac:dyDescent="0.3">
      <c r="D536" s="17">
        <f t="shared" si="90"/>
        <v>92955</v>
      </c>
      <c r="E536" s="41">
        <v>1</v>
      </c>
      <c r="F536" s="83">
        <f t="shared" si="89"/>
        <v>3</v>
      </c>
      <c r="G536" s="39"/>
      <c r="H536" s="39"/>
      <c r="I536" s="39"/>
      <c r="J536" s="39"/>
      <c r="K536" s="84" t="e">
        <f t="shared" si="84"/>
        <v>#N/A</v>
      </c>
      <c r="L536" s="84" t="e">
        <f t="shared" si="85"/>
        <v>#N/A</v>
      </c>
      <c r="M536" s="40">
        <f t="shared" si="81"/>
        <v>0</v>
      </c>
      <c r="N536" s="40">
        <f t="shared" si="82"/>
        <v>0</v>
      </c>
      <c r="O536" s="40">
        <f t="shared" si="86"/>
        <v>0</v>
      </c>
      <c r="P536" s="68">
        <f t="shared" si="87"/>
        <v>0</v>
      </c>
      <c r="Q536" s="69">
        <f t="shared" si="83"/>
        <v>0</v>
      </c>
      <c r="R536" s="70">
        <f t="shared" si="88"/>
        <v>0</v>
      </c>
      <c r="T536" s="10"/>
      <c r="U536" s="10"/>
      <c r="V536" s="10"/>
      <c r="W536" s="10"/>
      <c r="X536" s="10"/>
    </row>
    <row r="537" spans="4:24" s="9" customFormat="1" x14ac:dyDescent="0.3">
      <c r="D537" s="17">
        <f t="shared" si="90"/>
        <v>93047</v>
      </c>
      <c r="E537" s="41">
        <v>1</v>
      </c>
      <c r="F537" s="83">
        <f t="shared" si="89"/>
        <v>3</v>
      </c>
      <c r="G537" s="39"/>
      <c r="H537" s="39"/>
      <c r="I537" s="39"/>
      <c r="J537" s="39"/>
      <c r="K537" s="84" t="e">
        <f t="shared" si="84"/>
        <v>#N/A</v>
      </c>
      <c r="L537" s="84" t="e">
        <f t="shared" si="85"/>
        <v>#N/A</v>
      </c>
      <c r="M537" s="40">
        <f t="shared" si="81"/>
        <v>0</v>
      </c>
      <c r="N537" s="40">
        <f t="shared" si="82"/>
        <v>0</v>
      </c>
      <c r="O537" s="40">
        <f t="shared" si="86"/>
        <v>0</v>
      </c>
      <c r="P537" s="68">
        <f t="shared" si="87"/>
        <v>0</v>
      </c>
      <c r="Q537" s="69">
        <f t="shared" si="83"/>
        <v>0</v>
      </c>
      <c r="R537" s="70">
        <f t="shared" si="88"/>
        <v>0</v>
      </c>
      <c r="T537" s="10"/>
      <c r="U537" s="10"/>
      <c r="V537" s="10"/>
      <c r="W537" s="10"/>
      <c r="X537" s="10"/>
    </row>
    <row r="538" spans="4:24" s="9" customFormat="1" x14ac:dyDescent="0.3">
      <c r="D538" s="17">
        <f t="shared" si="90"/>
        <v>93139</v>
      </c>
      <c r="E538" s="41">
        <v>1</v>
      </c>
      <c r="F538" s="83">
        <f t="shared" si="89"/>
        <v>3</v>
      </c>
      <c r="G538" s="39"/>
      <c r="H538" s="39"/>
      <c r="I538" s="39"/>
      <c r="J538" s="39"/>
      <c r="K538" s="84" t="e">
        <f t="shared" si="84"/>
        <v>#N/A</v>
      </c>
      <c r="L538" s="84" t="e">
        <f t="shared" si="85"/>
        <v>#N/A</v>
      </c>
      <c r="M538" s="40">
        <f t="shared" si="81"/>
        <v>0</v>
      </c>
      <c r="N538" s="40">
        <f t="shared" si="82"/>
        <v>0</v>
      </c>
      <c r="O538" s="40">
        <f t="shared" si="86"/>
        <v>0</v>
      </c>
      <c r="P538" s="68">
        <f t="shared" si="87"/>
        <v>0</v>
      </c>
      <c r="Q538" s="69">
        <f t="shared" si="83"/>
        <v>0</v>
      </c>
      <c r="R538" s="70">
        <f t="shared" si="88"/>
        <v>0</v>
      </c>
      <c r="T538" s="10"/>
      <c r="U538" s="10"/>
      <c r="V538" s="10"/>
      <c r="W538" s="10"/>
      <c r="X538" s="10"/>
    </row>
    <row r="539" spans="4:24" s="9" customFormat="1" x14ac:dyDescent="0.3">
      <c r="D539" s="17">
        <f t="shared" si="90"/>
        <v>93229</v>
      </c>
      <c r="E539" s="41">
        <v>1</v>
      </c>
      <c r="F539" s="83">
        <f t="shared" si="89"/>
        <v>3</v>
      </c>
      <c r="G539" s="39"/>
      <c r="H539" s="39"/>
      <c r="I539" s="39"/>
      <c r="J539" s="39"/>
      <c r="K539" s="84" t="e">
        <f t="shared" si="84"/>
        <v>#N/A</v>
      </c>
      <c r="L539" s="84" t="e">
        <f t="shared" si="85"/>
        <v>#N/A</v>
      </c>
      <c r="M539" s="40">
        <f t="shared" si="81"/>
        <v>0</v>
      </c>
      <c r="N539" s="40">
        <f t="shared" si="82"/>
        <v>0</v>
      </c>
      <c r="O539" s="40">
        <f t="shared" si="86"/>
        <v>0</v>
      </c>
      <c r="P539" s="68">
        <f t="shared" si="87"/>
        <v>0</v>
      </c>
      <c r="Q539" s="69">
        <f t="shared" si="83"/>
        <v>0</v>
      </c>
      <c r="R539" s="70">
        <f t="shared" si="88"/>
        <v>0</v>
      </c>
      <c r="T539" s="10"/>
      <c r="U539" s="10"/>
      <c r="V539" s="10"/>
      <c r="W539" s="10"/>
      <c r="X539" s="10"/>
    </row>
    <row r="540" spans="4:24" s="9" customFormat="1" x14ac:dyDescent="0.3">
      <c r="D540" s="17">
        <f t="shared" si="90"/>
        <v>93320</v>
      </c>
      <c r="E540" s="41">
        <v>1</v>
      </c>
      <c r="F540" s="83">
        <f t="shared" si="89"/>
        <v>3</v>
      </c>
      <c r="G540" s="39"/>
      <c r="H540" s="39"/>
      <c r="I540" s="39"/>
      <c r="J540" s="39"/>
      <c r="K540" s="84" t="e">
        <f t="shared" si="84"/>
        <v>#N/A</v>
      </c>
      <c r="L540" s="84" t="e">
        <f t="shared" si="85"/>
        <v>#N/A</v>
      </c>
      <c r="M540" s="40">
        <f t="shared" si="81"/>
        <v>0</v>
      </c>
      <c r="N540" s="40">
        <f t="shared" si="82"/>
        <v>0</v>
      </c>
      <c r="O540" s="40">
        <f t="shared" si="86"/>
        <v>0</v>
      </c>
      <c r="P540" s="68">
        <f t="shared" si="87"/>
        <v>0</v>
      </c>
      <c r="Q540" s="69">
        <f t="shared" si="83"/>
        <v>0</v>
      </c>
      <c r="R540" s="70">
        <f t="shared" si="88"/>
        <v>0</v>
      </c>
      <c r="T540" s="10"/>
      <c r="U540" s="10"/>
      <c r="V540" s="10"/>
      <c r="W540" s="10"/>
      <c r="X540" s="10"/>
    </row>
    <row r="541" spans="4:24" s="9" customFormat="1" x14ac:dyDescent="0.3">
      <c r="D541" s="17">
        <f t="shared" si="90"/>
        <v>93412</v>
      </c>
      <c r="E541" s="41">
        <v>1</v>
      </c>
      <c r="F541" s="83">
        <f t="shared" si="89"/>
        <v>3</v>
      </c>
      <c r="G541" s="39"/>
      <c r="H541" s="39"/>
      <c r="I541" s="39"/>
      <c r="J541" s="39"/>
      <c r="K541" s="84" t="e">
        <f t="shared" si="84"/>
        <v>#N/A</v>
      </c>
      <c r="L541" s="84" t="e">
        <f t="shared" si="85"/>
        <v>#N/A</v>
      </c>
      <c r="M541" s="40">
        <f t="shared" si="81"/>
        <v>0</v>
      </c>
      <c r="N541" s="40">
        <f t="shared" si="82"/>
        <v>0</v>
      </c>
      <c r="O541" s="40">
        <f t="shared" si="86"/>
        <v>0</v>
      </c>
      <c r="P541" s="68">
        <f t="shared" si="87"/>
        <v>0</v>
      </c>
      <c r="Q541" s="69">
        <f t="shared" si="83"/>
        <v>0</v>
      </c>
      <c r="R541" s="70">
        <f t="shared" si="88"/>
        <v>0</v>
      </c>
      <c r="T541" s="10"/>
      <c r="U541" s="10"/>
      <c r="V541" s="10"/>
      <c r="W541" s="10"/>
      <c r="X541" s="10"/>
    </row>
    <row r="542" spans="4:24" s="9" customFormat="1" x14ac:dyDescent="0.3">
      <c r="D542" s="17">
        <f t="shared" si="90"/>
        <v>93504</v>
      </c>
      <c r="E542" s="41">
        <v>1</v>
      </c>
      <c r="F542" s="83">
        <f t="shared" si="89"/>
        <v>3</v>
      </c>
      <c r="G542" s="39"/>
      <c r="H542" s="39"/>
      <c r="I542" s="39"/>
      <c r="J542" s="39"/>
      <c r="K542" s="84" t="e">
        <f t="shared" si="84"/>
        <v>#N/A</v>
      </c>
      <c r="L542" s="84" t="e">
        <f t="shared" si="85"/>
        <v>#N/A</v>
      </c>
      <c r="M542" s="40">
        <f t="shared" si="81"/>
        <v>0</v>
      </c>
      <c r="N542" s="40">
        <f t="shared" si="82"/>
        <v>0</v>
      </c>
      <c r="O542" s="40">
        <f t="shared" si="86"/>
        <v>0</v>
      </c>
      <c r="P542" s="68">
        <f t="shared" si="87"/>
        <v>0</v>
      </c>
      <c r="Q542" s="69">
        <f t="shared" si="83"/>
        <v>0</v>
      </c>
      <c r="R542" s="70">
        <f t="shared" si="88"/>
        <v>0</v>
      </c>
      <c r="T542" s="10"/>
      <c r="U542" s="10"/>
      <c r="V542" s="10"/>
      <c r="W542" s="10"/>
      <c r="X542" s="10"/>
    </row>
    <row r="543" spans="4:24" s="9" customFormat="1" x14ac:dyDescent="0.3">
      <c r="D543" s="17">
        <f t="shared" si="90"/>
        <v>93595</v>
      </c>
      <c r="E543" s="41">
        <v>1</v>
      </c>
      <c r="F543" s="83">
        <f t="shared" si="89"/>
        <v>3</v>
      </c>
      <c r="G543" s="39"/>
      <c r="H543" s="39"/>
      <c r="I543" s="39"/>
      <c r="J543" s="39"/>
      <c r="K543" s="84" t="e">
        <f t="shared" si="84"/>
        <v>#N/A</v>
      </c>
      <c r="L543" s="84" t="e">
        <f t="shared" si="85"/>
        <v>#N/A</v>
      </c>
      <c r="M543" s="40">
        <f t="shared" si="81"/>
        <v>0</v>
      </c>
      <c r="N543" s="40">
        <f t="shared" si="82"/>
        <v>0</v>
      </c>
      <c r="O543" s="40">
        <f t="shared" si="86"/>
        <v>0</v>
      </c>
      <c r="P543" s="68">
        <f t="shared" si="87"/>
        <v>0</v>
      </c>
      <c r="Q543" s="69">
        <f t="shared" si="83"/>
        <v>0</v>
      </c>
      <c r="R543" s="70">
        <f t="shared" si="88"/>
        <v>0</v>
      </c>
      <c r="T543" s="10"/>
      <c r="U543" s="10"/>
      <c r="V543" s="10"/>
      <c r="W543" s="10"/>
      <c r="X543" s="10"/>
    </row>
    <row r="544" spans="4:24" s="9" customFormat="1" x14ac:dyDescent="0.3">
      <c r="D544" s="17">
        <f t="shared" si="90"/>
        <v>93686</v>
      </c>
      <c r="E544" s="41">
        <v>1</v>
      </c>
      <c r="F544" s="83">
        <f t="shared" si="89"/>
        <v>3</v>
      </c>
      <c r="G544" s="39"/>
      <c r="H544" s="39"/>
      <c r="I544" s="39"/>
      <c r="J544" s="39"/>
      <c r="K544" s="84" t="e">
        <f t="shared" si="84"/>
        <v>#N/A</v>
      </c>
      <c r="L544" s="84" t="e">
        <f t="shared" si="85"/>
        <v>#N/A</v>
      </c>
      <c r="M544" s="40">
        <f t="shared" si="81"/>
        <v>0</v>
      </c>
      <c r="N544" s="40">
        <f t="shared" si="82"/>
        <v>0</v>
      </c>
      <c r="O544" s="40">
        <f t="shared" si="86"/>
        <v>0</v>
      </c>
      <c r="P544" s="68">
        <f t="shared" si="87"/>
        <v>0</v>
      </c>
      <c r="Q544" s="69">
        <f t="shared" si="83"/>
        <v>0</v>
      </c>
      <c r="R544" s="70">
        <f t="shared" si="88"/>
        <v>0</v>
      </c>
      <c r="T544" s="10"/>
      <c r="U544" s="10"/>
      <c r="V544" s="10"/>
      <c r="W544" s="10"/>
      <c r="X544" s="10"/>
    </row>
    <row r="545" spans="4:24" s="9" customFormat="1" x14ac:dyDescent="0.3">
      <c r="D545" s="17">
        <f t="shared" si="90"/>
        <v>93778</v>
      </c>
      <c r="E545" s="41">
        <v>1</v>
      </c>
      <c r="F545" s="83">
        <f t="shared" si="89"/>
        <v>3</v>
      </c>
      <c r="G545" s="39"/>
      <c r="H545" s="39"/>
      <c r="I545" s="39"/>
      <c r="J545" s="39"/>
      <c r="K545" s="84" t="e">
        <f t="shared" si="84"/>
        <v>#N/A</v>
      </c>
      <c r="L545" s="84" t="e">
        <f t="shared" si="85"/>
        <v>#N/A</v>
      </c>
      <c r="M545" s="40">
        <f t="shared" si="81"/>
        <v>0</v>
      </c>
      <c r="N545" s="40">
        <f t="shared" si="82"/>
        <v>0</v>
      </c>
      <c r="O545" s="40">
        <f t="shared" si="86"/>
        <v>0</v>
      </c>
      <c r="P545" s="68">
        <f t="shared" si="87"/>
        <v>0</v>
      </c>
      <c r="Q545" s="69">
        <f t="shared" si="83"/>
        <v>0</v>
      </c>
      <c r="R545" s="70">
        <f t="shared" si="88"/>
        <v>0</v>
      </c>
      <c r="T545" s="10"/>
      <c r="U545" s="10"/>
      <c r="V545" s="10"/>
      <c r="W545" s="10"/>
      <c r="X545" s="10"/>
    </row>
    <row r="546" spans="4:24" s="9" customFormat="1" x14ac:dyDescent="0.3">
      <c r="D546" s="17">
        <f t="shared" si="90"/>
        <v>93870</v>
      </c>
      <c r="E546" s="41">
        <v>1</v>
      </c>
      <c r="F546" s="83">
        <f t="shared" si="89"/>
        <v>3</v>
      </c>
      <c r="G546" s="39"/>
      <c r="H546" s="39"/>
      <c r="I546" s="39"/>
      <c r="J546" s="39"/>
      <c r="K546" s="84" t="e">
        <f t="shared" si="84"/>
        <v>#N/A</v>
      </c>
      <c r="L546" s="84" t="e">
        <f t="shared" si="85"/>
        <v>#N/A</v>
      </c>
      <c r="M546" s="40">
        <f t="shared" si="81"/>
        <v>0</v>
      </c>
      <c r="N546" s="40">
        <f t="shared" si="82"/>
        <v>0</v>
      </c>
      <c r="O546" s="40">
        <f t="shared" si="86"/>
        <v>0</v>
      </c>
      <c r="P546" s="68">
        <f t="shared" si="87"/>
        <v>0</v>
      </c>
      <c r="Q546" s="69">
        <f t="shared" si="83"/>
        <v>0</v>
      </c>
      <c r="R546" s="70">
        <f t="shared" si="88"/>
        <v>0</v>
      </c>
      <c r="T546" s="10"/>
      <c r="U546" s="10"/>
      <c r="V546" s="10"/>
      <c r="W546" s="10"/>
      <c r="X546" s="10"/>
    </row>
    <row r="547" spans="4:24" s="9" customFormat="1" x14ac:dyDescent="0.3">
      <c r="D547" s="17">
        <f t="shared" si="90"/>
        <v>93960</v>
      </c>
      <c r="E547" s="41">
        <v>1</v>
      </c>
      <c r="F547" s="83">
        <f t="shared" si="89"/>
        <v>3</v>
      </c>
      <c r="G547" s="39"/>
      <c r="H547" s="39"/>
      <c r="I547" s="39"/>
      <c r="J547" s="39"/>
      <c r="K547" s="84" t="e">
        <f t="shared" si="84"/>
        <v>#N/A</v>
      </c>
      <c r="L547" s="84" t="e">
        <f t="shared" si="85"/>
        <v>#N/A</v>
      </c>
      <c r="M547" s="40">
        <f t="shared" si="81"/>
        <v>0</v>
      </c>
      <c r="N547" s="40">
        <f t="shared" si="82"/>
        <v>0</v>
      </c>
      <c r="O547" s="40">
        <f t="shared" si="86"/>
        <v>0</v>
      </c>
      <c r="P547" s="68">
        <f t="shared" si="87"/>
        <v>0</v>
      </c>
      <c r="Q547" s="69">
        <f t="shared" si="83"/>
        <v>0</v>
      </c>
      <c r="R547" s="70">
        <f t="shared" si="88"/>
        <v>0</v>
      </c>
      <c r="T547" s="10"/>
      <c r="U547" s="10"/>
      <c r="V547" s="10"/>
      <c r="W547" s="10"/>
      <c r="X547" s="10"/>
    </row>
    <row r="548" spans="4:24" s="9" customFormat="1" x14ac:dyDescent="0.3">
      <c r="D548" s="17">
        <f t="shared" si="90"/>
        <v>94051</v>
      </c>
      <c r="E548" s="41">
        <v>1</v>
      </c>
      <c r="F548" s="83">
        <f t="shared" si="89"/>
        <v>3</v>
      </c>
      <c r="G548" s="39"/>
      <c r="H548" s="39"/>
      <c r="I548" s="39"/>
      <c r="J548" s="39"/>
      <c r="K548" s="84" t="e">
        <f t="shared" si="84"/>
        <v>#N/A</v>
      </c>
      <c r="L548" s="84" t="e">
        <f t="shared" si="85"/>
        <v>#N/A</v>
      </c>
      <c r="M548" s="40">
        <f t="shared" si="81"/>
        <v>0</v>
      </c>
      <c r="N548" s="40">
        <f t="shared" si="82"/>
        <v>0</v>
      </c>
      <c r="O548" s="40">
        <f t="shared" si="86"/>
        <v>0</v>
      </c>
      <c r="P548" s="68">
        <f t="shared" si="87"/>
        <v>0</v>
      </c>
      <c r="Q548" s="69">
        <f t="shared" si="83"/>
        <v>0</v>
      </c>
      <c r="R548" s="70">
        <f t="shared" si="88"/>
        <v>0</v>
      </c>
      <c r="T548" s="10"/>
      <c r="U548" s="10"/>
      <c r="V548" s="10"/>
      <c r="W548" s="10"/>
      <c r="X548" s="10"/>
    </row>
    <row r="549" spans="4:24" s="9" customFormat="1" x14ac:dyDescent="0.3">
      <c r="D549" s="17">
        <f t="shared" si="90"/>
        <v>94143</v>
      </c>
      <c r="E549" s="41">
        <v>1</v>
      </c>
      <c r="F549" s="83">
        <f t="shared" si="89"/>
        <v>3</v>
      </c>
      <c r="G549" s="39"/>
      <c r="H549" s="39"/>
      <c r="I549" s="39"/>
      <c r="J549" s="39"/>
      <c r="K549" s="84" t="e">
        <f t="shared" si="84"/>
        <v>#N/A</v>
      </c>
      <c r="L549" s="84" t="e">
        <f t="shared" si="85"/>
        <v>#N/A</v>
      </c>
      <c r="M549" s="40">
        <f t="shared" si="81"/>
        <v>0</v>
      </c>
      <c r="N549" s="40">
        <f t="shared" si="82"/>
        <v>0</v>
      </c>
      <c r="O549" s="40">
        <f t="shared" si="86"/>
        <v>0</v>
      </c>
      <c r="P549" s="68">
        <f t="shared" si="87"/>
        <v>0</v>
      </c>
      <c r="Q549" s="69">
        <f t="shared" si="83"/>
        <v>0</v>
      </c>
      <c r="R549" s="70">
        <f t="shared" si="88"/>
        <v>0</v>
      </c>
      <c r="T549" s="10"/>
      <c r="U549" s="10"/>
      <c r="V549" s="10"/>
      <c r="W549" s="10"/>
      <c r="X549" s="10"/>
    </row>
    <row r="550" spans="4:24" s="9" customFormat="1" x14ac:dyDescent="0.3">
      <c r="D550" s="17">
        <f t="shared" si="90"/>
        <v>94235</v>
      </c>
      <c r="E550" s="41">
        <v>1</v>
      </c>
      <c r="F550" s="83">
        <f t="shared" si="89"/>
        <v>3</v>
      </c>
      <c r="G550" s="39"/>
      <c r="H550" s="39"/>
      <c r="I550" s="39"/>
      <c r="J550" s="39"/>
      <c r="K550" s="84" t="e">
        <f t="shared" si="84"/>
        <v>#N/A</v>
      </c>
      <c r="L550" s="84" t="e">
        <f t="shared" si="85"/>
        <v>#N/A</v>
      </c>
      <c r="M550" s="40">
        <f t="shared" si="81"/>
        <v>0</v>
      </c>
      <c r="N550" s="40">
        <f t="shared" si="82"/>
        <v>0</v>
      </c>
      <c r="O550" s="40">
        <f t="shared" si="86"/>
        <v>0</v>
      </c>
      <c r="P550" s="68">
        <f t="shared" si="87"/>
        <v>0</v>
      </c>
      <c r="Q550" s="69">
        <f t="shared" si="83"/>
        <v>0</v>
      </c>
      <c r="R550" s="70">
        <f t="shared" si="88"/>
        <v>0</v>
      </c>
      <c r="T550" s="10"/>
      <c r="U550" s="10"/>
      <c r="V550" s="10"/>
      <c r="W550" s="10"/>
      <c r="X550" s="10"/>
    </row>
    <row r="551" spans="4:24" s="9" customFormat="1" x14ac:dyDescent="0.3">
      <c r="D551" s="17">
        <f t="shared" si="90"/>
        <v>94325</v>
      </c>
      <c r="E551" s="41">
        <v>1</v>
      </c>
      <c r="F551" s="83">
        <f t="shared" si="89"/>
        <v>3</v>
      </c>
      <c r="G551" s="39"/>
      <c r="H551" s="39"/>
      <c r="I551" s="39"/>
      <c r="J551" s="39"/>
      <c r="K551" s="84" t="e">
        <f t="shared" si="84"/>
        <v>#N/A</v>
      </c>
      <c r="L551" s="84" t="e">
        <f t="shared" si="85"/>
        <v>#N/A</v>
      </c>
      <c r="M551" s="40">
        <f t="shared" si="81"/>
        <v>0</v>
      </c>
      <c r="N551" s="40">
        <f t="shared" si="82"/>
        <v>0</v>
      </c>
      <c r="O551" s="40">
        <f t="shared" si="86"/>
        <v>0</v>
      </c>
      <c r="P551" s="68">
        <f t="shared" si="87"/>
        <v>0</v>
      </c>
      <c r="Q551" s="69">
        <f t="shared" si="83"/>
        <v>0</v>
      </c>
      <c r="R551" s="70">
        <f t="shared" si="88"/>
        <v>0</v>
      </c>
      <c r="T551" s="10"/>
      <c r="U551" s="10"/>
      <c r="V551" s="10"/>
      <c r="W551" s="10"/>
      <c r="X551" s="10"/>
    </row>
    <row r="552" spans="4:24" s="9" customFormat="1" x14ac:dyDescent="0.3">
      <c r="D552" s="17">
        <f t="shared" si="90"/>
        <v>94416</v>
      </c>
      <c r="E552" s="41">
        <v>1</v>
      </c>
      <c r="F552" s="83">
        <f t="shared" si="89"/>
        <v>3</v>
      </c>
      <c r="G552" s="39"/>
      <c r="H552" s="39"/>
      <c r="I552" s="39"/>
      <c r="J552" s="39"/>
      <c r="K552" s="84" t="e">
        <f t="shared" si="84"/>
        <v>#N/A</v>
      </c>
      <c r="L552" s="84" t="e">
        <f t="shared" si="85"/>
        <v>#N/A</v>
      </c>
      <c r="M552" s="40">
        <f t="shared" si="81"/>
        <v>0</v>
      </c>
      <c r="N552" s="40">
        <f t="shared" si="82"/>
        <v>0</v>
      </c>
      <c r="O552" s="40">
        <f t="shared" si="86"/>
        <v>0</v>
      </c>
      <c r="P552" s="68">
        <f t="shared" si="87"/>
        <v>0</v>
      </c>
      <c r="Q552" s="69">
        <f t="shared" si="83"/>
        <v>0</v>
      </c>
      <c r="R552" s="70">
        <f t="shared" si="88"/>
        <v>0</v>
      </c>
      <c r="T552" s="10"/>
      <c r="U552" s="10"/>
      <c r="V552" s="10"/>
      <c r="W552" s="10"/>
      <c r="X552" s="10"/>
    </row>
    <row r="553" spans="4:24" s="9" customFormat="1" x14ac:dyDescent="0.3">
      <c r="D553" s="17">
        <f t="shared" si="90"/>
        <v>94508</v>
      </c>
      <c r="E553" s="41">
        <v>1</v>
      </c>
      <c r="F553" s="83">
        <f t="shared" si="89"/>
        <v>3</v>
      </c>
      <c r="G553" s="39"/>
      <c r="H553" s="39"/>
      <c r="I553" s="39"/>
      <c r="J553" s="39"/>
      <c r="K553" s="84" t="e">
        <f t="shared" si="84"/>
        <v>#N/A</v>
      </c>
      <c r="L553" s="84" t="e">
        <f t="shared" si="85"/>
        <v>#N/A</v>
      </c>
      <c r="M553" s="40">
        <f t="shared" si="81"/>
        <v>0</v>
      </c>
      <c r="N553" s="40">
        <f t="shared" si="82"/>
        <v>0</v>
      </c>
      <c r="O553" s="40">
        <f t="shared" si="86"/>
        <v>0</v>
      </c>
      <c r="P553" s="68">
        <f t="shared" si="87"/>
        <v>0</v>
      </c>
      <c r="Q553" s="69">
        <f t="shared" si="83"/>
        <v>0</v>
      </c>
      <c r="R553" s="70">
        <f t="shared" si="88"/>
        <v>0</v>
      </c>
      <c r="T553" s="10"/>
      <c r="U553" s="10"/>
      <c r="V553" s="10"/>
      <c r="W553" s="10"/>
      <c r="X553" s="10"/>
    </row>
    <row r="554" spans="4:24" s="9" customFormat="1" x14ac:dyDescent="0.3">
      <c r="D554" s="17">
        <f t="shared" si="90"/>
        <v>94600</v>
      </c>
      <c r="E554" s="41">
        <v>1</v>
      </c>
      <c r="F554" s="83">
        <f t="shared" si="89"/>
        <v>3</v>
      </c>
      <c r="G554" s="39"/>
      <c r="H554" s="39"/>
      <c r="I554" s="39"/>
      <c r="J554" s="39"/>
      <c r="K554" s="84" t="e">
        <f t="shared" si="84"/>
        <v>#N/A</v>
      </c>
      <c r="L554" s="84" t="e">
        <f t="shared" si="85"/>
        <v>#N/A</v>
      </c>
      <c r="M554" s="40">
        <f t="shared" si="81"/>
        <v>0</v>
      </c>
      <c r="N554" s="40">
        <f t="shared" si="82"/>
        <v>0</v>
      </c>
      <c r="O554" s="40">
        <f t="shared" si="86"/>
        <v>0</v>
      </c>
      <c r="P554" s="68">
        <f t="shared" si="87"/>
        <v>0</v>
      </c>
      <c r="Q554" s="69">
        <f t="shared" si="83"/>
        <v>0</v>
      </c>
      <c r="R554" s="70">
        <f t="shared" si="88"/>
        <v>0</v>
      </c>
      <c r="T554" s="10"/>
      <c r="U554" s="10"/>
      <c r="V554" s="10"/>
      <c r="W554" s="10"/>
      <c r="X554" s="10"/>
    </row>
    <row r="555" spans="4:24" s="9" customFormat="1" x14ac:dyDescent="0.3">
      <c r="D555" s="17">
        <f t="shared" si="90"/>
        <v>94690</v>
      </c>
      <c r="E555" s="41">
        <v>1</v>
      </c>
      <c r="F555" s="83">
        <f t="shared" si="89"/>
        <v>3</v>
      </c>
      <c r="G555" s="39"/>
      <c r="H555" s="39"/>
      <c r="I555" s="39"/>
      <c r="J555" s="39"/>
      <c r="K555" s="84" t="e">
        <f t="shared" si="84"/>
        <v>#N/A</v>
      </c>
      <c r="L555" s="84" t="e">
        <f t="shared" si="85"/>
        <v>#N/A</v>
      </c>
      <c r="M555" s="40">
        <f t="shared" si="81"/>
        <v>0</v>
      </c>
      <c r="N555" s="40">
        <f t="shared" si="82"/>
        <v>0</v>
      </c>
      <c r="O555" s="40">
        <f t="shared" si="86"/>
        <v>0</v>
      </c>
      <c r="P555" s="68">
        <f t="shared" si="87"/>
        <v>0</v>
      </c>
      <c r="Q555" s="69">
        <f t="shared" si="83"/>
        <v>0</v>
      </c>
      <c r="R555" s="70">
        <f t="shared" si="88"/>
        <v>0</v>
      </c>
      <c r="T555" s="10"/>
      <c r="U555" s="10"/>
      <c r="V555" s="10"/>
      <c r="W555" s="10"/>
      <c r="X555" s="10"/>
    </row>
    <row r="556" spans="4:24" s="9" customFormat="1" x14ac:dyDescent="0.3">
      <c r="D556" s="17">
        <f t="shared" si="90"/>
        <v>94781</v>
      </c>
      <c r="E556" s="41">
        <v>1</v>
      </c>
      <c r="F556" s="83">
        <f t="shared" si="89"/>
        <v>3</v>
      </c>
      <c r="G556" s="39"/>
      <c r="H556" s="39"/>
      <c r="I556" s="39"/>
      <c r="J556" s="39"/>
      <c r="K556" s="84" t="e">
        <f t="shared" si="84"/>
        <v>#N/A</v>
      </c>
      <c r="L556" s="84" t="e">
        <f t="shared" si="85"/>
        <v>#N/A</v>
      </c>
      <c r="M556" s="40">
        <f t="shared" si="81"/>
        <v>0</v>
      </c>
      <c r="N556" s="40">
        <f t="shared" si="82"/>
        <v>0</v>
      </c>
      <c r="O556" s="40">
        <f t="shared" si="86"/>
        <v>0</v>
      </c>
      <c r="P556" s="68">
        <f t="shared" si="87"/>
        <v>0</v>
      </c>
      <c r="Q556" s="69">
        <f t="shared" si="83"/>
        <v>0</v>
      </c>
      <c r="R556" s="70">
        <f t="shared" si="88"/>
        <v>0</v>
      </c>
      <c r="T556" s="10"/>
      <c r="U556" s="10"/>
      <c r="V556" s="10"/>
      <c r="W556" s="10"/>
      <c r="X556" s="10"/>
    </row>
    <row r="557" spans="4:24" s="9" customFormat="1" x14ac:dyDescent="0.3">
      <c r="D557" s="17">
        <f t="shared" si="90"/>
        <v>94873</v>
      </c>
      <c r="E557" s="41">
        <v>1</v>
      </c>
      <c r="F557" s="83">
        <f t="shared" si="89"/>
        <v>3</v>
      </c>
      <c r="G557" s="39"/>
      <c r="H557" s="39"/>
      <c r="I557" s="39"/>
      <c r="J557" s="39"/>
      <c r="K557" s="84" t="e">
        <f t="shared" si="84"/>
        <v>#N/A</v>
      </c>
      <c r="L557" s="84" t="e">
        <f t="shared" si="85"/>
        <v>#N/A</v>
      </c>
      <c r="M557" s="40">
        <f t="shared" si="81"/>
        <v>0</v>
      </c>
      <c r="N557" s="40">
        <f t="shared" si="82"/>
        <v>0</v>
      </c>
      <c r="O557" s="40">
        <f t="shared" si="86"/>
        <v>0</v>
      </c>
      <c r="P557" s="68">
        <f t="shared" si="87"/>
        <v>0</v>
      </c>
      <c r="Q557" s="69">
        <f t="shared" si="83"/>
        <v>0</v>
      </c>
      <c r="R557" s="70">
        <f t="shared" si="88"/>
        <v>0</v>
      </c>
      <c r="T557" s="10"/>
      <c r="U557" s="10"/>
      <c r="V557" s="10"/>
      <c r="W557" s="10"/>
      <c r="X557" s="10"/>
    </row>
    <row r="558" spans="4:24" s="9" customFormat="1" x14ac:dyDescent="0.3">
      <c r="D558" s="17">
        <f t="shared" si="90"/>
        <v>94965</v>
      </c>
      <c r="E558" s="41">
        <v>1</v>
      </c>
      <c r="F558" s="83">
        <f t="shared" si="89"/>
        <v>3</v>
      </c>
      <c r="G558" s="39"/>
      <c r="H558" s="39"/>
      <c r="I558" s="39"/>
      <c r="J558" s="39"/>
      <c r="K558" s="84" t="e">
        <f t="shared" si="84"/>
        <v>#N/A</v>
      </c>
      <c r="L558" s="84" t="e">
        <f t="shared" si="85"/>
        <v>#N/A</v>
      </c>
      <c r="M558" s="40">
        <f t="shared" si="81"/>
        <v>0</v>
      </c>
      <c r="N558" s="40">
        <f t="shared" si="82"/>
        <v>0</v>
      </c>
      <c r="O558" s="40">
        <f t="shared" si="86"/>
        <v>0</v>
      </c>
      <c r="P558" s="68">
        <f t="shared" si="87"/>
        <v>0</v>
      </c>
      <c r="Q558" s="69">
        <f t="shared" si="83"/>
        <v>0</v>
      </c>
      <c r="R558" s="70">
        <f t="shared" si="88"/>
        <v>0</v>
      </c>
      <c r="T558" s="10"/>
      <c r="U558" s="10"/>
      <c r="V558" s="10"/>
      <c r="W558" s="10"/>
      <c r="X558" s="10"/>
    </row>
    <row r="559" spans="4:24" s="9" customFormat="1" x14ac:dyDescent="0.3">
      <c r="D559" s="17">
        <f t="shared" si="90"/>
        <v>95056</v>
      </c>
      <c r="E559" s="41">
        <v>1</v>
      </c>
      <c r="F559" s="83">
        <f t="shared" si="89"/>
        <v>3</v>
      </c>
      <c r="G559" s="39"/>
      <c r="H559" s="39"/>
      <c r="I559" s="39"/>
      <c r="J559" s="39"/>
      <c r="K559" s="84" t="e">
        <f t="shared" si="84"/>
        <v>#N/A</v>
      </c>
      <c r="L559" s="84" t="e">
        <f t="shared" si="85"/>
        <v>#N/A</v>
      </c>
      <c r="M559" s="40">
        <f t="shared" si="81"/>
        <v>0</v>
      </c>
      <c r="N559" s="40">
        <f t="shared" si="82"/>
        <v>0</v>
      </c>
      <c r="O559" s="40">
        <f t="shared" si="86"/>
        <v>0</v>
      </c>
      <c r="P559" s="68">
        <f t="shared" si="87"/>
        <v>0</v>
      </c>
      <c r="Q559" s="69">
        <f t="shared" si="83"/>
        <v>0</v>
      </c>
      <c r="R559" s="70">
        <f t="shared" si="88"/>
        <v>0</v>
      </c>
      <c r="T559" s="10"/>
      <c r="U559" s="10"/>
      <c r="V559" s="10"/>
      <c r="W559" s="10"/>
      <c r="X559" s="10"/>
    </row>
    <row r="560" spans="4:24" s="9" customFormat="1" x14ac:dyDescent="0.3">
      <c r="D560" s="17">
        <f t="shared" si="90"/>
        <v>95147</v>
      </c>
      <c r="E560" s="41">
        <v>1</v>
      </c>
      <c r="F560" s="83">
        <f t="shared" si="89"/>
        <v>3</v>
      </c>
      <c r="G560" s="39"/>
      <c r="H560" s="39"/>
      <c r="I560" s="39"/>
      <c r="J560" s="39"/>
      <c r="K560" s="84" t="e">
        <f t="shared" si="84"/>
        <v>#N/A</v>
      </c>
      <c r="L560" s="84" t="e">
        <f t="shared" si="85"/>
        <v>#N/A</v>
      </c>
      <c r="M560" s="40">
        <f t="shared" si="81"/>
        <v>0</v>
      </c>
      <c r="N560" s="40">
        <f t="shared" si="82"/>
        <v>0</v>
      </c>
      <c r="O560" s="40">
        <f t="shared" si="86"/>
        <v>0</v>
      </c>
      <c r="P560" s="68">
        <f t="shared" si="87"/>
        <v>0</v>
      </c>
      <c r="Q560" s="69">
        <f t="shared" si="83"/>
        <v>0</v>
      </c>
      <c r="R560" s="70">
        <f t="shared" si="88"/>
        <v>0</v>
      </c>
      <c r="T560" s="10"/>
      <c r="U560" s="10"/>
      <c r="V560" s="10"/>
      <c r="W560" s="10"/>
      <c r="X560" s="10"/>
    </row>
    <row r="561" spans="4:24" s="9" customFormat="1" x14ac:dyDescent="0.3">
      <c r="D561" s="17">
        <f t="shared" si="90"/>
        <v>95239</v>
      </c>
      <c r="E561" s="41">
        <v>1</v>
      </c>
      <c r="F561" s="83">
        <f t="shared" si="89"/>
        <v>3</v>
      </c>
      <c r="G561" s="39"/>
      <c r="H561" s="39"/>
      <c r="I561" s="39"/>
      <c r="J561" s="39"/>
      <c r="K561" s="84" t="e">
        <f t="shared" si="84"/>
        <v>#N/A</v>
      </c>
      <c r="L561" s="84" t="e">
        <f t="shared" si="85"/>
        <v>#N/A</v>
      </c>
      <c r="M561" s="40">
        <f t="shared" si="81"/>
        <v>0</v>
      </c>
      <c r="N561" s="40">
        <f t="shared" si="82"/>
        <v>0</v>
      </c>
      <c r="O561" s="40">
        <f t="shared" si="86"/>
        <v>0</v>
      </c>
      <c r="P561" s="68">
        <f t="shared" si="87"/>
        <v>0</v>
      </c>
      <c r="Q561" s="69">
        <f t="shared" si="83"/>
        <v>0</v>
      </c>
      <c r="R561" s="70">
        <f t="shared" si="88"/>
        <v>0</v>
      </c>
      <c r="T561" s="10"/>
      <c r="U561" s="10"/>
      <c r="V561" s="10"/>
      <c r="W561" s="10"/>
      <c r="X561" s="10"/>
    </row>
    <row r="562" spans="4:24" s="9" customFormat="1" x14ac:dyDescent="0.3">
      <c r="D562" s="17">
        <f t="shared" si="90"/>
        <v>95331</v>
      </c>
      <c r="E562" s="41">
        <v>1</v>
      </c>
      <c r="F562" s="83">
        <f t="shared" si="89"/>
        <v>3</v>
      </c>
      <c r="G562" s="39"/>
      <c r="H562" s="39"/>
      <c r="I562" s="39"/>
      <c r="J562" s="39"/>
      <c r="K562" s="84" t="e">
        <f t="shared" si="84"/>
        <v>#N/A</v>
      </c>
      <c r="L562" s="84" t="e">
        <f t="shared" si="85"/>
        <v>#N/A</v>
      </c>
      <c r="M562" s="40">
        <f t="shared" si="81"/>
        <v>0</v>
      </c>
      <c r="N562" s="40">
        <f t="shared" si="82"/>
        <v>0</v>
      </c>
      <c r="O562" s="40">
        <f t="shared" si="86"/>
        <v>0</v>
      </c>
      <c r="P562" s="68">
        <f t="shared" si="87"/>
        <v>0</v>
      </c>
      <c r="Q562" s="69">
        <f t="shared" si="83"/>
        <v>0</v>
      </c>
      <c r="R562" s="70">
        <f t="shared" si="88"/>
        <v>0</v>
      </c>
      <c r="T562" s="10"/>
      <c r="U562" s="10"/>
      <c r="V562" s="10"/>
      <c r="W562" s="10"/>
      <c r="X562" s="10"/>
    </row>
    <row r="563" spans="4:24" s="9" customFormat="1" x14ac:dyDescent="0.3">
      <c r="D563" s="17">
        <f t="shared" si="90"/>
        <v>95421</v>
      </c>
      <c r="E563" s="41">
        <v>1</v>
      </c>
      <c r="F563" s="83">
        <f t="shared" si="89"/>
        <v>3</v>
      </c>
      <c r="G563" s="39"/>
      <c r="H563" s="39"/>
      <c r="I563" s="39"/>
      <c r="J563" s="39"/>
      <c r="K563" s="84" t="e">
        <f t="shared" si="84"/>
        <v>#N/A</v>
      </c>
      <c r="L563" s="84" t="e">
        <f t="shared" si="85"/>
        <v>#N/A</v>
      </c>
      <c r="M563" s="40">
        <f t="shared" si="81"/>
        <v>0</v>
      </c>
      <c r="N563" s="40">
        <f t="shared" si="82"/>
        <v>0</v>
      </c>
      <c r="O563" s="40">
        <f t="shared" si="86"/>
        <v>0</v>
      </c>
      <c r="P563" s="68">
        <f t="shared" si="87"/>
        <v>0</v>
      </c>
      <c r="Q563" s="69">
        <f t="shared" si="83"/>
        <v>0</v>
      </c>
      <c r="R563" s="70">
        <f t="shared" si="88"/>
        <v>0</v>
      </c>
      <c r="T563" s="10"/>
      <c r="U563" s="10"/>
      <c r="V563" s="10"/>
      <c r="W563" s="10"/>
      <c r="X563" s="10"/>
    </row>
    <row r="564" spans="4:24" s="9" customFormat="1" x14ac:dyDescent="0.3">
      <c r="D564" s="17">
        <f t="shared" si="90"/>
        <v>95512</v>
      </c>
      <c r="E564" s="41">
        <v>1</v>
      </c>
      <c r="F564" s="83">
        <f t="shared" si="89"/>
        <v>3</v>
      </c>
      <c r="G564" s="39"/>
      <c r="H564" s="39"/>
      <c r="I564" s="39"/>
      <c r="J564" s="39"/>
      <c r="K564" s="84" t="e">
        <f t="shared" si="84"/>
        <v>#N/A</v>
      </c>
      <c r="L564" s="84" t="e">
        <f t="shared" si="85"/>
        <v>#N/A</v>
      </c>
      <c r="M564" s="40">
        <f t="shared" si="81"/>
        <v>0</v>
      </c>
      <c r="N564" s="40">
        <f t="shared" si="82"/>
        <v>0</v>
      </c>
      <c r="O564" s="40">
        <f t="shared" si="86"/>
        <v>0</v>
      </c>
      <c r="P564" s="68">
        <f t="shared" si="87"/>
        <v>0</v>
      </c>
      <c r="Q564" s="69">
        <f t="shared" si="83"/>
        <v>0</v>
      </c>
      <c r="R564" s="70">
        <f t="shared" si="88"/>
        <v>0</v>
      </c>
      <c r="T564" s="10"/>
      <c r="U564" s="10"/>
      <c r="V564" s="10"/>
      <c r="W564" s="10"/>
      <c r="X564" s="10"/>
    </row>
    <row r="565" spans="4:24" s="9" customFormat="1" x14ac:dyDescent="0.3">
      <c r="D565" s="17">
        <f t="shared" si="90"/>
        <v>95604</v>
      </c>
      <c r="E565" s="41">
        <v>1</v>
      </c>
      <c r="F565" s="83">
        <f t="shared" si="89"/>
        <v>3</v>
      </c>
      <c r="G565" s="39"/>
      <c r="H565" s="39"/>
      <c r="I565" s="39"/>
      <c r="J565" s="39"/>
      <c r="K565" s="84" t="e">
        <f t="shared" si="84"/>
        <v>#N/A</v>
      </c>
      <c r="L565" s="84" t="e">
        <f t="shared" si="85"/>
        <v>#N/A</v>
      </c>
      <c r="M565" s="40">
        <f t="shared" si="81"/>
        <v>0</v>
      </c>
      <c r="N565" s="40">
        <f t="shared" si="82"/>
        <v>0</v>
      </c>
      <c r="O565" s="40">
        <f t="shared" si="86"/>
        <v>0</v>
      </c>
      <c r="P565" s="68">
        <f t="shared" si="87"/>
        <v>0</v>
      </c>
      <c r="Q565" s="69">
        <f t="shared" si="83"/>
        <v>0</v>
      </c>
      <c r="R565" s="70">
        <f t="shared" si="88"/>
        <v>0</v>
      </c>
      <c r="T565" s="10"/>
      <c r="U565" s="10"/>
      <c r="V565" s="10"/>
      <c r="W565" s="10"/>
      <c r="X565" s="10"/>
    </row>
    <row r="566" spans="4:24" s="9" customFormat="1" x14ac:dyDescent="0.3">
      <c r="D566" s="17">
        <f t="shared" si="90"/>
        <v>95696</v>
      </c>
      <c r="E566" s="41">
        <v>1</v>
      </c>
      <c r="F566" s="83">
        <f t="shared" si="89"/>
        <v>3</v>
      </c>
      <c r="G566" s="39"/>
      <c r="H566" s="39"/>
      <c r="I566" s="39"/>
      <c r="J566" s="39"/>
      <c r="K566" s="84" t="e">
        <f t="shared" si="84"/>
        <v>#N/A</v>
      </c>
      <c r="L566" s="84" t="e">
        <f t="shared" si="85"/>
        <v>#N/A</v>
      </c>
      <c r="M566" s="40">
        <f t="shared" si="81"/>
        <v>0</v>
      </c>
      <c r="N566" s="40">
        <f t="shared" si="82"/>
        <v>0</v>
      </c>
      <c r="O566" s="40">
        <f t="shared" si="86"/>
        <v>0</v>
      </c>
      <c r="P566" s="68">
        <f t="shared" si="87"/>
        <v>0</v>
      </c>
      <c r="Q566" s="69">
        <f t="shared" si="83"/>
        <v>0</v>
      </c>
      <c r="R566" s="70">
        <f t="shared" si="88"/>
        <v>0</v>
      </c>
      <c r="T566" s="10"/>
      <c r="U566" s="10"/>
      <c r="V566" s="10"/>
      <c r="W566" s="10"/>
      <c r="X566" s="10"/>
    </row>
    <row r="567" spans="4:24" s="9" customFormat="1" x14ac:dyDescent="0.3">
      <c r="D567" s="17">
        <f t="shared" si="90"/>
        <v>95786</v>
      </c>
      <c r="E567" s="41">
        <v>1</v>
      </c>
      <c r="F567" s="83">
        <f t="shared" si="89"/>
        <v>3</v>
      </c>
      <c r="G567" s="39"/>
      <c r="H567" s="39"/>
      <c r="I567" s="39"/>
      <c r="J567" s="39"/>
      <c r="K567" s="84" t="e">
        <f t="shared" si="84"/>
        <v>#N/A</v>
      </c>
      <c r="L567" s="84" t="e">
        <f t="shared" si="85"/>
        <v>#N/A</v>
      </c>
      <c r="M567" s="40">
        <f t="shared" si="81"/>
        <v>0</v>
      </c>
      <c r="N567" s="40">
        <f t="shared" si="82"/>
        <v>0</v>
      </c>
      <c r="O567" s="40">
        <f t="shared" si="86"/>
        <v>0</v>
      </c>
      <c r="P567" s="68">
        <f t="shared" si="87"/>
        <v>0</v>
      </c>
      <c r="Q567" s="69">
        <f t="shared" si="83"/>
        <v>0</v>
      </c>
      <c r="R567" s="70">
        <f t="shared" si="88"/>
        <v>0</v>
      </c>
      <c r="T567" s="10"/>
      <c r="U567" s="10"/>
      <c r="V567" s="10"/>
      <c r="W567" s="10"/>
      <c r="X567" s="10"/>
    </row>
    <row r="568" spans="4:24" s="9" customFormat="1" x14ac:dyDescent="0.3">
      <c r="D568" s="17">
        <f t="shared" si="90"/>
        <v>95877</v>
      </c>
      <c r="E568" s="41">
        <v>1</v>
      </c>
      <c r="F568" s="83">
        <f t="shared" si="89"/>
        <v>3</v>
      </c>
      <c r="G568" s="39"/>
      <c r="H568" s="39"/>
      <c r="I568" s="39"/>
      <c r="J568" s="39"/>
      <c r="K568" s="84" t="e">
        <f t="shared" si="84"/>
        <v>#N/A</v>
      </c>
      <c r="L568" s="84" t="e">
        <f t="shared" si="85"/>
        <v>#N/A</v>
      </c>
      <c r="M568" s="40">
        <f t="shared" si="81"/>
        <v>0</v>
      </c>
      <c r="N568" s="40">
        <f t="shared" si="82"/>
        <v>0</v>
      </c>
      <c r="O568" s="40">
        <f t="shared" si="86"/>
        <v>0</v>
      </c>
      <c r="P568" s="68">
        <f t="shared" si="87"/>
        <v>0</v>
      </c>
      <c r="Q568" s="69">
        <f t="shared" si="83"/>
        <v>0</v>
      </c>
      <c r="R568" s="70">
        <f t="shared" si="88"/>
        <v>0</v>
      </c>
      <c r="T568" s="10"/>
      <c r="U568" s="10"/>
      <c r="V568" s="10"/>
      <c r="W568" s="10"/>
      <c r="X568" s="10"/>
    </row>
    <row r="569" spans="4:24" s="9" customFormat="1" x14ac:dyDescent="0.3">
      <c r="D569" s="17">
        <f t="shared" si="90"/>
        <v>95969</v>
      </c>
      <c r="E569" s="41">
        <v>1</v>
      </c>
      <c r="F569" s="83">
        <f t="shared" si="89"/>
        <v>3</v>
      </c>
      <c r="G569" s="39"/>
      <c r="H569" s="39"/>
      <c r="I569" s="39"/>
      <c r="J569" s="39"/>
      <c r="K569" s="84" t="e">
        <f t="shared" si="84"/>
        <v>#N/A</v>
      </c>
      <c r="L569" s="84" t="e">
        <f t="shared" si="85"/>
        <v>#N/A</v>
      </c>
      <c r="M569" s="40">
        <f t="shared" si="81"/>
        <v>0</v>
      </c>
      <c r="N569" s="40">
        <f t="shared" si="82"/>
        <v>0</v>
      </c>
      <c r="O569" s="40">
        <f t="shared" si="86"/>
        <v>0</v>
      </c>
      <c r="P569" s="68">
        <f t="shared" si="87"/>
        <v>0</v>
      </c>
      <c r="Q569" s="69">
        <f t="shared" si="83"/>
        <v>0</v>
      </c>
      <c r="R569" s="70">
        <f t="shared" si="88"/>
        <v>0</v>
      </c>
      <c r="T569" s="10"/>
      <c r="U569" s="10"/>
      <c r="V569" s="10"/>
      <c r="W569" s="10"/>
      <c r="X569" s="10"/>
    </row>
    <row r="570" spans="4:24" s="9" customFormat="1" x14ac:dyDescent="0.3">
      <c r="D570" s="17">
        <f t="shared" si="90"/>
        <v>96061</v>
      </c>
      <c r="E570" s="41">
        <v>1</v>
      </c>
      <c r="F570" s="83">
        <f t="shared" si="89"/>
        <v>3</v>
      </c>
      <c r="G570" s="39"/>
      <c r="H570" s="39"/>
      <c r="I570" s="39"/>
      <c r="J570" s="39"/>
      <c r="K570" s="84" t="e">
        <f t="shared" si="84"/>
        <v>#N/A</v>
      </c>
      <c r="L570" s="84" t="e">
        <f t="shared" si="85"/>
        <v>#N/A</v>
      </c>
      <c r="M570" s="40">
        <f t="shared" si="81"/>
        <v>0</v>
      </c>
      <c r="N570" s="40">
        <f t="shared" si="82"/>
        <v>0</v>
      </c>
      <c r="O570" s="40">
        <f t="shared" si="86"/>
        <v>0</v>
      </c>
      <c r="P570" s="68">
        <f t="shared" si="87"/>
        <v>0</v>
      </c>
      <c r="Q570" s="69">
        <f t="shared" si="83"/>
        <v>0</v>
      </c>
      <c r="R570" s="70">
        <f t="shared" si="88"/>
        <v>0</v>
      </c>
      <c r="T570" s="10"/>
      <c r="U570" s="10"/>
      <c r="V570" s="10"/>
      <c r="W570" s="10"/>
      <c r="X570" s="10"/>
    </row>
    <row r="571" spans="4:24" s="9" customFormat="1" x14ac:dyDescent="0.3">
      <c r="D571" s="17">
        <f t="shared" si="90"/>
        <v>96151</v>
      </c>
      <c r="E571" s="41">
        <v>1</v>
      </c>
      <c r="F571" s="83">
        <f t="shared" si="89"/>
        <v>3</v>
      </c>
      <c r="G571" s="39"/>
      <c r="H571" s="39"/>
      <c r="I571" s="39"/>
      <c r="J571" s="39"/>
      <c r="K571" s="84" t="e">
        <f t="shared" si="84"/>
        <v>#N/A</v>
      </c>
      <c r="L571" s="84" t="e">
        <f t="shared" si="85"/>
        <v>#N/A</v>
      </c>
      <c r="M571" s="40">
        <f t="shared" si="81"/>
        <v>0</v>
      </c>
      <c r="N571" s="40">
        <f t="shared" si="82"/>
        <v>0</v>
      </c>
      <c r="O571" s="40">
        <f t="shared" si="86"/>
        <v>0</v>
      </c>
      <c r="P571" s="68">
        <f t="shared" si="87"/>
        <v>0</v>
      </c>
      <c r="Q571" s="69">
        <f t="shared" si="83"/>
        <v>0</v>
      </c>
      <c r="R571" s="70">
        <f t="shared" si="88"/>
        <v>0</v>
      </c>
      <c r="T571" s="10"/>
      <c r="U571" s="10"/>
      <c r="V571" s="10"/>
      <c r="W571" s="10"/>
      <c r="X571" s="10"/>
    </row>
    <row r="572" spans="4:24" s="9" customFormat="1" x14ac:dyDescent="0.3">
      <c r="D572" s="17">
        <f t="shared" si="90"/>
        <v>96242</v>
      </c>
      <c r="E572" s="41">
        <v>1</v>
      </c>
      <c r="F572" s="83">
        <f t="shared" si="89"/>
        <v>3</v>
      </c>
      <c r="G572" s="39"/>
      <c r="H572" s="39"/>
      <c r="I572" s="39"/>
      <c r="J572" s="39"/>
      <c r="K572" s="84" t="e">
        <f t="shared" si="84"/>
        <v>#N/A</v>
      </c>
      <c r="L572" s="84" t="e">
        <f t="shared" si="85"/>
        <v>#N/A</v>
      </c>
      <c r="M572" s="40">
        <f t="shared" si="81"/>
        <v>0</v>
      </c>
      <c r="N572" s="40">
        <f t="shared" si="82"/>
        <v>0</v>
      </c>
      <c r="O572" s="40">
        <f t="shared" si="86"/>
        <v>0</v>
      </c>
      <c r="P572" s="68">
        <f t="shared" si="87"/>
        <v>0</v>
      </c>
      <c r="Q572" s="69">
        <f t="shared" si="83"/>
        <v>0</v>
      </c>
      <c r="R572" s="70">
        <f t="shared" si="88"/>
        <v>0</v>
      </c>
      <c r="T572" s="10"/>
      <c r="U572" s="10"/>
      <c r="V572" s="10"/>
      <c r="W572" s="10"/>
      <c r="X572" s="10"/>
    </row>
    <row r="573" spans="4:24" s="9" customFormat="1" x14ac:dyDescent="0.3">
      <c r="D573" s="17">
        <f t="shared" si="90"/>
        <v>96334</v>
      </c>
      <c r="E573" s="41">
        <v>1</v>
      </c>
      <c r="F573" s="83">
        <f t="shared" si="89"/>
        <v>3</v>
      </c>
      <c r="G573" s="39"/>
      <c r="H573" s="39"/>
      <c r="I573" s="39"/>
      <c r="J573" s="39"/>
      <c r="K573" s="84" t="e">
        <f t="shared" si="84"/>
        <v>#N/A</v>
      </c>
      <c r="L573" s="84" t="e">
        <f t="shared" si="85"/>
        <v>#N/A</v>
      </c>
      <c r="M573" s="40">
        <f t="shared" si="81"/>
        <v>0</v>
      </c>
      <c r="N573" s="40">
        <f t="shared" si="82"/>
        <v>0</v>
      </c>
      <c r="O573" s="40">
        <f t="shared" si="86"/>
        <v>0</v>
      </c>
      <c r="P573" s="68">
        <f t="shared" si="87"/>
        <v>0</v>
      </c>
      <c r="Q573" s="69">
        <f t="shared" si="83"/>
        <v>0</v>
      </c>
      <c r="R573" s="70">
        <f t="shared" si="88"/>
        <v>0</v>
      </c>
      <c r="T573" s="10"/>
      <c r="U573" s="10"/>
      <c r="V573" s="10"/>
      <c r="W573" s="10"/>
      <c r="X573" s="10"/>
    </row>
    <row r="574" spans="4:24" s="9" customFormat="1" x14ac:dyDescent="0.3">
      <c r="D574" s="17">
        <f t="shared" si="90"/>
        <v>96426</v>
      </c>
      <c r="E574" s="41">
        <v>1</v>
      </c>
      <c r="F574" s="83">
        <f t="shared" si="89"/>
        <v>3</v>
      </c>
      <c r="G574" s="39"/>
      <c r="H574" s="39"/>
      <c r="I574" s="39"/>
      <c r="J574" s="39"/>
      <c r="K574" s="84" t="e">
        <f t="shared" si="84"/>
        <v>#N/A</v>
      </c>
      <c r="L574" s="84" t="e">
        <f t="shared" si="85"/>
        <v>#N/A</v>
      </c>
      <c r="M574" s="40">
        <f t="shared" si="81"/>
        <v>0</v>
      </c>
      <c r="N574" s="40">
        <f t="shared" si="82"/>
        <v>0</v>
      </c>
      <c r="O574" s="40">
        <f t="shared" si="86"/>
        <v>0</v>
      </c>
      <c r="P574" s="68">
        <f t="shared" si="87"/>
        <v>0</v>
      </c>
      <c r="Q574" s="69">
        <f t="shared" si="83"/>
        <v>0</v>
      </c>
      <c r="R574" s="70">
        <f t="shared" si="88"/>
        <v>0</v>
      </c>
      <c r="T574" s="10"/>
      <c r="U574" s="10"/>
      <c r="V574" s="10"/>
      <c r="W574" s="10"/>
      <c r="X574" s="10"/>
    </row>
    <row r="575" spans="4:24" s="9" customFormat="1" x14ac:dyDescent="0.3">
      <c r="D575" s="17">
        <f t="shared" si="90"/>
        <v>96517</v>
      </c>
      <c r="E575" s="41">
        <v>1</v>
      </c>
      <c r="F575" s="83">
        <f t="shared" si="89"/>
        <v>3</v>
      </c>
      <c r="G575" s="39"/>
      <c r="H575" s="39"/>
      <c r="I575" s="39"/>
      <c r="J575" s="39"/>
      <c r="K575" s="84" t="e">
        <f t="shared" si="84"/>
        <v>#N/A</v>
      </c>
      <c r="L575" s="84" t="e">
        <f t="shared" si="85"/>
        <v>#N/A</v>
      </c>
      <c r="M575" s="40">
        <f t="shared" si="81"/>
        <v>0</v>
      </c>
      <c r="N575" s="40">
        <f t="shared" si="82"/>
        <v>0</v>
      </c>
      <c r="O575" s="40">
        <f t="shared" si="86"/>
        <v>0</v>
      </c>
      <c r="P575" s="68">
        <f t="shared" si="87"/>
        <v>0</v>
      </c>
      <c r="Q575" s="69">
        <f t="shared" si="83"/>
        <v>0</v>
      </c>
      <c r="R575" s="70">
        <f t="shared" si="88"/>
        <v>0</v>
      </c>
      <c r="T575" s="10"/>
      <c r="U575" s="10"/>
      <c r="V575" s="10"/>
      <c r="W575" s="10"/>
      <c r="X575" s="10"/>
    </row>
    <row r="576" spans="4:24" s="9" customFormat="1" x14ac:dyDescent="0.3">
      <c r="D576" s="17">
        <f t="shared" si="90"/>
        <v>96608</v>
      </c>
      <c r="E576" s="41">
        <v>1</v>
      </c>
      <c r="F576" s="83">
        <f t="shared" si="89"/>
        <v>3</v>
      </c>
      <c r="G576" s="39"/>
      <c r="H576" s="39"/>
      <c r="I576" s="39"/>
      <c r="J576" s="39"/>
      <c r="K576" s="84" t="e">
        <f t="shared" si="84"/>
        <v>#N/A</v>
      </c>
      <c r="L576" s="84" t="e">
        <f t="shared" si="85"/>
        <v>#N/A</v>
      </c>
      <c r="M576" s="40">
        <f t="shared" si="81"/>
        <v>0</v>
      </c>
      <c r="N576" s="40">
        <f t="shared" si="82"/>
        <v>0</v>
      </c>
      <c r="O576" s="40">
        <f t="shared" si="86"/>
        <v>0</v>
      </c>
      <c r="P576" s="68">
        <f t="shared" si="87"/>
        <v>0</v>
      </c>
      <c r="Q576" s="69">
        <f t="shared" si="83"/>
        <v>0</v>
      </c>
      <c r="R576" s="70">
        <f t="shared" si="88"/>
        <v>0</v>
      </c>
      <c r="T576" s="10"/>
      <c r="U576" s="10"/>
      <c r="V576" s="10"/>
      <c r="W576" s="10"/>
      <c r="X576" s="10"/>
    </row>
    <row r="577" spans="4:24" s="9" customFormat="1" x14ac:dyDescent="0.3">
      <c r="D577" s="17">
        <f t="shared" si="90"/>
        <v>96700</v>
      </c>
      <c r="E577" s="41">
        <v>1</v>
      </c>
      <c r="F577" s="83">
        <f t="shared" si="89"/>
        <v>3</v>
      </c>
      <c r="G577" s="39"/>
      <c r="H577" s="39"/>
      <c r="I577" s="39"/>
      <c r="J577" s="39"/>
      <c r="K577" s="84" t="e">
        <f t="shared" si="84"/>
        <v>#N/A</v>
      </c>
      <c r="L577" s="84" t="e">
        <f t="shared" si="85"/>
        <v>#N/A</v>
      </c>
      <c r="M577" s="40">
        <f t="shared" si="81"/>
        <v>0</v>
      </c>
      <c r="N577" s="40">
        <f t="shared" si="82"/>
        <v>0</v>
      </c>
      <c r="O577" s="40">
        <f t="shared" si="86"/>
        <v>0</v>
      </c>
      <c r="P577" s="68">
        <f t="shared" si="87"/>
        <v>0</v>
      </c>
      <c r="Q577" s="69">
        <f t="shared" si="83"/>
        <v>0</v>
      </c>
      <c r="R577" s="70">
        <f t="shared" si="88"/>
        <v>0</v>
      </c>
      <c r="T577" s="10"/>
      <c r="U577" s="10"/>
      <c r="V577" s="10"/>
      <c r="W577" s="10"/>
      <c r="X577" s="10"/>
    </row>
    <row r="578" spans="4:24" s="9" customFormat="1" x14ac:dyDescent="0.3">
      <c r="D578" s="17">
        <f t="shared" si="90"/>
        <v>96792</v>
      </c>
      <c r="E578" s="41">
        <v>1</v>
      </c>
      <c r="F578" s="83">
        <f t="shared" si="89"/>
        <v>3</v>
      </c>
      <c r="G578" s="39"/>
      <c r="H578" s="39"/>
      <c r="I578" s="39"/>
      <c r="J578" s="39"/>
      <c r="K578" s="84" t="e">
        <f t="shared" si="84"/>
        <v>#N/A</v>
      </c>
      <c r="L578" s="84" t="e">
        <f t="shared" si="85"/>
        <v>#N/A</v>
      </c>
      <c r="M578" s="40">
        <f t="shared" ref="M578:M641" si="91">IF(AND(ISBLANK(G579),ISBLANK(H579),ISBLANK(I579)),
       IF(AND(ISBLANK(G578),ISBLANK(H578),ISBLANK(I578)),
           IF(O577&gt;0,
                IF(YEARFRAC($B$7,D578)&gt;$B$10,O577,M577)+R577+($B$5-$B$25*E577+$B$4)*YEARFRAC(D577,D578)+IF(AND($B$27,YEARFRAC($B$7,D577)&lt;$B$10),$B$29*12*YEARFRAC(D577,D578),0)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K578+N("If records exist on this row, but not on the next, start the prediction by using this row's record")),
    NA()+N("Both this row and next have records; do nothing"))</f>
        <v>0</v>
      </c>
      <c r="N578" s="40">
        <f t="shared" ref="N578:N641" si="92">IF($B$27,
   IF(AND(ISBLANK(G579),ISBLANK(H579),ISBLANK(I579)),
      IF(AND(ISBLANK(G578),ISBLANK(H578),ISBLANK(I578)),
          IF(YEARFRAC($B$7,D578)&lt;=$B$10,
               MAX(N577+Q577-$B$29*12*YEARFRAC(D577,D578),0)+N("Predict the fixed balance if both this row and next have no records: it's the balance, plus interest, minus repayment"),
               0+N("Return a zero fixed balance if we're past the fixed period")),
          H578+N("Return the fixed balance when this row has a record, but the next doesn't")),
      NA()+N("Return NA if records were entered for this row and next (no need to predict)")),
 NA()+N("Return NA if the fixed period is not used"))</f>
        <v>0</v>
      </c>
      <c r="O578" s="40">
        <f t="shared" si="86"/>
        <v>0</v>
      </c>
      <c r="P578" s="68">
        <f t="shared" si="87"/>
        <v>0</v>
      </c>
      <c r="Q578" s="69">
        <f t="shared" ref="Q578:Q641" si="93">IF(ISNA(N578),
      NA()+N("Do nothing if the fixed balance is NA"),
      IF(AND(D578&gt;=$B$7,N578&gt;0,YEARFRAC($B$7,D578)&lt;=$B$10)+N("Check if within the fixed period"),
          (N578+IF(OR(ISNA(M578),ISNA($B$11)),0,MIN(0,MAX(-$B$11,M578))))*((1+$B$9/100/365)^(365*YEARFRAC(D578,D579))-1)
            +N("The fixed interest is the fixed rate (for the time between rows) multiplied by the fixed balance, reduced by up to the max repayment (if the variable balance is negative)"),
          0+N("No interest if outside the fixed period, or the balance is non-positive")))</f>
        <v>0</v>
      </c>
      <c r="R578" s="70">
        <f t="shared" si="88"/>
        <v>0</v>
      </c>
      <c r="T578" s="10"/>
      <c r="U578" s="10"/>
      <c r="V578" s="10"/>
      <c r="W578" s="10"/>
      <c r="X578" s="10"/>
    </row>
    <row r="579" spans="4:24" s="9" customFormat="1" x14ac:dyDescent="0.3">
      <c r="D579" s="17">
        <f t="shared" si="90"/>
        <v>96882</v>
      </c>
      <c r="E579" s="41">
        <v>1</v>
      </c>
      <c r="F579" s="83">
        <f t="shared" si="89"/>
        <v>3</v>
      </c>
      <c r="G579" s="39"/>
      <c r="H579" s="39"/>
      <c r="I579" s="39"/>
      <c r="J579" s="39"/>
      <c r="K579" s="84" t="e">
        <f t="shared" ref="K579:K642" si="94">IF(AND(ISBLANK(G579),ISBLANK(I579)),NA(),G579-I579)+N("Only give a result if the offset or variable balance are recorded")</f>
        <v>#N/A</v>
      </c>
      <c r="L579" s="84" t="e">
        <f t="shared" ref="L579:L642" si="95">IF(AND(ISBLANK(G579),ISBLANK(H579),ISBLANK(I579)),
      NA()+N("This row has no records; use NA"),
      H579+K579)</f>
        <v>#N/A</v>
      </c>
      <c r="M579" s="40">
        <f t="shared" si="91"/>
        <v>0</v>
      </c>
      <c r="N579" s="40">
        <f t="shared" si="92"/>
        <v>0</v>
      </c>
      <c r="O579" s="40">
        <f t="shared" ref="O579:O642" si="96">IF(ISNA(M579),
       IF(ISNA(N579), NA()+N("NA if both fixed and variable are NA"), MAX(0,N579)+N("Fixed balance if variable is NA")),
       IF(ISNA(N579),MAX(0,M579)+N("Variable balance if fixed is NA"),MAX(M579+N579,0)+N("Fixed+Variable if both aren't NA")))</f>
        <v>0</v>
      </c>
      <c r="P579" s="68">
        <f t="shared" ref="P579:P642" si="97">IF(ISNA(Q579)+N("This formula returns the sum of the interests that aren't NA"),
      IF(ISNA(R579),NA(),R579),
      IF(ISNA(R579),Q579,Q579+R579))</f>
        <v>0</v>
      </c>
      <c r="Q579" s="69">
        <f t="shared" si="93"/>
        <v>0</v>
      </c>
      <c r="R579" s="70">
        <f t="shared" ref="R579:R642" si="98">IF(ISNA(M579),
      NA()+N("Do nothing if the variable balance is NA"),
      MAX(IF(YEARFRAC($B$7,D579)&gt;$B$10,O579,M579)*((1+F579/100/365)^(365*YEARFRAC(D579,D580))-1), 0)
     +N("The variable interest is the variable rate (for the period between rows) multiplied by the net or variable balance (depending if within the fixed period), and only for positive variable balances"))</f>
        <v>0</v>
      </c>
      <c r="T579" s="10"/>
      <c r="U579" s="10"/>
      <c r="V579" s="10"/>
      <c r="W579" s="10"/>
      <c r="X579" s="10"/>
    </row>
    <row r="580" spans="4:24" s="9" customFormat="1" x14ac:dyDescent="0.3">
      <c r="D580" s="17">
        <f t="shared" si="90"/>
        <v>96973</v>
      </c>
      <c r="E580" s="41">
        <v>1</v>
      </c>
      <c r="F580" s="83">
        <f t="shared" ref="F580:F643" si="99">F579</f>
        <v>3</v>
      </c>
      <c r="G580" s="39"/>
      <c r="H580" s="39"/>
      <c r="I580" s="39"/>
      <c r="J580" s="39"/>
      <c r="K580" s="84" t="e">
        <f t="shared" si="94"/>
        <v>#N/A</v>
      </c>
      <c r="L580" s="84" t="e">
        <f t="shared" si="95"/>
        <v>#N/A</v>
      </c>
      <c r="M580" s="40">
        <f t="shared" si="91"/>
        <v>0</v>
      </c>
      <c r="N580" s="40">
        <f t="shared" si="92"/>
        <v>0</v>
      </c>
      <c r="O580" s="40">
        <f t="shared" si="96"/>
        <v>0</v>
      </c>
      <c r="P580" s="68">
        <f t="shared" si="97"/>
        <v>0</v>
      </c>
      <c r="Q580" s="69">
        <f t="shared" si="93"/>
        <v>0</v>
      </c>
      <c r="R580" s="70">
        <f t="shared" si="98"/>
        <v>0</v>
      </c>
      <c r="T580" s="10"/>
      <c r="U580" s="10"/>
      <c r="V580" s="10"/>
      <c r="W580" s="10"/>
      <c r="X580" s="10"/>
    </row>
    <row r="581" spans="4:24" s="9" customFormat="1" x14ac:dyDescent="0.3">
      <c r="D581" s="17">
        <f t="shared" si="90"/>
        <v>97065</v>
      </c>
      <c r="E581" s="41">
        <v>1</v>
      </c>
      <c r="F581" s="83">
        <f t="shared" si="99"/>
        <v>3</v>
      </c>
      <c r="G581" s="39"/>
      <c r="H581" s="39"/>
      <c r="I581" s="39"/>
      <c r="J581" s="39"/>
      <c r="K581" s="84" t="e">
        <f t="shared" si="94"/>
        <v>#N/A</v>
      </c>
      <c r="L581" s="84" t="e">
        <f t="shared" si="95"/>
        <v>#N/A</v>
      </c>
      <c r="M581" s="40">
        <f t="shared" si="91"/>
        <v>0</v>
      </c>
      <c r="N581" s="40">
        <f t="shared" si="92"/>
        <v>0</v>
      </c>
      <c r="O581" s="40">
        <f t="shared" si="96"/>
        <v>0</v>
      </c>
      <c r="P581" s="68">
        <f t="shared" si="97"/>
        <v>0</v>
      </c>
      <c r="Q581" s="69">
        <f t="shared" si="93"/>
        <v>0</v>
      </c>
      <c r="R581" s="70">
        <f t="shared" si="98"/>
        <v>0</v>
      </c>
      <c r="T581" s="10"/>
      <c r="U581" s="10"/>
      <c r="V581" s="10"/>
      <c r="W581" s="10"/>
      <c r="X581" s="10"/>
    </row>
    <row r="582" spans="4:24" s="9" customFormat="1" x14ac:dyDescent="0.3">
      <c r="D582" s="17">
        <f t="shared" si="90"/>
        <v>97157</v>
      </c>
      <c r="E582" s="41">
        <v>1</v>
      </c>
      <c r="F582" s="83">
        <f t="shared" si="99"/>
        <v>3</v>
      </c>
      <c r="G582" s="39"/>
      <c r="H582" s="39"/>
      <c r="I582" s="39"/>
      <c r="J582" s="39"/>
      <c r="K582" s="84" t="e">
        <f t="shared" si="94"/>
        <v>#N/A</v>
      </c>
      <c r="L582" s="84" t="e">
        <f t="shared" si="95"/>
        <v>#N/A</v>
      </c>
      <c r="M582" s="40">
        <f t="shared" si="91"/>
        <v>0</v>
      </c>
      <c r="N582" s="40">
        <f t="shared" si="92"/>
        <v>0</v>
      </c>
      <c r="O582" s="40">
        <f t="shared" si="96"/>
        <v>0</v>
      </c>
      <c r="P582" s="68">
        <f t="shared" si="97"/>
        <v>0</v>
      </c>
      <c r="Q582" s="69">
        <f t="shared" si="93"/>
        <v>0</v>
      </c>
      <c r="R582" s="70">
        <f t="shared" si="98"/>
        <v>0</v>
      </c>
      <c r="T582" s="10"/>
      <c r="U582" s="10"/>
      <c r="V582" s="10"/>
      <c r="W582" s="10"/>
      <c r="X582" s="10"/>
    </row>
    <row r="583" spans="4:24" s="9" customFormat="1" x14ac:dyDescent="0.3">
      <c r="D583" s="17">
        <f t="shared" si="90"/>
        <v>97247</v>
      </c>
      <c r="E583" s="41">
        <v>1</v>
      </c>
      <c r="F583" s="83">
        <f t="shared" si="99"/>
        <v>3</v>
      </c>
      <c r="G583" s="39"/>
      <c r="H583" s="39"/>
      <c r="I583" s="39"/>
      <c r="J583" s="39"/>
      <c r="K583" s="84" t="e">
        <f t="shared" si="94"/>
        <v>#N/A</v>
      </c>
      <c r="L583" s="84" t="e">
        <f t="shared" si="95"/>
        <v>#N/A</v>
      </c>
      <c r="M583" s="40">
        <f t="shared" si="91"/>
        <v>0</v>
      </c>
      <c r="N583" s="40">
        <f t="shared" si="92"/>
        <v>0</v>
      </c>
      <c r="O583" s="40">
        <f t="shared" si="96"/>
        <v>0</v>
      </c>
      <c r="P583" s="68">
        <f t="shared" si="97"/>
        <v>0</v>
      </c>
      <c r="Q583" s="69">
        <f t="shared" si="93"/>
        <v>0</v>
      </c>
      <c r="R583" s="70">
        <f t="shared" si="98"/>
        <v>0</v>
      </c>
      <c r="T583" s="10"/>
      <c r="U583" s="10"/>
      <c r="V583" s="10"/>
      <c r="W583" s="10"/>
      <c r="X583" s="10"/>
    </row>
    <row r="584" spans="4:24" s="9" customFormat="1" x14ac:dyDescent="0.3">
      <c r="D584" s="17">
        <f t="shared" si="90"/>
        <v>97338</v>
      </c>
      <c r="E584" s="41">
        <v>1</v>
      </c>
      <c r="F584" s="83">
        <f t="shared" si="99"/>
        <v>3</v>
      </c>
      <c r="G584" s="39"/>
      <c r="H584" s="39"/>
      <c r="I584" s="39"/>
      <c r="J584" s="39"/>
      <c r="K584" s="84" t="e">
        <f t="shared" si="94"/>
        <v>#N/A</v>
      </c>
      <c r="L584" s="84" t="e">
        <f t="shared" si="95"/>
        <v>#N/A</v>
      </c>
      <c r="M584" s="40">
        <f t="shared" si="91"/>
        <v>0</v>
      </c>
      <c r="N584" s="40">
        <f t="shared" si="92"/>
        <v>0</v>
      </c>
      <c r="O584" s="40">
        <f t="shared" si="96"/>
        <v>0</v>
      </c>
      <c r="P584" s="68">
        <f t="shared" si="97"/>
        <v>0</v>
      </c>
      <c r="Q584" s="69">
        <f t="shared" si="93"/>
        <v>0</v>
      </c>
      <c r="R584" s="70">
        <f t="shared" si="98"/>
        <v>0</v>
      </c>
      <c r="T584" s="10"/>
      <c r="U584" s="10"/>
      <c r="V584" s="10"/>
      <c r="W584" s="10"/>
      <c r="X584" s="10"/>
    </row>
    <row r="585" spans="4:24" s="9" customFormat="1" x14ac:dyDescent="0.3">
      <c r="D585" s="17">
        <f t="shared" si="90"/>
        <v>97430</v>
      </c>
      <c r="E585" s="41">
        <v>1</v>
      </c>
      <c r="F585" s="83">
        <f t="shared" si="99"/>
        <v>3</v>
      </c>
      <c r="G585" s="39"/>
      <c r="H585" s="39"/>
      <c r="I585" s="39"/>
      <c r="J585" s="39"/>
      <c r="K585" s="84" t="e">
        <f t="shared" si="94"/>
        <v>#N/A</v>
      </c>
      <c r="L585" s="84" t="e">
        <f t="shared" si="95"/>
        <v>#N/A</v>
      </c>
      <c r="M585" s="40">
        <f t="shared" si="91"/>
        <v>0</v>
      </c>
      <c r="N585" s="40">
        <f t="shared" si="92"/>
        <v>0</v>
      </c>
      <c r="O585" s="40">
        <f t="shared" si="96"/>
        <v>0</v>
      </c>
      <c r="P585" s="68">
        <f t="shared" si="97"/>
        <v>0</v>
      </c>
      <c r="Q585" s="69">
        <f t="shared" si="93"/>
        <v>0</v>
      </c>
      <c r="R585" s="70">
        <f t="shared" si="98"/>
        <v>0</v>
      </c>
      <c r="T585" s="10"/>
      <c r="U585" s="10"/>
      <c r="V585" s="10"/>
      <c r="W585" s="10"/>
      <c r="X585" s="10"/>
    </row>
    <row r="586" spans="4:24" s="9" customFormat="1" x14ac:dyDescent="0.3">
      <c r="D586" s="17">
        <f t="shared" ref="D586:D649" si="100">EDATE(D585,3)</f>
        <v>97522</v>
      </c>
      <c r="E586" s="41">
        <v>1</v>
      </c>
      <c r="F586" s="83">
        <f t="shared" si="99"/>
        <v>3</v>
      </c>
      <c r="G586" s="39"/>
      <c r="H586" s="39"/>
      <c r="I586" s="39"/>
      <c r="J586" s="39"/>
      <c r="K586" s="84" t="e">
        <f t="shared" si="94"/>
        <v>#N/A</v>
      </c>
      <c r="L586" s="84" t="e">
        <f t="shared" si="95"/>
        <v>#N/A</v>
      </c>
      <c r="M586" s="40">
        <f t="shared" si="91"/>
        <v>0</v>
      </c>
      <c r="N586" s="40">
        <f t="shared" si="92"/>
        <v>0</v>
      </c>
      <c r="O586" s="40">
        <f t="shared" si="96"/>
        <v>0</v>
      </c>
      <c r="P586" s="68">
        <f t="shared" si="97"/>
        <v>0</v>
      </c>
      <c r="Q586" s="69">
        <f t="shared" si="93"/>
        <v>0</v>
      </c>
      <c r="R586" s="70">
        <f t="shared" si="98"/>
        <v>0</v>
      </c>
      <c r="T586" s="10"/>
      <c r="U586" s="10"/>
      <c r="V586" s="10"/>
      <c r="W586" s="10"/>
      <c r="X586" s="10"/>
    </row>
    <row r="587" spans="4:24" s="9" customFormat="1" x14ac:dyDescent="0.3">
      <c r="D587" s="17">
        <f t="shared" si="100"/>
        <v>97612</v>
      </c>
      <c r="E587" s="41">
        <v>1</v>
      </c>
      <c r="F587" s="83">
        <f t="shared" si="99"/>
        <v>3</v>
      </c>
      <c r="G587" s="39"/>
      <c r="H587" s="39"/>
      <c r="I587" s="39"/>
      <c r="J587" s="39"/>
      <c r="K587" s="84" t="e">
        <f t="shared" si="94"/>
        <v>#N/A</v>
      </c>
      <c r="L587" s="84" t="e">
        <f t="shared" si="95"/>
        <v>#N/A</v>
      </c>
      <c r="M587" s="40">
        <f t="shared" si="91"/>
        <v>0</v>
      </c>
      <c r="N587" s="40">
        <f t="shared" si="92"/>
        <v>0</v>
      </c>
      <c r="O587" s="40">
        <f t="shared" si="96"/>
        <v>0</v>
      </c>
      <c r="P587" s="68">
        <f t="shared" si="97"/>
        <v>0</v>
      </c>
      <c r="Q587" s="69">
        <f t="shared" si="93"/>
        <v>0</v>
      </c>
      <c r="R587" s="70">
        <f t="shared" si="98"/>
        <v>0</v>
      </c>
      <c r="T587" s="10"/>
      <c r="U587" s="10"/>
      <c r="V587" s="10"/>
      <c r="W587" s="10"/>
      <c r="X587" s="10"/>
    </row>
    <row r="588" spans="4:24" s="9" customFormat="1" x14ac:dyDescent="0.3">
      <c r="D588" s="17">
        <f t="shared" si="100"/>
        <v>97703</v>
      </c>
      <c r="E588" s="41">
        <v>1</v>
      </c>
      <c r="F588" s="83">
        <f t="shared" si="99"/>
        <v>3</v>
      </c>
      <c r="G588" s="39"/>
      <c r="H588" s="39"/>
      <c r="I588" s="39"/>
      <c r="J588" s="39"/>
      <c r="K588" s="84" t="e">
        <f t="shared" si="94"/>
        <v>#N/A</v>
      </c>
      <c r="L588" s="84" t="e">
        <f t="shared" si="95"/>
        <v>#N/A</v>
      </c>
      <c r="M588" s="40">
        <f t="shared" si="91"/>
        <v>0</v>
      </c>
      <c r="N588" s="40">
        <f t="shared" si="92"/>
        <v>0</v>
      </c>
      <c r="O588" s="40">
        <f t="shared" si="96"/>
        <v>0</v>
      </c>
      <c r="P588" s="68">
        <f t="shared" si="97"/>
        <v>0</v>
      </c>
      <c r="Q588" s="69">
        <f t="shared" si="93"/>
        <v>0</v>
      </c>
      <c r="R588" s="70">
        <f t="shared" si="98"/>
        <v>0</v>
      </c>
      <c r="T588" s="10"/>
      <c r="U588" s="10"/>
      <c r="V588" s="10"/>
      <c r="W588" s="10"/>
      <c r="X588" s="10"/>
    </row>
    <row r="589" spans="4:24" s="9" customFormat="1" x14ac:dyDescent="0.3">
      <c r="D589" s="17">
        <f t="shared" si="100"/>
        <v>97795</v>
      </c>
      <c r="E589" s="41">
        <v>1</v>
      </c>
      <c r="F589" s="83">
        <f t="shared" si="99"/>
        <v>3</v>
      </c>
      <c r="G589" s="39"/>
      <c r="H589" s="39"/>
      <c r="I589" s="39"/>
      <c r="J589" s="39"/>
      <c r="K589" s="84" t="e">
        <f t="shared" si="94"/>
        <v>#N/A</v>
      </c>
      <c r="L589" s="84" t="e">
        <f t="shared" si="95"/>
        <v>#N/A</v>
      </c>
      <c r="M589" s="40">
        <f t="shared" si="91"/>
        <v>0</v>
      </c>
      <c r="N589" s="40">
        <f t="shared" si="92"/>
        <v>0</v>
      </c>
      <c r="O589" s="40">
        <f t="shared" si="96"/>
        <v>0</v>
      </c>
      <c r="P589" s="68">
        <f t="shared" si="97"/>
        <v>0</v>
      </c>
      <c r="Q589" s="69">
        <f t="shared" si="93"/>
        <v>0</v>
      </c>
      <c r="R589" s="70">
        <f t="shared" si="98"/>
        <v>0</v>
      </c>
      <c r="T589" s="10"/>
      <c r="U589" s="10"/>
      <c r="V589" s="10"/>
      <c r="W589" s="10"/>
      <c r="X589" s="10"/>
    </row>
    <row r="590" spans="4:24" s="9" customFormat="1" x14ac:dyDescent="0.3">
      <c r="D590" s="17">
        <f t="shared" si="100"/>
        <v>97887</v>
      </c>
      <c r="E590" s="41">
        <v>1</v>
      </c>
      <c r="F590" s="83">
        <f t="shared" si="99"/>
        <v>3</v>
      </c>
      <c r="G590" s="39"/>
      <c r="H590" s="39"/>
      <c r="I590" s="39"/>
      <c r="J590" s="39"/>
      <c r="K590" s="84" t="e">
        <f t="shared" si="94"/>
        <v>#N/A</v>
      </c>
      <c r="L590" s="84" t="e">
        <f t="shared" si="95"/>
        <v>#N/A</v>
      </c>
      <c r="M590" s="40">
        <f t="shared" si="91"/>
        <v>0</v>
      </c>
      <c r="N590" s="40">
        <f t="shared" si="92"/>
        <v>0</v>
      </c>
      <c r="O590" s="40">
        <f t="shared" si="96"/>
        <v>0</v>
      </c>
      <c r="P590" s="68">
        <f t="shared" si="97"/>
        <v>0</v>
      </c>
      <c r="Q590" s="69">
        <f t="shared" si="93"/>
        <v>0</v>
      </c>
      <c r="R590" s="70">
        <f t="shared" si="98"/>
        <v>0</v>
      </c>
      <c r="T590" s="10"/>
      <c r="U590" s="10"/>
      <c r="V590" s="10"/>
      <c r="W590" s="10"/>
      <c r="X590" s="10"/>
    </row>
    <row r="591" spans="4:24" s="9" customFormat="1" x14ac:dyDescent="0.3">
      <c r="D591" s="17">
        <f t="shared" si="100"/>
        <v>97978</v>
      </c>
      <c r="E591" s="41">
        <v>1</v>
      </c>
      <c r="F591" s="83">
        <f t="shared" si="99"/>
        <v>3</v>
      </c>
      <c r="G591" s="39"/>
      <c r="H591" s="39"/>
      <c r="I591" s="39"/>
      <c r="J591" s="39"/>
      <c r="K591" s="84" t="e">
        <f t="shared" si="94"/>
        <v>#N/A</v>
      </c>
      <c r="L591" s="84" t="e">
        <f t="shared" si="95"/>
        <v>#N/A</v>
      </c>
      <c r="M591" s="40">
        <f t="shared" si="91"/>
        <v>0</v>
      </c>
      <c r="N591" s="40">
        <f t="shared" si="92"/>
        <v>0</v>
      </c>
      <c r="O591" s="40">
        <f t="shared" si="96"/>
        <v>0</v>
      </c>
      <c r="P591" s="68">
        <f t="shared" si="97"/>
        <v>0</v>
      </c>
      <c r="Q591" s="69">
        <f t="shared" si="93"/>
        <v>0</v>
      </c>
      <c r="R591" s="70">
        <f t="shared" si="98"/>
        <v>0</v>
      </c>
      <c r="T591" s="10"/>
      <c r="U591" s="10"/>
      <c r="V591" s="10"/>
      <c r="W591" s="10"/>
      <c r="X591" s="10"/>
    </row>
    <row r="592" spans="4:24" s="9" customFormat="1" x14ac:dyDescent="0.3">
      <c r="D592" s="17">
        <f t="shared" si="100"/>
        <v>98069</v>
      </c>
      <c r="E592" s="41">
        <v>1</v>
      </c>
      <c r="F592" s="83">
        <f t="shared" si="99"/>
        <v>3</v>
      </c>
      <c r="G592" s="39"/>
      <c r="H592" s="39"/>
      <c r="I592" s="39"/>
      <c r="J592" s="39"/>
      <c r="K592" s="84" t="e">
        <f t="shared" si="94"/>
        <v>#N/A</v>
      </c>
      <c r="L592" s="84" t="e">
        <f t="shared" si="95"/>
        <v>#N/A</v>
      </c>
      <c r="M592" s="40">
        <f t="shared" si="91"/>
        <v>0</v>
      </c>
      <c r="N592" s="40">
        <f t="shared" si="92"/>
        <v>0</v>
      </c>
      <c r="O592" s="40">
        <f t="shared" si="96"/>
        <v>0</v>
      </c>
      <c r="P592" s="68">
        <f t="shared" si="97"/>
        <v>0</v>
      </c>
      <c r="Q592" s="69">
        <f t="shared" si="93"/>
        <v>0</v>
      </c>
      <c r="R592" s="70">
        <f t="shared" si="98"/>
        <v>0</v>
      </c>
      <c r="T592" s="10"/>
      <c r="U592" s="10"/>
      <c r="V592" s="10"/>
      <c r="W592" s="10"/>
      <c r="X592" s="10"/>
    </row>
    <row r="593" spans="4:24" s="9" customFormat="1" x14ac:dyDescent="0.3">
      <c r="D593" s="17">
        <f t="shared" si="100"/>
        <v>98161</v>
      </c>
      <c r="E593" s="41">
        <v>1</v>
      </c>
      <c r="F593" s="83">
        <f t="shared" si="99"/>
        <v>3</v>
      </c>
      <c r="G593" s="39"/>
      <c r="H593" s="39"/>
      <c r="I593" s="39"/>
      <c r="J593" s="39"/>
      <c r="K593" s="84" t="e">
        <f t="shared" si="94"/>
        <v>#N/A</v>
      </c>
      <c r="L593" s="84" t="e">
        <f t="shared" si="95"/>
        <v>#N/A</v>
      </c>
      <c r="M593" s="40">
        <f t="shared" si="91"/>
        <v>0</v>
      </c>
      <c r="N593" s="40">
        <f t="shared" si="92"/>
        <v>0</v>
      </c>
      <c r="O593" s="40">
        <f t="shared" si="96"/>
        <v>0</v>
      </c>
      <c r="P593" s="68">
        <f t="shared" si="97"/>
        <v>0</v>
      </c>
      <c r="Q593" s="69">
        <f t="shared" si="93"/>
        <v>0</v>
      </c>
      <c r="R593" s="70">
        <f t="shared" si="98"/>
        <v>0</v>
      </c>
      <c r="T593" s="10"/>
      <c r="U593" s="10"/>
      <c r="V593" s="10"/>
      <c r="W593" s="10"/>
      <c r="X593" s="10"/>
    </row>
    <row r="594" spans="4:24" s="9" customFormat="1" x14ac:dyDescent="0.3">
      <c r="D594" s="17">
        <f t="shared" si="100"/>
        <v>98253</v>
      </c>
      <c r="E594" s="41">
        <v>1</v>
      </c>
      <c r="F594" s="83">
        <f t="shared" si="99"/>
        <v>3</v>
      </c>
      <c r="G594" s="39"/>
      <c r="H594" s="39"/>
      <c r="I594" s="39"/>
      <c r="J594" s="39"/>
      <c r="K594" s="84" t="e">
        <f t="shared" si="94"/>
        <v>#N/A</v>
      </c>
      <c r="L594" s="84" t="e">
        <f t="shared" si="95"/>
        <v>#N/A</v>
      </c>
      <c r="M594" s="40">
        <f t="shared" si="91"/>
        <v>0</v>
      </c>
      <c r="N594" s="40">
        <f t="shared" si="92"/>
        <v>0</v>
      </c>
      <c r="O594" s="40">
        <f t="shared" si="96"/>
        <v>0</v>
      </c>
      <c r="P594" s="68">
        <f t="shared" si="97"/>
        <v>0</v>
      </c>
      <c r="Q594" s="69">
        <f t="shared" si="93"/>
        <v>0</v>
      </c>
      <c r="R594" s="70">
        <f t="shared" si="98"/>
        <v>0</v>
      </c>
      <c r="T594" s="10"/>
      <c r="U594" s="10"/>
      <c r="V594" s="10"/>
      <c r="W594" s="10"/>
      <c r="X594" s="10"/>
    </row>
    <row r="595" spans="4:24" s="9" customFormat="1" x14ac:dyDescent="0.3">
      <c r="D595" s="17">
        <f t="shared" si="100"/>
        <v>98343</v>
      </c>
      <c r="E595" s="41">
        <v>1</v>
      </c>
      <c r="F595" s="83">
        <f t="shared" si="99"/>
        <v>3</v>
      </c>
      <c r="G595" s="39"/>
      <c r="H595" s="39"/>
      <c r="I595" s="39"/>
      <c r="J595" s="39"/>
      <c r="K595" s="84" t="e">
        <f t="shared" si="94"/>
        <v>#N/A</v>
      </c>
      <c r="L595" s="84" t="e">
        <f t="shared" si="95"/>
        <v>#N/A</v>
      </c>
      <c r="M595" s="40">
        <f t="shared" si="91"/>
        <v>0</v>
      </c>
      <c r="N595" s="40">
        <f t="shared" si="92"/>
        <v>0</v>
      </c>
      <c r="O595" s="40">
        <f t="shared" si="96"/>
        <v>0</v>
      </c>
      <c r="P595" s="68">
        <f t="shared" si="97"/>
        <v>0</v>
      </c>
      <c r="Q595" s="69">
        <f t="shared" si="93"/>
        <v>0</v>
      </c>
      <c r="R595" s="70">
        <f t="shared" si="98"/>
        <v>0</v>
      </c>
      <c r="T595" s="10"/>
      <c r="U595" s="10"/>
      <c r="V595" s="10"/>
      <c r="W595" s="10"/>
      <c r="X595" s="10"/>
    </row>
    <row r="596" spans="4:24" s="9" customFormat="1" x14ac:dyDescent="0.3">
      <c r="D596" s="17">
        <f t="shared" si="100"/>
        <v>98434</v>
      </c>
      <c r="E596" s="41">
        <v>1</v>
      </c>
      <c r="F596" s="83">
        <f t="shared" si="99"/>
        <v>3</v>
      </c>
      <c r="G596" s="39"/>
      <c r="H596" s="39"/>
      <c r="I596" s="39"/>
      <c r="J596" s="39"/>
      <c r="K596" s="84" t="e">
        <f t="shared" si="94"/>
        <v>#N/A</v>
      </c>
      <c r="L596" s="84" t="e">
        <f t="shared" si="95"/>
        <v>#N/A</v>
      </c>
      <c r="M596" s="40">
        <f t="shared" si="91"/>
        <v>0</v>
      </c>
      <c r="N596" s="40">
        <f t="shared" si="92"/>
        <v>0</v>
      </c>
      <c r="O596" s="40">
        <f t="shared" si="96"/>
        <v>0</v>
      </c>
      <c r="P596" s="68">
        <f t="shared" si="97"/>
        <v>0</v>
      </c>
      <c r="Q596" s="69">
        <f t="shared" si="93"/>
        <v>0</v>
      </c>
      <c r="R596" s="70">
        <f t="shared" si="98"/>
        <v>0</v>
      </c>
      <c r="T596" s="10"/>
      <c r="U596" s="10"/>
      <c r="V596" s="10"/>
      <c r="W596" s="10"/>
      <c r="X596" s="10"/>
    </row>
    <row r="597" spans="4:24" s="9" customFormat="1" x14ac:dyDescent="0.3">
      <c r="D597" s="17">
        <f t="shared" si="100"/>
        <v>98526</v>
      </c>
      <c r="E597" s="41">
        <v>1</v>
      </c>
      <c r="F597" s="83">
        <f t="shared" si="99"/>
        <v>3</v>
      </c>
      <c r="G597" s="39"/>
      <c r="H597" s="39"/>
      <c r="I597" s="39"/>
      <c r="J597" s="39"/>
      <c r="K597" s="84" t="e">
        <f t="shared" si="94"/>
        <v>#N/A</v>
      </c>
      <c r="L597" s="84" t="e">
        <f t="shared" si="95"/>
        <v>#N/A</v>
      </c>
      <c r="M597" s="40">
        <f t="shared" si="91"/>
        <v>0</v>
      </c>
      <c r="N597" s="40">
        <f t="shared" si="92"/>
        <v>0</v>
      </c>
      <c r="O597" s="40">
        <f t="shared" si="96"/>
        <v>0</v>
      </c>
      <c r="P597" s="68">
        <f t="shared" si="97"/>
        <v>0</v>
      </c>
      <c r="Q597" s="69">
        <f t="shared" si="93"/>
        <v>0</v>
      </c>
      <c r="R597" s="70">
        <f t="shared" si="98"/>
        <v>0</v>
      </c>
      <c r="T597" s="10"/>
      <c r="U597" s="10"/>
      <c r="V597" s="10"/>
      <c r="W597" s="10"/>
      <c r="X597" s="10"/>
    </row>
    <row r="598" spans="4:24" s="9" customFormat="1" x14ac:dyDescent="0.3">
      <c r="D598" s="17">
        <f t="shared" si="100"/>
        <v>98618</v>
      </c>
      <c r="E598" s="41">
        <v>1</v>
      </c>
      <c r="F598" s="83">
        <f t="shared" si="99"/>
        <v>3</v>
      </c>
      <c r="G598" s="39"/>
      <c r="H598" s="39"/>
      <c r="I598" s="39"/>
      <c r="J598" s="39"/>
      <c r="K598" s="84" t="e">
        <f t="shared" si="94"/>
        <v>#N/A</v>
      </c>
      <c r="L598" s="84" t="e">
        <f t="shared" si="95"/>
        <v>#N/A</v>
      </c>
      <c r="M598" s="40">
        <f t="shared" si="91"/>
        <v>0</v>
      </c>
      <c r="N598" s="40">
        <f t="shared" si="92"/>
        <v>0</v>
      </c>
      <c r="O598" s="40">
        <f t="shared" si="96"/>
        <v>0</v>
      </c>
      <c r="P598" s="68">
        <f t="shared" si="97"/>
        <v>0</v>
      </c>
      <c r="Q598" s="69">
        <f t="shared" si="93"/>
        <v>0</v>
      </c>
      <c r="R598" s="70">
        <f t="shared" si="98"/>
        <v>0</v>
      </c>
      <c r="T598" s="10"/>
      <c r="U598" s="10"/>
      <c r="V598" s="10"/>
      <c r="W598" s="10"/>
      <c r="X598" s="10"/>
    </row>
    <row r="599" spans="4:24" s="9" customFormat="1" x14ac:dyDescent="0.3">
      <c r="D599" s="17">
        <f t="shared" si="100"/>
        <v>98708</v>
      </c>
      <c r="E599" s="41">
        <v>1</v>
      </c>
      <c r="F599" s="83">
        <f t="shared" si="99"/>
        <v>3</v>
      </c>
      <c r="G599" s="39"/>
      <c r="H599" s="39"/>
      <c r="I599" s="39"/>
      <c r="J599" s="39"/>
      <c r="K599" s="84" t="e">
        <f t="shared" si="94"/>
        <v>#N/A</v>
      </c>
      <c r="L599" s="84" t="e">
        <f t="shared" si="95"/>
        <v>#N/A</v>
      </c>
      <c r="M599" s="40">
        <f t="shared" si="91"/>
        <v>0</v>
      </c>
      <c r="N599" s="40">
        <f t="shared" si="92"/>
        <v>0</v>
      </c>
      <c r="O599" s="40">
        <f t="shared" si="96"/>
        <v>0</v>
      </c>
      <c r="P599" s="68">
        <f t="shared" si="97"/>
        <v>0</v>
      </c>
      <c r="Q599" s="69">
        <f t="shared" si="93"/>
        <v>0</v>
      </c>
      <c r="R599" s="70">
        <f t="shared" si="98"/>
        <v>0</v>
      </c>
      <c r="T599" s="10"/>
      <c r="U599" s="10"/>
      <c r="V599" s="10"/>
      <c r="W599" s="10"/>
      <c r="X599" s="10"/>
    </row>
    <row r="600" spans="4:24" s="9" customFormat="1" x14ac:dyDescent="0.3">
      <c r="D600" s="17">
        <f t="shared" si="100"/>
        <v>98799</v>
      </c>
      <c r="E600" s="41">
        <v>1</v>
      </c>
      <c r="F600" s="83">
        <f t="shared" si="99"/>
        <v>3</v>
      </c>
      <c r="G600" s="39"/>
      <c r="H600" s="39"/>
      <c r="I600" s="39"/>
      <c r="J600" s="39"/>
      <c r="K600" s="84" t="e">
        <f t="shared" si="94"/>
        <v>#N/A</v>
      </c>
      <c r="L600" s="84" t="e">
        <f t="shared" si="95"/>
        <v>#N/A</v>
      </c>
      <c r="M600" s="40">
        <f t="shared" si="91"/>
        <v>0</v>
      </c>
      <c r="N600" s="40">
        <f t="shared" si="92"/>
        <v>0</v>
      </c>
      <c r="O600" s="40">
        <f t="shared" si="96"/>
        <v>0</v>
      </c>
      <c r="P600" s="68">
        <f t="shared" si="97"/>
        <v>0</v>
      </c>
      <c r="Q600" s="69">
        <f t="shared" si="93"/>
        <v>0</v>
      </c>
      <c r="R600" s="70">
        <f t="shared" si="98"/>
        <v>0</v>
      </c>
      <c r="T600" s="10"/>
      <c r="U600" s="10"/>
      <c r="V600" s="10"/>
      <c r="W600" s="10"/>
      <c r="X600" s="10"/>
    </row>
    <row r="601" spans="4:24" s="9" customFormat="1" x14ac:dyDescent="0.3">
      <c r="D601" s="17">
        <f t="shared" si="100"/>
        <v>98891</v>
      </c>
      <c r="E601" s="41">
        <v>1</v>
      </c>
      <c r="F601" s="83">
        <f t="shared" si="99"/>
        <v>3</v>
      </c>
      <c r="G601" s="39"/>
      <c r="H601" s="39"/>
      <c r="I601" s="39"/>
      <c r="J601" s="39"/>
      <c r="K601" s="84" t="e">
        <f t="shared" si="94"/>
        <v>#N/A</v>
      </c>
      <c r="L601" s="84" t="e">
        <f t="shared" si="95"/>
        <v>#N/A</v>
      </c>
      <c r="M601" s="40">
        <f t="shared" si="91"/>
        <v>0</v>
      </c>
      <c r="N601" s="40">
        <f t="shared" si="92"/>
        <v>0</v>
      </c>
      <c r="O601" s="40">
        <f t="shared" si="96"/>
        <v>0</v>
      </c>
      <c r="P601" s="68">
        <f t="shared" si="97"/>
        <v>0</v>
      </c>
      <c r="Q601" s="69">
        <f t="shared" si="93"/>
        <v>0</v>
      </c>
      <c r="R601" s="70">
        <f t="shared" si="98"/>
        <v>0</v>
      </c>
      <c r="T601" s="10"/>
      <c r="U601" s="10"/>
      <c r="V601" s="10"/>
      <c r="W601" s="10"/>
      <c r="X601" s="10"/>
    </row>
    <row r="602" spans="4:24" s="9" customFormat="1" x14ac:dyDescent="0.3">
      <c r="D602" s="17">
        <f t="shared" si="100"/>
        <v>98983</v>
      </c>
      <c r="E602" s="41">
        <v>1</v>
      </c>
      <c r="F602" s="83">
        <f t="shared" si="99"/>
        <v>3</v>
      </c>
      <c r="G602" s="39"/>
      <c r="H602" s="39"/>
      <c r="I602" s="39"/>
      <c r="J602" s="39"/>
      <c r="K602" s="84" t="e">
        <f t="shared" si="94"/>
        <v>#N/A</v>
      </c>
      <c r="L602" s="84" t="e">
        <f t="shared" si="95"/>
        <v>#N/A</v>
      </c>
      <c r="M602" s="40">
        <f t="shared" si="91"/>
        <v>0</v>
      </c>
      <c r="N602" s="40">
        <f t="shared" si="92"/>
        <v>0</v>
      </c>
      <c r="O602" s="40">
        <f t="shared" si="96"/>
        <v>0</v>
      </c>
      <c r="P602" s="68">
        <f t="shared" si="97"/>
        <v>0</v>
      </c>
      <c r="Q602" s="69">
        <f t="shared" si="93"/>
        <v>0</v>
      </c>
      <c r="R602" s="70">
        <f t="shared" si="98"/>
        <v>0</v>
      </c>
      <c r="T602" s="10"/>
      <c r="U602" s="10"/>
      <c r="V602" s="10"/>
      <c r="W602" s="10"/>
      <c r="X602" s="10"/>
    </row>
    <row r="603" spans="4:24" s="9" customFormat="1" x14ac:dyDescent="0.3">
      <c r="D603" s="17">
        <f t="shared" si="100"/>
        <v>99073</v>
      </c>
      <c r="E603" s="41">
        <v>1</v>
      </c>
      <c r="F603" s="83">
        <f t="shared" si="99"/>
        <v>3</v>
      </c>
      <c r="G603" s="39"/>
      <c r="H603" s="39"/>
      <c r="I603" s="39"/>
      <c r="J603" s="39"/>
      <c r="K603" s="84" t="e">
        <f t="shared" si="94"/>
        <v>#N/A</v>
      </c>
      <c r="L603" s="84" t="e">
        <f t="shared" si="95"/>
        <v>#N/A</v>
      </c>
      <c r="M603" s="40">
        <f t="shared" si="91"/>
        <v>0</v>
      </c>
      <c r="N603" s="40">
        <f t="shared" si="92"/>
        <v>0</v>
      </c>
      <c r="O603" s="40">
        <f t="shared" si="96"/>
        <v>0</v>
      </c>
      <c r="P603" s="68">
        <f t="shared" si="97"/>
        <v>0</v>
      </c>
      <c r="Q603" s="69">
        <f t="shared" si="93"/>
        <v>0</v>
      </c>
      <c r="R603" s="70">
        <f t="shared" si="98"/>
        <v>0</v>
      </c>
      <c r="T603" s="10"/>
      <c r="U603" s="10"/>
      <c r="V603" s="10"/>
      <c r="W603" s="10"/>
      <c r="X603" s="10"/>
    </row>
    <row r="604" spans="4:24" s="9" customFormat="1" x14ac:dyDescent="0.3">
      <c r="D604" s="17">
        <f t="shared" si="100"/>
        <v>99164</v>
      </c>
      <c r="E604" s="41">
        <v>1</v>
      </c>
      <c r="F604" s="83">
        <f t="shared" si="99"/>
        <v>3</v>
      </c>
      <c r="G604" s="39"/>
      <c r="H604" s="39"/>
      <c r="I604" s="39"/>
      <c r="J604" s="39"/>
      <c r="K604" s="84" t="e">
        <f t="shared" si="94"/>
        <v>#N/A</v>
      </c>
      <c r="L604" s="84" t="e">
        <f t="shared" si="95"/>
        <v>#N/A</v>
      </c>
      <c r="M604" s="40">
        <f t="shared" si="91"/>
        <v>0</v>
      </c>
      <c r="N604" s="40">
        <f t="shared" si="92"/>
        <v>0</v>
      </c>
      <c r="O604" s="40">
        <f t="shared" si="96"/>
        <v>0</v>
      </c>
      <c r="P604" s="68">
        <f t="shared" si="97"/>
        <v>0</v>
      </c>
      <c r="Q604" s="69">
        <f t="shared" si="93"/>
        <v>0</v>
      </c>
      <c r="R604" s="70">
        <f t="shared" si="98"/>
        <v>0</v>
      </c>
      <c r="T604" s="10"/>
      <c r="U604" s="10"/>
      <c r="V604" s="10"/>
      <c r="W604" s="10"/>
      <c r="X604" s="10"/>
    </row>
    <row r="605" spans="4:24" s="9" customFormat="1" x14ac:dyDescent="0.3">
      <c r="D605" s="17">
        <f t="shared" si="100"/>
        <v>99256</v>
      </c>
      <c r="E605" s="41">
        <v>1</v>
      </c>
      <c r="F605" s="83">
        <f t="shared" si="99"/>
        <v>3</v>
      </c>
      <c r="G605" s="39"/>
      <c r="H605" s="39"/>
      <c r="I605" s="39"/>
      <c r="J605" s="39"/>
      <c r="K605" s="84" t="e">
        <f t="shared" si="94"/>
        <v>#N/A</v>
      </c>
      <c r="L605" s="84" t="e">
        <f t="shared" si="95"/>
        <v>#N/A</v>
      </c>
      <c r="M605" s="40">
        <f t="shared" si="91"/>
        <v>0</v>
      </c>
      <c r="N605" s="40">
        <f t="shared" si="92"/>
        <v>0</v>
      </c>
      <c r="O605" s="40">
        <f t="shared" si="96"/>
        <v>0</v>
      </c>
      <c r="P605" s="68">
        <f t="shared" si="97"/>
        <v>0</v>
      </c>
      <c r="Q605" s="69">
        <f t="shared" si="93"/>
        <v>0</v>
      </c>
      <c r="R605" s="70">
        <f t="shared" si="98"/>
        <v>0</v>
      </c>
      <c r="T605" s="10"/>
      <c r="U605" s="10"/>
      <c r="V605" s="10"/>
      <c r="W605" s="10"/>
      <c r="X605" s="10"/>
    </row>
    <row r="606" spans="4:24" s="9" customFormat="1" x14ac:dyDescent="0.3">
      <c r="D606" s="17">
        <f t="shared" si="100"/>
        <v>99348</v>
      </c>
      <c r="E606" s="41">
        <v>1</v>
      </c>
      <c r="F606" s="83">
        <f t="shared" si="99"/>
        <v>3</v>
      </c>
      <c r="G606" s="39"/>
      <c r="H606" s="39"/>
      <c r="I606" s="39"/>
      <c r="J606" s="39"/>
      <c r="K606" s="84" t="e">
        <f t="shared" si="94"/>
        <v>#N/A</v>
      </c>
      <c r="L606" s="84" t="e">
        <f t="shared" si="95"/>
        <v>#N/A</v>
      </c>
      <c r="M606" s="40">
        <f t="shared" si="91"/>
        <v>0</v>
      </c>
      <c r="N606" s="40">
        <f t="shared" si="92"/>
        <v>0</v>
      </c>
      <c r="O606" s="40">
        <f t="shared" si="96"/>
        <v>0</v>
      </c>
      <c r="P606" s="68">
        <f t="shared" si="97"/>
        <v>0</v>
      </c>
      <c r="Q606" s="69">
        <f t="shared" si="93"/>
        <v>0</v>
      </c>
      <c r="R606" s="70">
        <f t="shared" si="98"/>
        <v>0</v>
      </c>
      <c r="T606" s="10"/>
      <c r="U606" s="10"/>
      <c r="V606" s="10"/>
      <c r="W606" s="10"/>
      <c r="X606" s="10"/>
    </row>
    <row r="607" spans="4:24" s="9" customFormat="1" x14ac:dyDescent="0.3">
      <c r="D607" s="17">
        <f t="shared" si="100"/>
        <v>99439</v>
      </c>
      <c r="E607" s="41">
        <v>1</v>
      </c>
      <c r="F607" s="83">
        <f t="shared" si="99"/>
        <v>3</v>
      </c>
      <c r="G607" s="39"/>
      <c r="H607" s="39"/>
      <c r="I607" s="39"/>
      <c r="J607" s="39"/>
      <c r="K607" s="84" t="e">
        <f t="shared" si="94"/>
        <v>#N/A</v>
      </c>
      <c r="L607" s="84" t="e">
        <f t="shared" si="95"/>
        <v>#N/A</v>
      </c>
      <c r="M607" s="40">
        <f t="shared" si="91"/>
        <v>0</v>
      </c>
      <c r="N607" s="40">
        <f t="shared" si="92"/>
        <v>0</v>
      </c>
      <c r="O607" s="40">
        <f t="shared" si="96"/>
        <v>0</v>
      </c>
      <c r="P607" s="68">
        <f t="shared" si="97"/>
        <v>0</v>
      </c>
      <c r="Q607" s="69">
        <f t="shared" si="93"/>
        <v>0</v>
      </c>
      <c r="R607" s="70">
        <f t="shared" si="98"/>
        <v>0</v>
      </c>
      <c r="T607" s="10"/>
      <c r="U607" s="10"/>
      <c r="V607" s="10"/>
      <c r="W607" s="10"/>
      <c r="X607" s="10"/>
    </row>
    <row r="608" spans="4:24" s="9" customFormat="1" x14ac:dyDescent="0.3">
      <c r="D608" s="17">
        <f t="shared" si="100"/>
        <v>99530</v>
      </c>
      <c r="E608" s="41">
        <v>1</v>
      </c>
      <c r="F608" s="83">
        <f t="shared" si="99"/>
        <v>3</v>
      </c>
      <c r="G608" s="39"/>
      <c r="H608" s="39"/>
      <c r="I608" s="39"/>
      <c r="J608" s="39"/>
      <c r="K608" s="84" t="e">
        <f t="shared" si="94"/>
        <v>#N/A</v>
      </c>
      <c r="L608" s="84" t="e">
        <f t="shared" si="95"/>
        <v>#N/A</v>
      </c>
      <c r="M608" s="40">
        <f t="shared" si="91"/>
        <v>0</v>
      </c>
      <c r="N608" s="40">
        <f t="shared" si="92"/>
        <v>0</v>
      </c>
      <c r="O608" s="40">
        <f t="shared" si="96"/>
        <v>0</v>
      </c>
      <c r="P608" s="68">
        <f t="shared" si="97"/>
        <v>0</v>
      </c>
      <c r="Q608" s="69">
        <f t="shared" si="93"/>
        <v>0</v>
      </c>
      <c r="R608" s="70">
        <f t="shared" si="98"/>
        <v>0</v>
      </c>
      <c r="T608" s="10"/>
      <c r="U608" s="10"/>
      <c r="V608" s="10"/>
      <c r="W608" s="10"/>
      <c r="X608" s="10"/>
    </row>
    <row r="609" spans="4:24" s="9" customFormat="1" x14ac:dyDescent="0.3">
      <c r="D609" s="17">
        <f t="shared" si="100"/>
        <v>99622</v>
      </c>
      <c r="E609" s="41">
        <v>1</v>
      </c>
      <c r="F609" s="83">
        <f t="shared" si="99"/>
        <v>3</v>
      </c>
      <c r="G609" s="39"/>
      <c r="H609" s="39"/>
      <c r="I609" s="39"/>
      <c r="J609" s="39"/>
      <c r="K609" s="84" t="e">
        <f t="shared" si="94"/>
        <v>#N/A</v>
      </c>
      <c r="L609" s="84" t="e">
        <f t="shared" si="95"/>
        <v>#N/A</v>
      </c>
      <c r="M609" s="40">
        <f t="shared" si="91"/>
        <v>0</v>
      </c>
      <c r="N609" s="40">
        <f t="shared" si="92"/>
        <v>0</v>
      </c>
      <c r="O609" s="40">
        <f t="shared" si="96"/>
        <v>0</v>
      </c>
      <c r="P609" s="68">
        <f t="shared" si="97"/>
        <v>0</v>
      </c>
      <c r="Q609" s="69">
        <f t="shared" si="93"/>
        <v>0</v>
      </c>
      <c r="R609" s="70">
        <f t="shared" si="98"/>
        <v>0</v>
      </c>
      <c r="T609" s="10"/>
      <c r="U609" s="10"/>
      <c r="V609" s="10"/>
      <c r="W609" s="10"/>
      <c r="X609" s="10"/>
    </row>
    <row r="610" spans="4:24" s="9" customFormat="1" x14ac:dyDescent="0.3">
      <c r="D610" s="17">
        <f t="shared" si="100"/>
        <v>99714</v>
      </c>
      <c r="E610" s="41">
        <v>1</v>
      </c>
      <c r="F610" s="83">
        <f t="shared" si="99"/>
        <v>3</v>
      </c>
      <c r="G610" s="39"/>
      <c r="H610" s="39"/>
      <c r="I610" s="39"/>
      <c r="J610" s="39"/>
      <c r="K610" s="84" t="e">
        <f t="shared" si="94"/>
        <v>#N/A</v>
      </c>
      <c r="L610" s="84" t="e">
        <f t="shared" si="95"/>
        <v>#N/A</v>
      </c>
      <c r="M610" s="40">
        <f t="shared" si="91"/>
        <v>0</v>
      </c>
      <c r="N610" s="40">
        <f t="shared" si="92"/>
        <v>0</v>
      </c>
      <c r="O610" s="40">
        <f t="shared" si="96"/>
        <v>0</v>
      </c>
      <c r="P610" s="68">
        <f t="shared" si="97"/>
        <v>0</v>
      </c>
      <c r="Q610" s="69">
        <f t="shared" si="93"/>
        <v>0</v>
      </c>
      <c r="R610" s="70">
        <f t="shared" si="98"/>
        <v>0</v>
      </c>
      <c r="T610" s="10"/>
      <c r="U610" s="10"/>
      <c r="V610" s="10"/>
      <c r="W610" s="10"/>
      <c r="X610" s="10"/>
    </row>
    <row r="611" spans="4:24" s="9" customFormat="1" x14ac:dyDescent="0.3">
      <c r="D611" s="17">
        <f t="shared" si="100"/>
        <v>99804</v>
      </c>
      <c r="E611" s="41">
        <v>1</v>
      </c>
      <c r="F611" s="83">
        <f t="shared" si="99"/>
        <v>3</v>
      </c>
      <c r="G611" s="39"/>
      <c r="H611" s="39"/>
      <c r="I611" s="39"/>
      <c r="J611" s="39"/>
      <c r="K611" s="84" t="e">
        <f t="shared" si="94"/>
        <v>#N/A</v>
      </c>
      <c r="L611" s="84" t="e">
        <f t="shared" si="95"/>
        <v>#N/A</v>
      </c>
      <c r="M611" s="40">
        <f t="shared" si="91"/>
        <v>0</v>
      </c>
      <c r="N611" s="40">
        <f t="shared" si="92"/>
        <v>0</v>
      </c>
      <c r="O611" s="40">
        <f t="shared" si="96"/>
        <v>0</v>
      </c>
      <c r="P611" s="68">
        <f t="shared" si="97"/>
        <v>0</v>
      </c>
      <c r="Q611" s="69">
        <f t="shared" si="93"/>
        <v>0</v>
      </c>
      <c r="R611" s="70">
        <f t="shared" si="98"/>
        <v>0</v>
      </c>
      <c r="T611" s="10"/>
      <c r="U611" s="10"/>
      <c r="V611" s="10"/>
      <c r="W611" s="10"/>
      <c r="X611" s="10"/>
    </row>
    <row r="612" spans="4:24" s="9" customFormat="1" x14ac:dyDescent="0.3">
      <c r="D612" s="17">
        <f t="shared" si="100"/>
        <v>99895</v>
      </c>
      <c r="E612" s="41">
        <v>1</v>
      </c>
      <c r="F612" s="83">
        <f t="shared" si="99"/>
        <v>3</v>
      </c>
      <c r="G612" s="39"/>
      <c r="H612" s="39"/>
      <c r="I612" s="39"/>
      <c r="J612" s="39"/>
      <c r="K612" s="84" t="e">
        <f t="shared" si="94"/>
        <v>#N/A</v>
      </c>
      <c r="L612" s="84" t="e">
        <f t="shared" si="95"/>
        <v>#N/A</v>
      </c>
      <c r="M612" s="40">
        <f t="shared" si="91"/>
        <v>0</v>
      </c>
      <c r="N612" s="40">
        <f t="shared" si="92"/>
        <v>0</v>
      </c>
      <c r="O612" s="40">
        <f t="shared" si="96"/>
        <v>0</v>
      </c>
      <c r="P612" s="68">
        <f t="shared" si="97"/>
        <v>0</v>
      </c>
      <c r="Q612" s="69">
        <f t="shared" si="93"/>
        <v>0</v>
      </c>
      <c r="R612" s="70">
        <f t="shared" si="98"/>
        <v>0</v>
      </c>
      <c r="T612" s="10"/>
      <c r="U612" s="10"/>
      <c r="V612" s="10"/>
      <c r="W612" s="10"/>
      <c r="X612" s="10"/>
    </row>
    <row r="613" spans="4:24" s="9" customFormat="1" x14ac:dyDescent="0.3">
      <c r="D613" s="17">
        <f t="shared" si="100"/>
        <v>99987</v>
      </c>
      <c r="E613" s="41">
        <v>1</v>
      </c>
      <c r="F613" s="83">
        <f t="shared" si="99"/>
        <v>3</v>
      </c>
      <c r="G613" s="39"/>
      <c r="H613" s="39"/>
      <c r="I613" s="39"/>
      <c r="J613" s="39"/>
      <c r="K613" s="84" t="e">
        <f t="shared" si="94"/>
        <v>#N/A</v>
      </c>
      <c r="L613" s="84" t="e">
        <f t="shared" si="95"/>
        <v>#N/A</v>
      </c>
      <c r="M613" s="40">
        <f t="shared" si="91"/>
        <v>0</v>
      </c>
      <c r="N613" s="40">
        <f t="shared" si="92"/>
        <v>0</v>
      </c>
      <c r="O613" s="40">
        <f t="shared" si="96"/>
        <v>0</v>
      </c>
      <c r="P613" s="68">
        <f t="shared" si="97"/>
        <v>0</v>
      </c>
      <c r="Q613" s="69">
        <f t="shared" si="93"/>
        <v>0</v>
      </c>
      <c r="R613" s="70">
        <f t="shared" si="98"/>
        <v>0</v>
      </c>
      <c r="T613" s="10"/>
      <c r="U613" s="10"/>
      <c r="V613" s="10"/>
      <c r="W613" s="10"/>
      <c r="X613" s="10"/>
    </row>
    <row r="614" spans="4:24" s="9" customFormat="1" x14ac:dyDescent="0.3">
      <c r="D614" s="17">
        <f t="shared" si="100"/>
        <v>100079</v>
      </c>
      <c r="E614" s="41">
        <v>1</v>
      </c>
      <c r="F614" s="83">
        <f t="shared" si="99"/>
        <v>3</v>
      </c>
      <c r="G614" s="39"/>
      <c r="H614" s="39"/>
      <c r="I614" s="39"/>
      <c r="J614" s="39"/>
      <c r="K614" s="84" t="e">
        <f t="shared" si="94"/>
        <v>#N/A</v>
      </c>
      <c r="L614" s="84" t="e">
        <f t="shared" si="95"/>
        <v>#N/A</v>
      </c>
      <c r="M614" s="40">
        <f t="shared" si="91"/>
        <v>0</v>
      </c>
      <c r="N614" s="40">
        <f t="shared" si="92"/>
        <v>0</v>
      </c>
      <c r="O614" s="40">
        <f t="shared" si="96"/>
        <v>0</v>
      </c>
      <c r="P614" s="68">
        <f t="shared" si="97"/>
        <v>0</v>
      </c>
      <c r="Q614" s="69">
        <f t="shared" si="93"/>
        <v>0</v>
      </c>
      <c r="R614" s="70">
        <f t="shared" si="98"/>
        <v>0</v>
      </c>
      <c r="T614" s="10"/>
      <c r="U614" s="10"/>
      <c r="V614" s="10"/>
      <c r="W614" s="10"/>
      <c r="X614" s="10"/>
    </row>
    <row r="615" spans="4:24" s="9" customFormat="1" x14ac:dyDescent="0.3">
      <c r="D615" s="17">
        <f t="shared" si="100"/>
        <v>100169</v>
      </c>
      <c r="E615" s="41">
        <v>1</v>
      </c>
      <c r="F615" s="83">
        <f t="shared" si="99"/>
        <v>3</v>
      </c>
      <c r="G615" s="39"/>
      <c r="H615" s="39"/>
      <c r="I615" s="39"/>
      <c r="J615" s="39"/>
      <c r="K615" s="84" t="e">
        <f t="shared" si="94"/>
        <v>#N/A</v>
      </c>
      <c r="L615" s="84" t="e">
        <f t="shared" si="95"/>
        <v>#N/A</v>
      </c>
      <c r="M615" s="40">
        <f t="shared" si="91"/>
        <v>0</v>
      </c>
      <c r="N615" s="40">
        <f t="shared" si="92"/>
        <v>0</v>
      </c>
      <c r="O615" s="40">
        <f t="shared" si="96"/>
        <v>0</v>
      </c>
      <c r="P615" s="68">
        <f t="shared" si="97"/>
        <v>0</v>
      </c>
      <c r="Q615" s="69">
        <f t="shared" si="93"/>
        <v>0</v>
      </c>
      <c r="R615" s="70">
        <f t="shared" si="98"/>
        <v>0</v>
      </c>
      <c r="T615" s="10"/>
      <c r="U615" s="10"/>
      <c r="V615" s="10"/>
      <c r="W615" s="10"/>
      <c r="X615" s="10"/>
    </row>
    <row r="616" spans="4:24" s="9" customFormat="1" x14ac:dyDescent="0.3">
      <c r="D616" s="17">
        <f t="shared" si="100"/>
        <v>100260</v>
      </c>
      <c r="E616" s="41">
        <v>1</v>
      </c>
      <c r="F616" s="83">
        <f t="shared" si="99"/>
        <v>3</v>
      </c>
      <c r="G616" s="39"/>
      <c r="H616" s="39"/>
      <c r="I616" s="39"/>
      <c r="J616" s="39"/>
      <c r="K616" s="84" t="e">
        <f t="shared" si="94"/>
        <v>#N/A</v>
      </c>
      <c r="L616" s="84" t="e">
        <f t="shared" si="95"/>
        <v>#N/A</v>
      </c>
      <c r="M616" s="40">
        <f t="shared" si="91"/>
        <v>0</v>
      </c>
      <c r="N616" s="40">
        <f t="shared" si="92"/>
        <v>0</v>
      </c>
      <c r="O616" s="40">
        <f t="shared" si="96"/>
        <v>0</v>
      </c>
      <c r="P616" s="68">
        <f t="shared" si="97"/>
        <v>0</v>
      </c>
      <c r="Q616" s="69">
        <f t="shared" si="93"/>
        <v>0</v>
      </c>
      <c r="R616" s="70">
        <f t="shared" si="98"/>
        <v>0</v>
      </c>
      <c r="T616" s="10"/>
      <c r="U616" s="10"/>
      <c r="V616" s="10"/>
      <c r="W616" s="10"/>
      <c r="X616" s="10"/>
    </row>
    <row r="617" spans="4:24" s="9" customFormat="1" x14ac:dyDescent="0.3">
      <c r="D617" s="17">
        <f t="shared" si="100"/>
        <v>100352</v>
      </c>
      <c r="E617" s="41">
        <v>1</v>
      </c>
      <c r="F617" s="83">
        <f t="shared" si="99"/>
        <v>3</v>
      </c>
      <c r="G617" s="39"/>
      <c r="H617" s="39"/>
      <c r="I617" s="39"/>
      <c r="J617" s="39"/>
      <c r="K617" s="84" t="e">
        <f t="shared" si="94"/>
        <v>#N/A</v>
      </c>
      <c r="L617" s="84" t="e">
        <f t="shared" si="95"/>
        <v>#N/A</v>
      </c>
      <c r="M617" s="40">
        <f t="shared" si="91"/>
        <v>0</v>
      </c>
      <c r="N617" s="40">
        <f t="shared" si="92"/>
        <v>0</v>
      </c>
      <c r="O617" s="40">
        <f t="shared" si="96"/>
        <v>0</v>
      </c>
      <c r="P617" s="68">
        <f t="shared" si="97"/>
        <v>0</v>
      </c>
      <c r="Q617" s="69">
        <f t="shared" si="93"/>
        <v>0</v>
      </c>
      <c r="R617" s="70">
        <f t="shared" si="98"/>
        <v>0</v>
      </c>
      <c r="T617" s="10"/>
      <c r="U617" s="10"/>
      <c r="V617" s="10"/>
      <c r="W617" s="10"/>
      <c r="X617" s="10"/>
    </row>
    <row r="618" spans="4:24" s="9" customFormat="1" x14ac:dyDescent="0.3">
      <c r="D618" s="17">
        <f t="shared" si="100"/>
        <v>100444</v>
      </c>
      <c r="E618" s="41">
        <v>1</v>
      </c>
      <c r="F618" s="83">
        <f t="shared" si="99"/>
        <v>3</v>
      </c>
      <c r="G618" s="39"/>
      <c r="H618" s="39"/>
      <c r="I618" s="39"/>
      <c r="J618" s="39"/>
      <c r="K618" s="84" t="e">
        <f t="shared" si="94"/>
        <v>#N/A</v>
      </c>
      <c r="L618" s="84" t="e">
        <f t="shared" si="95"/>
        <v>#N/A</v>
      </c>
      <c r="M618" s="40">
        <f t="shared" si="91"/>
        <v>0</v>
      </c>
      <c r="N618" s="40">
        <f t="shared" si="92"/>
        <v>0</v>
      </c>
      <c r="O618" s="40">
        <f t="shared" si="96"/>
        <v>0</v>
      </c>
      <c r="P618" s="68">
        <f t="shared" si="97"/>
        <v>0</v>
      </c>
      <c r="Q618" s="69">
        <f t="shared" si="93"/>
        <v>0</v>
      </c>
      <c r="R618" s="70">
        <f t="shared" si="98"/>
        <v>0</v>
      </c>
      <c r="T618" s="10"/>
      <c r="U618" s="10"/>
      <c r="V618" s="10"/>
      <c r="W618" s="10"/>
      <c r="X618" s="10"/>
    </row>
    <row r="619" spans="4:24" s="9" customFormat="1" x14ac:dyDescent="0.3">
      <c r="D619" s="17">
        <f t="shared" si="100"/>
        <v>100534</v>
      </c>
      <c r="E619" s="41">
        <v>1</v>
      </c>
      <c r="F619" s="83">
        <f t="shared" si="99"/>
        <v>3</v>
      </c>
      <c r="G619" s="39"/>
      <c r="H619" s="39"/>
      <c r="I619" s="39"/>
      <c r="J619" s="39"/>
      <c r="K619" s="84" t="e">
        <f t="shared" si="94"/>
        <v>#N/A</v>
      </c>
      <c r="L619" s="84" t="e">
        <f t="shared" si="95"/>
        <v>#N/A</v>
      </c>
      <c r="M619" s="40">
        <f t="shared" si="91"/>
        <v>0</v>
      </c>
      <c r="N619" s="40">
        <f t="shared" si="92"/>
        <v>0</v>
      </c>
      <c r="O619" s="40">
        <f t="shared" si="96"/>
        <v>0</v>
      </c>
      <c r="P619" s="68">
        <f t="shared" si="97"/>
        <v>0</v>
      </c>
      <c r="Q619" s="69">
        <f t="shared" si="93"/>
        <v>0</v>
      </c>
      <c r="R619" s="70">
        <f t="shared" si="98"/>
        <v>0</v>
      </c>
      <c r="T619" s="10"/>
      <c r="U619" s="10"/>
      <c r="V619" s="10"/>
      <c r="W619" s="10"/>
      <c r="X619" s="10"/>
    </row>
    <row r="620" spans="4:24" s="9" customFormat="1" x14ac:dyDescent="0.3">
      <c r="D620" s="17">
        <f t="shared" si="100"/>
        <v>100625</v>
      </c>
      <c r="E620" s="41">
        <v>1</v>
      </c>
      <c r="F620" s="83">
        <f t="shared" si="99"/>
        <v>3</v>
      </c>
      <c r="G620" s="39"/>
      <c r="H620" s="39"/>
      <c r="I620" s="39"/>
      <c r="J620" s="39"/>
      <c r="K620" s="84" t="e">
        <f t="shared" si="94"/>
        <v>#N/A</v>
      </c>
      <c r="L620" s="84" t="e">
        <f t="shared" si="95"/>
        <v>#N/A</v>
      </c>
      <c r="M620" s="40">
        <f t="shared" si="91"/>
        <v>0</v>
      </c>
      <c r="N620" s="40">
        <f t="shared" si="92"/>
        <v>0</v>
      </c>
      <c r="O620" s="40">
        <f t="shared" si="96"/>
        <v>0</v>
      </c>
      <c r="P620" s="68">
        <f t="shared" si="97"/>
        <v>0</v>
      </c>
      <c r="Q620" s="69">
        <f t="shared" si="93"/>
        <v>0</v>
      </c>
      <c r="R620" s="70">
        <f t="shared" si="98"/>
        <v>0</v>
      </c>
      <c r="T620" s="10"/>
      <c r="U620" s="10"/>
      <c r="V620" s="10"/>
      <c r="W620" s="10"/>
      <c r="X620" s="10"/>
    </row>
    <row r="621" spans="4:24" s="9" customFormat="1" x14ac:dyDescent="0.3">
      <c r="D621" s="17">
        <f t="shared" si="100"/>
        <v>100717</v>
      </c>
      <c r="E621" s="41">
        <v>1</v>
      </c>
      <c r="F621" s="83">
        <f t="shared" si="99"/>
        <v>3</v>
      </c>
      <c r="G621" s="39"/>
      <c r="H621" s="39"/>
      <c r="I621" s="39"/>
      <c r="J621" s="39"/>
      <c r="K621" s="84" t="e">
        <f t="shared" si="94"/>
        <v>#N/A</v>
      </c>
      <c r="L621" s="84" t="e">
        <f t="shared" si="95"/>
        <v>#N/A</v>
      </c>
      <c r="M621" s="40">
        <f t="shared" si="91"/>
        <v>0</v>
      </c>
      <c r="N621" s="40">
        <f t="shared" si="92"/>
        <v>0</v>
      </c>
      <c r="O621" s="40">
        <f t="shared" si="96"/>
        <v>0</v>
      </c>
      <c r="P621" s="68">
        <f t="shared" si="97"/>
        <v>0</v>
      </c>
      <c r="Q621" s="69">
        <f t="shared" si="93"/>
        <v>0</v>
      </c>
      <c r="R621" s="70">
        <f t="shared" si="98"/>
        <v>0</v>
      </c>
      <c r="T621" s="10"/>
      <c r="U621" s="10"/>
      <c r="V621" s="10"/>
      <c r="W621" s="10"/>
      <c r="X621" s="10"/>
    </row>
    <row r="622" spans="4:24" s="9" customFormat="1" x14ac:dyDescent="0.3">
      <c r="D622" s="17">
        <f t="shared" si="100"/>
        <v>100809</v>
      </c>
      <c r="E622" s="41">
        <v>1</v>
      </c>
      <c r="F622" s="83">
        <f t="shared" si="99"/>
        <v>3</v>
      </c>
      <c r="G622" s="39"/>
      <c r="H622" s="39"/>
      <c r="I622" s="39"/>
      <c r="J622" s="39"/>
      <c r="K622" s="84" t="e">
        <f t="shared" si="94"/>
        <v>#N/A</v>
      </c>
      <c r="L622" s="84" t="e">
        <f t="shared" si="95"/>
        <v>#N/A</v>
      </c>
      <c r="M622" s="40">
        <f t="shared" si="91"/>
        <v>0</v>
      </c>
      <c r="N622" s="40">
        <f t="shared" si="92"/>
        <v>0</v>
      </c>
      <c r="O622" s="40">
        <f t="shared" si="96"/>
        <v>0</v>
      </c>
      <c r="P622" s="68">
        <f t="shared" si="97"/>
        <v>0</v>
      </c>
      <c r="Q622" s="69">
        <f t="shared" si="93"/>
        <v>0</v>
      </c>
      <c r="R622" s="70">
        <f t="shared" si="98"/>
        <v>0</v>
      </c>
      <c r="T622" s="10"/>
      <c r="U622" s="10"/>
      <c r="V622" s="10"/>
      <c r="W622" s="10"/>
      <c r="X622" s="10"/>
    </row>
    <row r="623" spans="4:24" s="9" customFormat="1" x14ac:dyDescent="0.3">
      <c r="D623" s="17">
        <f t="shared" si="100"/>
        <v>100900</v>
      </c>
      <c r="E623" s="41">
        <v>1</v>
      </c>
      <c r="F623" s="83">
        <f t="shared" si="99"/>
        <v>3</v>
      </c>
      <c r="G623" s="39"/>
      <c r="H623" s="39"/>
      <c r="I623" s="39"/>
      <c r="J623" s="39"/>
      <c r="K623" s="84" t="e">
        <f t="shared" si="94"/>
        <v>#N/A</v>
      </c>
      <c r="L623" s="84" t="e">
        <f t="shared" si="95"/>
        <v>#N/A</v>
      </c>
      <c r="M623" s="40">
        <f t="shared" si="91"/>
        <v>0</v>
      </c>
      <c r="N623" s="40">
        <f t="shared" si="92"/>
        <v>0</v>
      </c>
      <c r="O623" s="40">
        <f t="shared" si="96"/>
        <v>0</v>
      </c>
      <c r="P623" s="68">
        <f t="shared" si="97"/>
        <v>0</v>
      </c>
      <c r="Q623" s="69">
        <f t="shared" si="93"/>
        <v>0</v>
      </c>
      <c r="R623" s="70">
        <f t="shared" si="98"/>
        <v>0</v>
      </c>
      <c r="T623" s="10"/>
      <c r="U623" s="10"/>
      <c r="V623" s="10"/>
      <c r="W623" s="10"/>
      <c r="X623" s="10"/>
    </row>
    <row r="624" spans="4:24" s="9" customFormat="1" x14ac:dyDescent="0.3">
      <c r="D624" s="17">
        <f t="shared" si="100"/>
        <v>100991</v>
      </c>
      <c r="E624" s="41">
        <v>1</v>
      </c>
      <c r="F624" s="83">
        <f t="shared" si="99"/>
        <v>3</v>
      </c>
      <c r="G624" s="39"/>
      <c r="H624" s="39"/>
      <c r="I624" s="39"/>
      <c r="J624" s="39"/>
      <c r="K624" s="84" t="e">
        <f t="shared" si="94"/>
        <v>#N/A</v>
      </c>
      <c r="L624" s="84" t="e">
        <f t="shared" si="95"/>
        <v>#N/A</v>
      </c>
      <c r="M624" s="40">
        <f t="shared" si="91"/>
        <v>0</v>
      </c>
      <c r="N624" s="40">
        <f t="shared" si="92"/>
        <v>0</v>
      </c>
      <c r="O624" s="40">
        <f t="shared" si="96"/>
        <v>0</v>
      </c>
      <c r="P624" s="68">
        <f t="shared" si="97"/>
        <v>0</v>
      </c>
      <c r="Q624" s="69">
        <f t="shared" si="93"/>
        <v>0</v>
      </c>
      <c r="R624" s="70">
        <f t="shared" si="98"/>
        <v>0</v>
      </c>
      <c r="T624" s="10"/>
      <c r="U624" s="10"/>
      <c r="V624" s="10"/>
      <c r="W624" s="10"/>
      <c r="X624" s="10"/>
    </row>
    <row r="625" spans="4:24" s="9" customFormat="1" x14ac:dyDescent="0.3">
      <c r="D625" s="17">
        <f t="shared" si="100"/>
        <v>101083</v>
      </c>
      <c r="E625" s="41">
        <v>1</v>
      </c>
      <c r="F625" s="83">
        <f t="shared" si="99"/>
        <v>3</v>
      </c>
      <c r="G625" s="39"/>
      <c r="H625" s="39"/>
      <c r="I625" s="39"/>
      <c r="J625" s="39"/>
      <c r="K625" s="84" t="e">
        <f t="shared" si="94"/>
        <v>#N/A</v>
      </c>
      <c r="L625" s="84" t="e">
        <f t="shared" si="95"/>
        <v>#N/A</v>
      </c>
      <c r="M625" s="40">
        <f t="shared" si="91"/>
        <v>0</v>
      </c>
      <c r="N625" s="40">
        <f t="shared" si="92"/>
        <v>0</v>
      </c>
      <c r="O625" s="40">
        <f t="shared" si="96"/>
        <v>0</v>
      </c>
      <c r="P625" s="68">
        <f t="shared" si="97"/>
        <v>0</v>
      </c>
      <c r="Q625" s="69">
        <f t="shared" si="93"/>
        <v>0</v>
      </c>
      <c r="R625" s="70">
        <f t="shared" si="98"/>
        <v>0</v>
      </c>
      <c r="T625" s="10"/>
      <c r="U625" s="10"/>
      <c r="V625" s="10"/>
      <c r="W625" s="10"/>
      <c r="X625" s="10"/>
    </row>
    <row r="626" spans="4:24" s="9" customFormat="1" x14ac:dyDescent="0.3">
      <c r="D626" s="17">
        <f t="shared" si="100"/>
        <v>101175</v>
      </c>
      <c r="E626" s="41">
        <v>1</v>
      </c>
      <c r="F626" s="83">
        <f t="shared" si="99"/>
        <v>3</v>
      </c>
      <c r="G626" s="39"/>
      <c r="H626" s="39"/>
      <c r="I626" s="39"/>
      <c r="J626" s="39"/>
      <c r="K626" s="84" t="e">
        <f t="shared" si="94"/>
        <v>#N/A</v>
      </c>
      <c r="L626" s="84" t="e">
        <f t="shared" si="95"/>
        <v>#N/A</v>
      </c>
      <c r="M626" s="40">
        <f t="shared" si="91"/>
        <v>0</v>
      </c>
      <c r="N626" s="40">
        <f t="shared" si="92"/>
        <v>0</v>
      </c>
      <c r="O626" s="40">
        <f t="shared" si="96"/>
        <v>0</v>
      </c>
      <c r="P626" s="68">
        <f t="shared" si="97"/>
        <v>0</v>
      </c>
      <c r="Q626" s="69">
        <f t="shared" si="93"/>
        <v>0</v>
      </c>
      <c r="R626" s="70">
        <f t="shared" si="98"/>
        <v>0</v>
      </c>
      <c r="T626" s="10"/>
      <c r="U626" s="10"/>
      <c r="V626" s="10"/>
      <c r="W626" s="10"/>
      <c r="X626" s="10"/>
    </row>
    <row r="627" spans="4:24" s="9" customFormat="1" x14ac:dyDescent="0.3">
      <c r="D627" s="17">
        <f t="shared" si="100"/>
        <v>101265</v>
      </c>
      <c r="E627" s="41">
        <v>1</v>
      </c>
      <c r="F627" s="83">
        <f t="shared" si="99"/>
        <v>3</v>
      </c>
      <c r="G627" s="39"/>
      <c r="H627" s="39"/>
      <c r="I627" s="39"/>
      <c r="J627" s="39"/>
      <c r="K627" s="84" t="e">
        <f t="shared" si="94"/>
        <v>#N/A</v>
      </c>
      <c r="L627" s="84" t="e">
        <f t="shared" si="95"/>
        <v>#N/A</v>
      </c>
      <c r="M627" s="40">
        <f t="shared" si="91"/>
        <v>0</v>
      </c>
      <c r="N627" s="40">
        <f t="shared" si="92"/>
        <v>0</v>
      </c>
      <c r="O627" s="40">
        <f t="shared" si="96"/>
        <v>0</v>
      </c>
      <c r="P627" s="68">
        <f t="shared" si="97"/>
        <v>0</v>
      </c>
      <c r="Q627" s="69">
        <f t="shared" si="93"/>
        <v>0</v>
      </c>
      <c r="R627" s="70">
        <f t="shared" si="98"/>
        <v>0</v>
      </c>
      <c r="T627" s="10"/>
      <c r="U627" s="10"/>
      <c r="V627" s="10"/>
      <c r="W627" s="10"/>
      <c r="X627" s="10"/>
    </row>
    <row r="628" spans="4:24" s="9" customFormat="1" x14ac:dyDescent="0.3">
      <c r="D628" s="17">
        <f t="shared" si="100"/>
        <v>101356</v>
      </c>
      <c r="E628" s="41">
        <v>1</v>
      </c>
      <c r="F628" s="83">
        <f t="shared" si="99"/>
        <v>3</v>
      </c>
      <c r="G628" s="39"/>
      <c r="H628" s="39"/>
      <c r="I628" s="39"/>
      <c r="J628" s="39"/>
      <c r="K628" s="84" t="e">
        <f t="shared" si="94"/>
        <v>#N/A</v>
      </c>
      <c r="L628" s="84" t="e">
        <f t="shared" si="95"/>
        <v>#N/A</v>
      </c>
      <c r="M628" s="40">
        <f t="shared" si="91"/>
        <v>0</v>
      </c>
      <c r="N628" s="40">
        <f t="shared" si="92"/>
        <v>0</v>
      </c>
      <c r="O628" s="40">
        <f t="shared" si="96"/>
        <v>0</v>
      </c>
      <c r="P628" s="68">
        <f t="shared" si="97"/>
        <v>0</v>
      </c>
      <c r="Q628" s="69">
        <f t="shared" si="93"/>
        <v>0</v>
      </c>
      <c r="R628" s="70">
        <f t="shared" si="98"/>
        <v>0</v>
      </c>
      <c r="T628" s="10"/>
      <c r="U628" s="10"/>
      <c r="V628" s="10"/>
      <c r="W628" s="10"/>
      <c r="X628" s="10"/>
    </row>
    <row r="629" spans="4:24" s="9" customFormat="1" x14ac:dyDescent="0.3">
      <c r="D629" s="17">
        <f t="shared" si="100"/>
        <v>101448</v>
      </c>
      <c r="E629" s="41">
        <v>1</v>
      </c>
      <c r="F629" s="83">
        <f t="shared" si="99"/>
        <v>3</v>
      </c>
      <c r="G629" s="39"/>
      <c r="H629" s="39"/>
      <c r="I629" s="39"/>
      <c r="J629" s="39"/>
      <c r="K629" s="84" t="e">
        <f t="shared" si="94"/>
        <v>#N/A</v>
      </c>
      <c r="L629" s="84" t="e">
        <f t="shared" si="95"/>
        <v>#N/A</v>
      </c>
      <c r="M629" s="40">
        <f t="shared" si="91"/>
        <v>0</v>
      </c>
      <c r="N629" s="40">
        <f t="shared" si="92"/>
        <v>0</v>
      </c>
      <c r="O629" s="40">
        <f t="shared" si="96"/>
        <v>0</v>
      </c>
      <c r="P629" s="68">
        <f t="shared" si="97"/>
        <v>0</v>
      </c>
      <c r="Q629" s="69">
        <f t="shared" si="93"/>
        <v>0</v>
      </c>
      <c r="R629" s="70">
        <f t="shared" si="98"/>
        <v>0</v>
      </c>
      <c r="T629" s="10"/>
      <c r="U629" s="10"/>
      <c r="V629" s="10"/>
      <c r="W629" s="10"/>
      <c r="X629" s="10"/>
    </row>
    <row r="630" spans="4:24" s="9" customFormat="1" x14ac:dyDescent="0.3">
      <c r="D630" s="17">
        <f t="shared" si="100"/>
        <v>101540</v>
      </c>
      <c r="E630" s="41">
        <v>1</v>
      </c>
      <c r="F630" s="83">
        <f t="shared" si="99"/>
        <v>3</v>
      </c>
      <c r="G630" s="39"/>
      <c r="H630" s="39"/>
      <c r="I630" s="39"/>
      <c r="J630" s="39"/>
      <c r="K630" s="84" t="e">
        <f t="shared" si="94"/>
        <v>#N/A</v>
      </c>
      <c r="L630" s="84" t="e">
        <f t="shared" si="95"/>
        <v>#N/A</v>
      </c>
      <c r="M630" s="40">
        <f t="shared" si="91"/>
        <v>0</v>
      </c>
      <c r="N630" s="40">
        <f t="shared" si="92"/>
        <v>0</v>
      </c>
      <c r="O630" s="40">
        <f t="shared" si="96"/>
        <v>0</v>
      </c>
      <c r="P630" s="68">
        <f t="shared" si="97"/>
        <v>0</v>
      </c>
      <c r="Q630" s="69">
        <f t="shared" si="93"/>
        <v>0</v>
      </c>
      <c r="R630" s="70">
        <f t="shared" si="98"/>
        <v>0</v>
      </c>
      <c r="T630" s="10"/>
      <c r="U630" s="10"/>
      <c r="V630" s="10"/>
      <c r="W630" s="10"/>
      <c r="X630" s="10"/>
    </row>
    <row r="631" spans="4:24" s="9" customFormat="1" x14ac:dyDescent="0.3">
      <c r="D631" s="17">
        <f t="shared" si="100"/>
        <v>101630</v>
      </c>
      <c r="E631" s="41">
        <v>1</v>
      </c>
      <c r="F631" s="83">
        <f t="shared" si="99"/>
        <v>3</v>
      </c>
      <c r="G631" s="39"/>
      <c r="H631" s="39"/>
      <c r="I631" s="39"/>
      <c r="J631" s="39"/>
      <c r="K631" s="84" t="e">
        <f t="shared" si="94"/>
        <v>#N/A</v>
      </c>
      <c r="L631" s="84" t="e">
        <f t="shared" si="95"/>
        <v>#N/A</v>
      </c>
      <c r="M631" s="40">
        <f t="shared" si="91"/>
        <v>0</v>
      </c>
      <c r="N631" s="40">
        <f t="shared" si="92"/>
        <v>0</v>
      </c>
      <c r="O631" s="40">
        <f t="shared" si="96"/>
        <v>0</v>
      </c>
      <c r="P631" s="68">
        <f t="shared" si="97"/>
        <v>0</v>
      </c>
      <c r="Q631" s="69">
        <f t="shared" si="93"/>
        <v>0</v>
      </c>
      <c r="R631" s="70">
        <f t="shared" si="98"/>
        <v>0</v>
      </c>
      <c r="T631" s="10"/>
      <c r="U631" s="10"/>
      <c r="V631" s="10"/>
      <c r="W631" s="10"/>
      <c r="X631" s="10"/>
    </row>
    <row r="632" spans="4:24" s="9" customFormat="1" x14ac:dyDescent="0.3">
      <c r="D632" s="17">
        <f t="shared" si="100"/>
        <v>101721</v>
      </c>
      <c r="E632" s="41">
        <v>1</v>
      </c>
      <c r="F632" s="83">
        <f t="shared" si="99"/>
        <v>3</v>
      </c>
      <c r="G632" s="39"/>
      <c r="H632" s="39"/>
      <c r="I632" s="39"/>
      <c r="J632" s="39"/>
      <c r="K632" s="84" t="e">
        <f t="shared" si="94"/>
        <v>#N/A</v>
      </c>
      <c r="L632" s="84" t="e">
        <f t="shared" si="95"/>
        <v>#N/A</v>
      </c>
      <c r="M632" s="40">
        <f t="shared" si="91"/>
        <v>0</v>
      </c>
      <c r="N632" s="40">
        <f t="shared" si="92"/>
        <v>0</v>
      </c>
      <c r="O632" s="40">
        <f t="shared" si="96"/>
        <v>0</v>
      </c>
      <c r="P632" s="68">
        <f t="shared" si="97"/>
        <v>0</v>
      </c>
      <c r="Q632" s="69">
        <f t="shared" si="93"/>
        <v>0</v>
      </c>
      <c r="R632" s="70">
        <f t="shared" si="98"/>
        <v>0</v>
      </c>
      <c r="T632" s="10"/>
      <c r="U632" s="10"/>
      <c r="V632" s="10"/>
      <c r="W632" s="10"/>
      <c r="X632" s="10"/>
    </row>
    <row r="633" spans="4:24" s="9" customFormat="1" x14ac:dyDescent="0.3">
      <c r="D633" s="17">
        <f t="shared" si="100"/>
        <v>101813</v>
      </c>
      <c r="E633" s="41">
        <v>1</v>
      </c>
      <c r="F633" s="83">
        <f t="shared" si="99"/>
        <v>3</v>
      </c>
      <c r="G633" s="39"/>
      <c r="H633" s="39"/>
      <c r="I633" s="39"/>
      <c r="J633" s="39"/>
      <c r="K633" s="84" t="e">
        <f t="shared" si="94"/>
        <v>#N/A</v>
      </c>
      <c r="L633" s="84" t="e">
        <f t="shared" si="95"/>
        <v>#N/A</v>
      </c>
      <c r="M633" s="40">
        <f t="shared" si="91"/>
        <v>0</v>
      </c>
      <c r="N633" s="40">
        <f t="shared" si="92"/>
        <v>0</v>
      </c>
      <c r="O633" s="40">
        <f t="shared" si="96"/>
        <v>0</v>
      </c>
      <c r="P633" s="68">
        <f t="shared" si="97"/>
        <v>0</v>
      </c>
      <c r="Q633" s="69">
        <f t="shared" si="93"/>
        <v>0</v>
      </c>
      <c r="R633" s="70">
        <f t="shared" si="98"/>
        <v>0</v>
      </c>
      <c r="T633" s="10"/>
      <c r="U633" s="10"/>
      <c r="V633" s="10"/>
      <c r="W633" s="10"/>
      <c r="X633" s="10"/>
    </row>
    <row r="634" spans="4:24" s="9" customFormat="1" x14ac:dyDescent="0.3">
      <c r="D634" s="17">
        <f t="shared" si="100"/>
        <v>101905</v>
      </c>
      <c r="E634" s="41">
        <v>1</v>
      </c>
      <c r="F634" s="83">
        <f t="shared" si="99"/>
        <v>3</v>
      </c>
      <c r="G634" s="39"/>
      <c r="H634" s="39"/>
      <c r="I634" s="39"/>
      <c r="J634" s="39"/>
      <c r="K634" s="84" t="e">
        <f t="shared" si="94"/>
        <v>#N/A</v>
      </c>
      <c r="L634" s="84" t="e">
        <f t="shared" si="95"/>
        <v>#N/A</v>
      </c>
      <c r="M634" s="40">
        <f t="shared" si="91"/>
        <v>0</v>
      </c>
      <c r="N634" s="40">
        <f t="shared" si="92"/>
        <v>0</v>
      </c>
      <c r="O634" s="40">
        <f t="shared" si="96"/>
        <v>0</v>
      </c>
      <c r="P634" s="68">
        <f t="shared" si="97"/>
        <v>0</v>
      </c>
      <c r="Q634" s="69">
        <f t="shared" si="93"/>
        <v>0</v>
      </c>
      <c r="R634" s="70">
        <f t="shared" si="98"/>
        <v>0</v>
      </c>
      <c r="T634" s="10"/>
      <c r="U634" s="10"/>
      <c r="V634" s="10"/>
      <c r="W634" s="10"/>
      <c r="X634" s="10"/>
    </row>
    <row r="635" spans="4:24" s="9" customFormat="1" x14ac:dyDescent="0.3">
      <c r="D635" s="17">
        <f t="shared" si="100"/>
        <v>101995</v>
      </c>
      <c r="E635" s="41">
        <v>1</v>
      </c>
      <c r="F635" s="83">
        <f t="shared" si="99"/>
        <v>3</v>
      </c>
      <c r="G635" s="39"/>
      <c r="H635" s="39"/>
      <c r="I635" s="39"/>
      <c r="J635" s="39"/>
      <c r="K635" s="84" t="e">
        <f t="shared" si="94"/>
        <v>#N/A</v>
      </c>
      <c r="L635" s="84" t="e">
        <f t="shared" si="95"/>
        <v>#N/A</v>
      </c>
      <c r="M635" s="40">
        <f t="shared" si="91"/>
        <v>0</v>
      </c>
      <c r="N635" s="40">
        <f t="shared" si="92"/>
        <v>0</v>
      </c>
      <c r="O635" s="40">
        <f t="shared" si="96"/>
        <v>0</v>
      </c>
      <c r="P635" s="68">
        <f t="shared" si="97"/>
        <v>0</v>
      </c>
      <c r="Q635" s="69">
        <f t="shared" si="93"/>
        <v>0</v>
      </c>
      <c r="R635" s="70">
        <f t="shared" si="98"/>
        <v>0</v>
      </c>
      <c r="T635" s="10"/>
      <c r="U635" s="10"/>
      <c r="V635" s="10"/>
      <c r="W635" s="10"/>
      <c r="X635" s="10"/>
    </row>
    <row r="636" spans="4:24" s="9" customFormat="1" x14ac:dyDescent="0.3">
      <c r="D636" s="17">
        <f t="shared" si="100"/>
        <v>102086</v>
      </c>
      <c r="E636" s="41">
        <v>1</v>
      </c>
      <c r="F636" s="83">
        <f t="shared" si="99"/>
        <v>3</v>
      </c>
      <c r="G636" s="39"/>
      <c r="H636" s="39"/>
      <c r="I636" s="39"/>
      <c r="J636" s="39"/>
      <c r="K636" s="84" t="e">
        <f t="shared" si="94"/>
        <v>#N/A</v>
      </c>
      <c r="L636" s="84" t="e">
        <f t="shared" si="95"/>
        <v>#N/A</v>
      </c>
      <c r="M636" s="40">
        <f t="shared" si="91"/>
        <v>0</v>
      </c>
      <c r="N636" s="40">
        <f t="shared" si="92"/>
        <v>0</v>
      </c>
      <c r="O636" s="40">
        <f t="shared" si="96"/>
        <v>0</v>
      </c>
      <c r="P636" s="68">
        <f t="shared" si="97"/>
        <v>0</v>
      </c>
      <c r="Q636" s="69">
        <f t="shared" si="93"/>
        <v>0</v>
      </c>
      <c r="R636" s="70">
        <f t="shared" si="98"/>
        <v>0</v>
      </c>
      <c r="T636" s="10"/>
      <c r="U636" s="10"/>
      <c r="V636" s="10"/>
      <c r="W636" s="10"/>
      <c r="X636" s="10"/>
    </row>
    <row r="637" spans="4:24" s="9" customFormat="1" x14ac:dyDescent="0.3">
      <c r="D637" s="17">
        <f t="shared" si="100"/>
        <v>102178</v>
      </c>
      <c r="E637" s="41">
        <v>1</v>
      </c>
      <c r="F637" s="83">
        <f t="shared" si="99"/>
        <v>3</v>
      </c>
      <c r="G637" s="39"/>
      <c r="H637" s="39"/>
      <c r="I637" s="39"/>
      <c r="J637" s="39"/>
      <c r="K637" s="84" t="e">
        <f t="shared" si="94"/>
        <v>#N/A</v>
      </c>
      <c r="L637" s="84" t="e">
        <f t="shared" si="95"/>
        <v>#N/A</v>
      </c>
      <c r="M637" s="40">
        <f t="shared" si="91"/>
        <v>0</v>
      </c>
      <c r="N637" s="40">
        <f t="shared" si="92"/>
        <v>0</v>
      </c>
      <c r="O637" s="40">
        <f t="shared" si="96"/>
        <v>0</v>
      </c>
      <c r="P637" s="68">
        <f t="shared" si="97"/>
        <v>0</v>
      </c>
      <c r="Q637" s="69">
        <f t="shared" si="93"/>
        <v>0</v>
      </c>
      <c r="R637" s="70">
        <f t="shared" si="98"/>
        <v>0</v>
      </c>
      <c r="T637" s="10"/>
      <c r="U637" s="10"/>
      <c r="V637" s="10"/>
      <c r="W637" s="10"/>
      <c r="X637" s="10"/>
    </row>
    <row r="638" spans="4:24" s="9" customFormat="1" x14ac:dyDescent="0.3">
      <c r="D638" s="17">
        <f t="shared" si="100"/>
        <v>102270</v>
      </c>
      <c r="E638" s="41">
        <v>1</v>
      </c>
      <c r="F638" s="83">
        <f t="shared" si="99"/>
        <v>3</v>
      </c>
      <c r="G638" s="39"/>
      <c r="H638" s="39"/>
      <c r="I638" s="39"/>
      <c r="J638" s="39"/>
      <c r="K638" s="84" t="e">
        <f t="shared" si="94"/>
        <v>#N/A</v>
      </c>
      <c r="L638" s="84" t="e">
        <f t="shared" si="95"/>
        <v>#N/A</v>
      </c>
      <c r="M638" s="40">
        <f t="shared" si="91"/>
        <v>0</v>
      </c>
      <c r="N638" s="40">
        <f t="shared" si="92"/>
        <v>0</v>
      </c>
      <c r="O638" s="40">
        <f t="shared" si="96"/>
        <v>0</v>
      </c>
      <c r="P638" s="68">
        <f t="shared" si="97"/>
        <v>0</v>
      </c>
      <c r="Q638" s="69">
        <f t="shared" si="93"/>
        <v>0</v>
      </c>
      <c r="R638" s="70">
        <f t="shared" si="98"/>
        <v>0</v>
      </c>
      <c r="T638" s="10"/>
      <c r="U638" s="10"/>
      <c r="V638" s="10"/>
      <c r="W638" s="10"/>
      <c r="X638" s="10"/>
    </row>
    <row r="639" spans="4:24" s="9" customFormat="1" x14ac:dyDescent="0.3">
      <c r="D639" s="17">
        <f t="shared" si="100"/>
        <v>102361</v>
      </c>
      <c r="E639" s="41">
        <v>1</v>
      </c>
      <c r="F639" s="83">
        <f t="shared" si="99"/>
        <v>3</v>
      </c>
      <c r="G639" s="39"/>
      <c r="H639" s="39"/>
      <c r="I639" s="39"/>
      <c r="J639" s="39"/>
      <c r="K639" s="84" t="e">
        <f t="shared" si="94"/>
        <v>#N/A</v>
      </c>
      <c r="L639" s="84" t="e">
        <f t="shared" si="95"/>
        <v>#N/A</v>
      </c>
      <c r="M639" s="40">
        <f t="shared" si="91"/>
        <v>0</v>
      </c>
      <c r="N639" s="40">
        <f t="shared" si="92"/>
        <v>0</v>
      </c>
      <c r="O639" s="40">
        <f t="shared" si="96"/>
        <v>0</v>
      </c>
      <c r="P639" s="68">
        <f t="shared" si="97"/>
        <v>0</v>
      </c>
      <c r="Q639" s="69">
        <f t="shared" si="93"/>
        <v>0</v>
      </c>
      <c r="R639" s="70">
        <f t="shared" si="98"/>
        <v>0</v>
      </c>
      <c r="T639" s="10"/>
      <c r="U639" s="10"/>
      <c r="V639" s="10"/>
      <c r="W639" s="10"/>
      <c r="X639" s="10"/>
    </row>
    <row r="640" spans="4:24" s="9" customFormat="1" x14ac:dyDescent="0.3">
      <c r="D640" s="17">
        <f t="shared" si="100"/>
        <v>102452</v>
      </c>
      <c r="E640" s="41">
        <v>1</v>
      </c>
      <c r="F640" s="83">
        <f t="shared" si="99"/>
        <v>3</v>
      </c>
      <c r="G640" s="39"/>
      <c r="H640" s="39"/>
      <c r="I640" s="39"/>
      <c r="J640" s="39"/>
      <c r="K640" s="84" t="e">
        <f t="shared" si="94"/>
        <v>#N/A</v>
      </c>
      <c r="L640" s="84" t="e">
        <f t="shared" si="95"/>
        <v>#N/A</v>
      </c>
      <c r="M640" s="40">
        <f t="shared" si="91"/>
        <v>0</v>
      </c>
      <c r="N640" s="40">
        <f t="shared" si="92"/>
        <v>0</v>
      </c>
      <c r="O640" s="40">
        <f t="shared" si="96"/>
        <v>0</v>
      </c>
      <c r="P640" s="68">
        <f t="shared" si="97"/>
        <v>0</v>
      </c>
      <c r="Q640" s="69">
        <f t="shared" si="93"/>
        <v>0</v>
      </c>
      <c r="R640" s="70">
        <f t="shared" si="98"/>
        <v>0</v>
      </c>
      <c r="T640" s="10"/>
      <c r="U640" s="10"/>
      <c r="V640" s="10"/>
      <c r="W640" s="10"/>
      <c r="X640" s="10"/>
    </row>
    <row r="641" spans="4:24" s="9" customFormat="1" x14ac:dyDescent="0.3">
      <c r="D641" s="17">
        <f t="shared" si="100"/>
        <v>102544</v>
      </c>
      <c r="E641" s="41">
        <v>1</v>
      </c>
      <c r="F641" s="83">
        <f t="shared" si="99"/>
        <v>3</v>
      </c>
      <c r="G641" s="39"/>
      <c r="H641" s="39"/>
      <c r="I641" s="39"/>
      <c r="J641" s="39"/>
      <c r="K641" s="84" t="e">
        <f t="shared" si="94"/>
        <v>#N/A</v>
      </c>
      <c r="L641" s="84" t="e">
        <f t="shared" si="95"/>
        <v>#N/A</v>
      </c>
      <c r="M641" s="40">
        <f t="shared" si="91"/>
        <v>0</v>
      </c>
      <c r="N641" s="40">
        <f t="shared" si="92"/>
        <v>0</v>
      </c>
      <c r="O641" s="40">
        <f t="shared" si="96"/>
        <v>0</v>
      </c>
      <c r="P641" s="68">
        <f t="shared" si="97"/>
        <v>0</v>
      </c>
      <c r="Q641" s="69">
        <f t="shared" si="93"/>
        <v>0</v>
      </c>
      <c r="R641" s="70">
        <f t="shared" si="98"/>
        <v>0</v>
      </c>
      <c r="T641" s="10"/>
      <c r="U641" s="10"/>
      <c r="V641" s="10"/>
      <c r="W641" s="10"/>
      <c r="X641" s="10"/>
    </row>
    <row r="642" spans="4:24" s="9" customFormat="1" x14ac:dyDescent="0.3">
      <c r="D642" s="17">
        <f t="shared" si="100"/>
        <v>102636</v>
      </c>
      <c r="E642" s="41">
        <v>1</v>
      </c>
      <c r="F642" s="83">
        <f t="shared" si="99"/>
        <v>3</v>
      </c>
      <c r="G642" s="39"/>
      <c r="H642" s="39"/>
      <c r="I642" s="39"/>
      <c r="J642" s="39"/>
      <c r="K642" s="84" t="e">
        <f t="shared" si="94"/>
        <v>#N/A</v>
      </c>
      <c r="L642" s="84" t="e">
        <f t="shared" si="95"/>
        <v>#N/A</v>
      </c>
      <c r="M642" s="40">
        <f t="shared" ref="M642:M705" si="101">IF(AND(ISBLANK(G643),ISBLANK(H643),ISBLANK(I643)),
       IF(AND(ISBLANK(G642),ISBLANK(H642),ISBLANK(I642)),
           IF(O641&gt;0,
                IF(YEARFRAC($B$7,D642)&gt;$B$10,O641,M641)+R641+($B$5-$B$25*E641+$B$4)*YEARFRAC(D641,D642)+IF(AND($B$27,YEARFRAC($B$7,D641)&lt;$B$10),$B$29*12*YEARFRAC(D641,D642),0)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K642+N("If records exist on this row, but not on the next, start the prediction by using this row's record")),
    NA()+N("Both this row and next have records; do nothing"))</f>
        <v>0</v>
      </c>
      <c r="N642" s="40">
        <f t="shared" ref="N642:N705" si="102">IF($B$27,
   IF(AND(ISBLANK(G643),ISBLANK(H643),ISBLANK(I643)),
      IF(AND(ISBLANK(G642),ISBLANK(H642),ISBLANK(I642)),
          IF(YEARFRAC($B$7,D642)&lt;=$B$10,
               MAX(N641+Q641-$B$29*12*YEARFRAC(D641,D642),0)+N("Predict the fixed balance if both this row and next have no records: it's the balance, plus interest, minus repayment"),
               0+N("Return a zero fixed balance if we're past the fixed period")),
          H642+N("Return the fixed balance when this row has a record, but the next doesn't")),
      NA()+N("Return NA if records were entered for this row and next (no need to predict)")),
 NA()+N("Return NA if the fixed period is not used"))</f>
        <v>0</v>
      </c>
      <c r="O642" s="40">
        <f t="shared" si="96"/>
        <v>0</v>
      </c>
      <c r="P642" s="68">
        <f t="shared" si="97"/>
        <v>0</v>
      </c>
      <c r="Q642" s="69">
        <f t="shared" ref="Q642:Q705" si="103">IF(ISNA(N642),
      NA()+N("Do nothing if the fixed balance is NA"),
      IF(AND(D642&gt;=$B$7,N642&gt;0,YEARFRAC($B$7,D642)&lt;=$B$10)+N("Check if within the fixed period"),
          (N642+IF(OR(ISNA(M642),ISNA($B$11)),0,MIN(0,MAX(-$B$11,M642))))*((1+$B$9/100/365)^(365*YEARFRAC(D642,D643))-1)
            +N("The fixed interest is the fixed rate (for the time between rows) multiplied by the fixed balance, reduced by up to the max repayment (if the variable balance is negative)"),
          0+N("No interest if outside the fixed period, or the balance is non-positive")))</f>
        <v>0</v>
      </c>
      <c r="R642" s="70">
        <f t="shared" si="98"/>
        <v>0</v>
      </c>
      <c r="T642" s="10"/>
      <c r="U642" s="10"/>
      <c r="V642" s="10"/>
      <c r="W642" s="10"/>
      <c r="X642" s="10"/>
    </row>
    <row r="643" spans="4:24" s="9" customFormat="1" x14ac:dyDescent="0.3">
      <c r="D643" s="17">
        <f t="shared" si="100"/>
        <v>102726</v>
      </c>
      <c r="E643" s="41">
        <v>1</v>
      </c>
      <c r="F643" s="83">
        <f t="shared" si="99"/>
        <v>3</v>
      </c>
      <c r="G643" s="39"/>
      <c r="H643" s="39"/>
      <c r="I643" s="39"/>
      <c r="J643" s="39"/>
      <c r="K643" s="84" t="e">
        <f t="shared" ref="K643:K706" si="104">IF(AND(ISBLANK(G643),ISBLANK(I643)),NA(),G643-I643)+N("Only give a result if the offset or variable balance are recorded")</f>
        <v>#N/A</v>
      </c>
      <c r="L643" s="84" t="e">
        <f t="shared" ref="L643:L706" si="105">IF(AND(ISBLANK(G643),ISBLANK(H643),ISBLANK(I643)),
      NA()+N("This row has no records; use NA"),
      H643+K643)</f>
        <v>#N/A</v>
      </c>
      <c r="M643" s="40">
        <f t="shared" si="101"/>
        <v>0</v>
      </c>
      <c r="N643" s="40">
        <f t="shared" si="102"/>
        <v>0</v>
      </c>
      <c r="O643" s="40">
        <f t="shared" ref="O643:O706" si="106">IF(ISNA(M643),
       IF(ISNA(N643), NA()+N("NA if both fixed and variable are NA"), MAX(0,N643)+N("Fixed balance if variable is NA")),
       IF(ISNA(N643),MAX(0,M643)+N("Variable balance if fixed is NA"),MAX(M643+N643,0)+N("Fixed+Variable if both aren't NA")))</f>
        <v>0</v>
      </c>
      <c r="P643" s="68">
        <f t="shared" ref="P643:P706" si="107">IF(ISNA(Q643)+N("This formula returns the sum of the interests that aren't NA"),
      IF(ISNA(R643),NA(),R643),
      IF(ISNA(R643),Q643,Q643+R643))</f>
        <v>0</v>
      </c>
      <c r="Q643" s="69">
        <f t="shared" si="103"/>
        <v>0</v>
      </c>
      <c r="R643" s="70">
        <f t="shared" ref="R643:R706" si="108">IF(ISNA(M643),
      NA()+N("Do nothing if the variable balance is NA"),
      MAX(IF(YEARFRAC($B$7,D643)&gt;$B$10,O643,M643)*((1+F643/100/365)^(365*YEARFRAC(D643,D644))-1), 0)
     +N("The variable interest is the variable rate (for the period between rows) multiplied by the net or variable balance (depending if within the fixed period), and only for positive variable balances"))</f>
        <v>0</v>
      </c>
      <c r="T643" s="10"/>
      <c r="U643" s="10"/>
      <c r="V643" s="10"/>
      <c r="W643" s="10"/>
      <c r="X643" s="10"/>
    </row>
    <row r="644" spans="4:24" s="9" customFormat="1" x14ac:dyDescent="0.3">
      <c r="D644" s="17">
        <f t="shared" si="100"/>
        <v>102817</v>
      </c>
      <c r="E644" s="41">
        <v>1</v>
      </c>
      <c r="F644" s="83">
        <f t="shared" ref="F644:F707" si="109">F643</f>
        <v>3</v>
      </c>
      <c r="G644" s="39"/>
      <c r="H644" s="39"/>
      <c r="I644" s="39"/>
      <c r="J644" s="39"/>
      <c r="K644" s="84" t="e">
        <f t="shared" si="104"/>
        <v>#N/A</v>
      </c>
      <c r="L644" s="84" t="e">
        <f t="shared" si="105"/>
        <v>#N/A</v>
      </c>
      <c r="M644" s="40">
        <f t="shared" si="101"/>
        <v>0</v>
      </c>
      <c r="N644" s="40">
        <f t="shared" si="102"/>
        <v>0</v>
      </c>
      <c r="O644" s="40">
        <f t="shared" si="106"/>
        <v>0</v>
      </c>
      <c r="P644" s="68">
        <f t="shared" si="107"/>
        <v>0</v>
      </c>
      <c r="Q644" s="69">
        <f t="shared" si="103"/>
        <v>0</v>
      </c>
      <c r="R644" s="70">
        <f t="shared" si="108"/>
        <v>0</v>
      </c>
      <c r="T644" s="10"/>
      <c r="U644" s="10"/>
      <c r="V644" s="10"/>
      <c r="W644" s="10"/>
      <c r="X644" s="10"/>
    </row>
    <row r="645" spans="4:24" s="9" customFormat="1" x14ac:dyDescent="0.3">
      <c r="D645" s="17">
        <f t="shared" si="100"/>
        <v>102909</v>
      </c>
      <c r="E645" s="41">
        <v>1</v>
      </c>
      <c r="F645" s="83">
        <f t="shared" si="109"/>
        <v>3</v>
      </c>
      <c r="G645" s="39"/>
      <c r="H645" s="39"/>
      <c r="I645" s="39"/>
      <c r="J645" s="39"/>
      <c r="K645" s="84" t="e">
        <f t="shared" si="104"/>
        <v>#N/A</v>
      </c>
      <c r="L645" s="84" t="e">
        <f t="shared" si="105"/>
        <v>#N/A</v>
      </c>
      <c r="M645" s="40">
        <f t="shared" si="101"/>
        <v>0</v>
      </c>
      <c r="N645" s="40">
        <f t="shared" si="102"/>
        <v>0</v>
      </c>
      <c r="O645" s="40">
        <f t="shared" si="106"/>
        <v>0</v>
      </c>
      <c r="P645" s="68">
        <f t="shared" si="107"/>
        <v>0</v>
      </c>
      <c r="Q645" s="69">
        <f t="shared" si="103"/>
        <v>0</v>
      </c>
      <c r="R645" s="70">
        <f t="shared" si="108"/>
        <v>0</v>
      </c>
      <c r="T645" s="10"/>
      <c r="U645" s="10"/>
      <c r="V645" s="10"/>
      <c r="W645" s="10"/>
      <c r="X645" s="10"/>
    </row>
    <row r="646" spans="4:24" s="9" customFormat="1" x14ac:dyDescent="0.3">
      <c r="D646" s="17">
        <f t="shared" si="100"/>
        <v>103001</v>
      </c>
      <c r="E646" s="41">
        <v>1</v>
      </c>
      <c r="F646" s="83">
        <f t="shared" si="109"/>
        <v>3</v>
      </c>
      <c r="G646" s="39"/>
      <c r="H646" s="39"/>
      <c r="I646" s="39"/>
      <c r="J646" s="39"/>
      <c r="K646" s="84" t="e">
        <f t="shared" si="104"/>
        <v>#N/A</v>
      </c>
      <c r="L646" s="84" t="e">
        <f t="shared" si="105"/>
        <v>#N/A</v>
      </c>
      <c r="M646" s="40">
        <f t="shared" si="101"/>
        <v>0</v>
      </c>
      <c r="N646" s="40">
        <f t="shared" si="102"/>
        <v>0</v>
      </c>
      <c r="O646" s="40">
        <f t="shared" si="106"/>
        <v>0</v>
      </c>
      <c r="P646" s="68">
        <f t="shared" si="107"/>
        <v>0</v>
      </c>
      <c r="Q646" s="69">
        <f t="shared" si="103"/>
        <v>0</v>
      </c>
      <c r="R646" s="70">
        <f t="shared" si="108"/>
        <v>0</v>
      </c>
      <c r="T646" s="10"/>
      <c r="U646" s="10"/>
      <c r="V646" s="10"/>
      <c r="W646" s="10"/>
      <c r="X646" s="10"/>
    </row>
    <row r="647" spans="4:24" s="9" customFormat="1" x14ac:dyDescent="0.3">
      <c r="D647" s="17">
        <f t="shared" si="100"/>
        <v>103091</v>
      </c>
      <c r="E647" s="41">
        <v>1</v>
      </c>
      <c r="F647" s="83">
        <f t="shared" si="109"/>
        <v>3</v>
      </c>
      <c r="G647" s="39"/>
      <c r="H647" s="39"/>
      <c r="I647" s="39"/>
      <c r="J647" s="39"/>
      <c r="K647" s="84" t="e">
        <f t="shared" si="104"/>
        <v>#N/A</v>
      </c>
      <c r="L647" s="84" t="e">
        <f t="shared" si="105"/>
        <v>#N/A</v>
      </c>
      <c r="M647" s="40">
        <f t="shared" si="101"/>
        <v>0</v>
      </c>
      <c r="N647" s="40">
        <f t="shared" si="102"/>
        <v>0</v>
      </c>
      <c r="O647" s="40">
        <f t="shared" si="106"/>
        <v>0</v>
      </c>
      <c r="P647" s="68">
        <f t="shared" si="107"/>
        <v>0</v>
      </c>
      <c r="Q647" s="69">
        <f t="shared" si="103"/>
        <v>0</v>
      </c>
      <c r="R647" s="70">
        <f t="shared" si="108"/>
        <v>0</v>
      </c>
      <c r="T647" s="10"/>
      <c r="U647" s="10"/>
      <c r="V647" s="10"/>
      <c r="W647" s="10"/>
      <c r="X647" s="10"/>
    </row>
    <row r="648" spans="4:24" s="9" customFormat="1" x14ac:dyDescent="0.3">
      <c r="D648" s="17">
        <f t="shared" si="100"/>
        <v>103182</v>
      </c>
      <c r="E648" s="41">
        <v>1</v>
      </c>
      <c r="F648" s="83">
        <f t="shared" si="109"/>
        <v>3</v>
      </c>
      <c r="G648" s="39"/>
      <c r="H648" s="39"/>
      <c r="I648" s="39"/>
      <c r="J648" s="39"/>
      <c r="K648" s="84" t="e">
        <f t="shared" si="104"/>
        <v>#N/A</v>
      </c>
      <c r="L648" s="84" t="e">
        <f t="shared" si="105"/>
        <v>#N/A</v>
      </c>
      <c r="M648" s="40">
        <f t="shared" si="101"/>
        <v>0</v>
      </c>
      <c r="N648" s="40">
        <f t="shared" si="102"/>
        <v>0</v>
      </c>
      <c r="O648" s="40">
        <f t="shared" si="106"/>
        <v>0</v>
      </c>
      <c r="P648" s="68">
        <f t="shared" si="107"/>
        <v>0</v>
      </c>
      <c r="Q648" s="69">
        <f t="shared" si="103"/>
        <v>0</v>
      </c>
      <c r="R648" s="70">
        <f t="shared" si="108"/>
        <v>0</v>
      </c>
      <c r="T648" s="10"/>
      <c r="U648" s="10"/>
      <c r="V648" s="10"/>
      <c r="W648" s="10"/>
      <c r="X648" s="10"/>
    </row>
    <row r="649" spans="4:24" s="9" customFormat="1" x14ac:dyDescent="0.3">
      <c r="D649" s="17">
        <f t="shared" si="100"/>
        <v>103274</v>
      </c>
      <c r="E649" s="41">
        <v>1</v>
      </c>
      <c r="F649" s="83">
        <f t="shared" si="109"/>
        <v>3</v>
      </c>
      <c r="G649" s="39"/>
      <c r="H649" s="39"/>
      <c r="I649" s="39"/>
      <c r="J649" s="39"/>
      <c r="K649" s="84" t="e">
        <f t="shared" si="104"/>
        <v>#N/A</v>
      </c>
      <c r="L649" s="84" t="e">
        <f t="shared" si="105"/>
        <v>#N/A</v>
      </c>
      <c r="M649" s="40">
        <f t="shared" si="101"/>
        <v>0</v>
      </c>
      <c r="N649" s="40">
        <f t="shared" si="102"/>
        <v>0</v>
      </c>
      <c r="O649" s="40">
        <f t="shared" si="106"/>
        <v>0</v>
      </c>
      <c r="P649" s="68">
        <f t="shared" si="107"/>
        <v>0</v>
      </c>
      <c r="Q649" s="69">
        <f t="shared" si="103"/>
        <v>0</v>
      </c>
      <c r="R649" s="70">
        <f t="shared" si="108"/>
        <v>0</v>
      </c>
      <c r="T649" s="10"/>
      <c r="U649" s="10"/>
      <c r="V649" s="10"/>
      <c r="W649" s="10"/>
      <c r="X649" s="10"/>
    </row>
    <row r="650" spans="4:24" s="9" customFormat="1" x14ac:dyDescent="0.3">
      <c r="D650" s="17">
        <f t="shared" ref="D650:D713" si="110">EDATE(D649,3)</f>
        <v>103366</v>
      </c>
      <c r="E650" s="41">
        <v>1</v>
      </c>
      <c r="F650" s="83">
        <f t="shared" si="109"/>
        <v>3</v>
      </c>
      <c r="G650" s="39"/>
      <c r="H650" s="39"/>
      <c r="I650" s="39"/>
      <c r="J650" s="39"/>
      <c r="K650" s="84" t="e">
        <f t="shared" si="104"/>
        <v>#N/A</v>
      </c>
      <c r="L650" s="84" t="e">
        <f t="shared" si="105"/>
        <v>#N/A</v>
      </c>
      <c r="M650" s="40">
        <f t="shared" si="101"/>
        <v>0</v>
      </c>
      <c r="N650" s="40">
        <f t="shared" si="102"/>
        <v>0</v>
      </c>
      <c r="O650" s="40">
        <f t="shared" si="106"/>
        <v>0</v>
      </c>
      <c r="P650" s="68">
        <f t="shared" si="107"/>
        <v>0</v>
      </c>
      <c r="Q650" s="69">
        <f t="shared" si="103"/>
        <v>0</v>
      </c>
      <c r="R650" s="70">
        <f t="shared" si="108"/>
        <v>0</v>
      </c>
      <c r="T650" s="10"/>
      <c r="U650" s="10"/>
      <c r="V650" s="10"/>
      <c r="W650" s="10"/>
      <c r="X650" s="10"/>
    </row>
    <row r="651" spans="4:24" s="9" customFormat="1" x14ac:dyDescent="0.3">
      <c r="D651" s="17">
        <f t="shared" si="110"/>
        <v>103456</v>
      </c>
      <c r="E651" s="41">
        <v>1</v>
      </c>
      <c r="F651" s="83">
        <f t="shared" si="109"/>
        <v>3</v>
      </c>
      <c r="G651" s="39"/>
      <c r="H651" s="39"/>
      <c r="I651" s="39"/>
      <c r="J651" s="39"/>
      <c r="K651" s="84" t="e">
        <f t="shared" si="104"/>
        <v>#N/A</v>
      </c>
      <c r="L651" s="84" t="e">
        <f t="shared" si="105"/>
        <v>#N/A</v>
      </c>
      <c r="M651" s="40">
        <f t="shared" si="101"/>
        <v>0</v>
      </c>
      <c r="N651" s="40">
        <f t="shared" si="102"/>
        <v>0</v>
      </c>
      <c r="O651" s="40">
        <f t="shared" si="106"/>
        <v>0</v>
      </c>
      <c r="P651" s="68">
        <f t="shared" si="107"/>
        <v>0</v>
      </c>
      <c r="Q651" s="69">
        <f t="shared" si="103"/>
        <v>0</v>
      </c>
      <c r="R651" s="70">
        <f t="shared" si="108"/>
        <v>0</v>
      </c>
      <c r="T651" s="10"/>
      <c r="U651" s="10"/>
      <c r="V651" s="10"/>
      <c r="W651" s="10"/>
      <c r="X651" s="10"/>
    </row>
    <row r="652" spans="4:24" s="9" customFormat="1" x14ac:dyDescent="0.3">
      <c r="D652" s="17">
        <f t="shared" si="110"/>
        <v>103547</v>
      </c>
      <c r="E652" s="41">
        <v>1</v>
      </c>
      <c r="F652" s="83">
        <f t="shared" si="109"/>
        <v>3</v>
      </c>
      <c r="G652" s="39"/>
      <c r="H652" s="39"/>
      <c r="I652" s="39"/>
      <c r="J652" s="39"/>
      <c r="K652" s="84" t="e">
        <f t="shared" si="104"/>
        <v>#N/A</v>
      </c>
      <c r="L652" s="84" t="e">
        <f t="shared" si="105"/>
        <v>#N/A</v>
      </c>
      <c r="M652" s="40">
        <f t="shared" si="101"/>
        <v>0</v>
      </c>
      <c r="N652" s="40">
        <f t="shared" si="102"/>
        <v>0</v>
      </c>
      <c r="O652" s="40">
        <f t="shared" si="106"/>
        <v>0</v>
      </c>
      <c r="P652" s="68">
        <f t="shared" si="107"/>
        <v>0</v>
      </c>
      <c r="Q652" s="69">
        <f t="shared" si="103"/>
        <v>0</v>
      </c>
      <c r="R652" s="70">
        <f t="shared" si="108"/>
        <v>0</v>
      </c>
      <c r="T652" s="10"/>
      <c r="U652" s="10"/>
      <c r="V652" s="10"/>
      <c r="W652" s="10"/>
      <c r="X652" s="10"/>
    </row>
    <row r="653" spans="4:24" s="9" customFormat="1" x14ac:dyDescent="0.3">
      <c r="D653" s="17">
        <f t="shared" si="110"/>
        <v>103639</v>
      </c>
      <c r="E653" s="41">
        <v>1</v>
      </c>
      <c r="F653" s="83">
        <f t="shared" si="109"/>
        <v>3</v>
      </c>
      <c r="G653" s="39"/>
      <c r="H653" s="39"/>
      <c r="I653" s="39"/>
      <c r="J653" s="39"/>
      <c r="K653" s="84" t="e">
        <f t="shared" si="104"/>
        <v>#N/A</v>
      </c>
      <c r="L653" s="84" t="e">
        <f t="shared" si="105"/>
        <v>#N/A</v>
      </c>
      <c r="M653" s="40">
        <f t="shared" si="101"/>
        <v>0</v>
      </c>
      <c r="N653" s="40">
        <f t="shared" si="102"/>
        <v>0</v>
      </c>
      <c r="O653" s="40">
        <f t="shared" si="106"/>
        <v>0</v>
      </c>
      <c r="P653" s="68">
        <f t="shared" si="107"/>
        <v>0</v>
      </c>
      <c r="Q653" s="69">
        <f t="shared" si="103"/>
        <v>0</v>
      </c>
      <c r="R653" s="70">
        <f t="shared" si="108"/>
        <v>0</v>
      </c>
      <c r="T653" s="10"/>
      <c r="U653" s="10"/>
      <c r="V653" s="10"/>
      <c r="W653" s="10"/>
      <c r="X653" s="10"/>
    </row>
    <row r="654" spans="4:24" s="9" customFormat="1" x14ac:dyDescent="0.3">
      <c r="D654" s="17">
        <f t="shared" si="110"/>
        <v>103731</v>
      </c>
      <c r="E654" s="41">
        <v>1</v>
      </c>
      <c r="F654" s="83">
        <f t="shared" si="109"/>
        <v>3</v>
      </c>
      <c r="G654" s="39"/>
      <c r="H654" s="39"/>
      <c r="I654" s="39"/>
      <c r="J654" s="39"/>
      <c r="K654" s="84" t="e">
        <f t="shared" si="104"/>
        <v>#N/A</v>
      </c>
      <c r="L654" s="84" t="e">
        <f t="shared" si="105"/>
        <v>#N/A</v>
      </c>
      <c r="M654" s="40">
        <f t="shared" si="101"/>
        <v>0</v>
      </c>
      <c r="N654" s="40">
        <f t="shared" si="102"/>
        <v>0</v>
      </c>
      <c r="O654" s="40">
        <f t="shared" si="106"/>
        <v>0</v>
      </c>
      <c r="P654" s="68">
        <f t="shared" si="107"/>
        <v>0</v>
      </c>
      <c r="Q654" s="69">
        <f t="shared" si="103"/>
        <v>0</v>
      </c>
      <c r="R654" s="70">
        <f t="shared" si="108"/>
        <v>0</v>
      </c>
      <c r="T654" s="10"/>
      <c r="U654" s="10"/>
      <c r="V654" s="10"/>
      <c r="W654" s="10"/>
      <c r="X654" s="10"/>
    </row>
    <row r="655" spans="4:24" s="9" customFormat="1" x14ac:dyDescent="0.3">
      <c r="D655" s="17">
        <f t="shared" si="110"/>
        <v>103822</v>
      </c>
      <c r="E655" s="41">
        <v>1</v>
      </c>
      <c r="F655" s="83">
        <f t="shared" si="109"/>
        <v>3</v>
      </c>
      <c r="G655" s="39"/>
      <c r="H655" s="39"/>
      <c r="I655" s="39"/>
      <c r="J655" s="39"/>
      <c r="K655" s="84" t="e">
        <f t="shared" si="104"/>
        <v>#N/A</v>
      </c>
      <c r="L655" s="84" t="e">
        <f t="shared" si="105"/>
        <v>#N/A</v>
      </c>
      <c r="M655" s="40">
        <f t="shared" si="101"/>
        <v>0</v>
      </c>
      <c r="N655" s="40">
        <f t="shared" si="102"/>
        <v>0</v>
      </c>
      <c r="O655" s="40">
        <f t="shared" si="106"/>
        <v>0</v>
      </c>
      <c r="P655" s="68">
        <f t="shared" si="107"/>
        <v>0</v>
      </c>
      <c r="Q655" s="69">
        <f t="shared" si="103"/>
        <v>0</v>
      </c>
      <c r="R655" s="70">
        <f t="shared" si="108"/>
        <v>0</v>
      </c>
      <c r="T655" s="10"/>
      <c r="U655" s="10"/>
      <c r="V655" s="10"/>
      <c r="W655" s="10"/>
      <c r="X655" s="10"/>
    </row>
    <row r="656" spans="4:24" s="9" customFormat="1" x14ac:dyDescent="0.3">
      <c r="D656" s="17">
        <f t="shared" si="110"/>
        <v>103913</v>
      </c>
      <c r="E656" s="41">
        <v>1</v>
      </c>
      <c r="F656" s="83">
        <f t="shared" si="109"/>
        <v>3</v>
      </c>
      <c r="G656" s="39"/>
      <c r="H656" s="39"/>
      <c r="I656" s="39"/>
      <c r="J656" s="39"/>
      <c r="K656" s="84" t="e">
        <f t="shared" si="104"/>
        <v>#N/A</v>
      </c>
      <c r="L656" s="84" t="e">
        <f t="shared" si="105"/>
        <v>#N/A</v>
      </c>
      <c r="M656" s="40">
        <f t="shared" si="101"/>
        <v>0</v>
      </c>
      <c r="N656" s="40">
        <f t="shared" si="102"/>
        <v>0</v>
      </c>
      <c r="O656" s="40">
        <f t="shared" si="106"/>
        <v>0</v>
      </c>
      <c r="P656" s="68">
        <f t="shared" si="107"/>
        <v>0</v>
      </c>
      <c r="Q656" s="69">
        <f t="shared" si="103"/>
        <v>0</v>
      </c>
      <c r="R656" s="70">
        <f t="shared" si="108"/>
        <v>0</v>
      </c>
      <c r="T656" s="10"/>
      <c r="U656" s="10"/>
      <c r="V656" s="10"/>
      <c r="W656" s="10"/>
      <c r="X656" s="10"/>
    </row>
    <row r="657" spans="4:24" s="9" customFormat="1" x14ac:dyDescent="0.3">
      <c r="D657" s="17">
        <f t="shared" si="110"/>
        <v>104005</v>
      </c>
      <c r="E657" s="41">
        <v>1</v>
      </c>
      <c r="F657" s="83">
        <f t="shared" si="109"/>
        <v>3</v>
      </c>
      <c r="G657" s="39"/>
      <c r="H657" s="39"/>
      <c r="I657" s="39"/>
      <c r="J657" s="39"/>
      <c r="K657" s="84" t="e">
        <f t="shared" si="104"/>
        <v>#N/A</v>
      </c>
      <c r="L657" s="84" t="e">
        <f t="shared" si="105"/>
        <v>#N/A</v>
      </c>
      <c r="M657" s="40">
        <f t="shared" si="101"/>
        <v>0</v>
      </c>
      <c r="N657" s="40">
        <f t="shared" si="102"/>
        <v>0</v>
      </c>
      <c r="O657" s="40">
        <f t="shared" si="106"/>
        <v>0</v>
      </c>
      <c r="P657" s="68">
        <f t="shared" si="107"/>
        <v>0</v>
      </c>
      <c r="Q657" s="69">
        <f t="shared" si="103"/>
        <v>0</v>
      </c>
      <c r="R657" s="70">
        <f t="shared" si="108"/>
        <v>0</v>
      </c>
      <c r="T657" s="10"/>
      <c r="U657" s="10"/>
      <c r="V657" s="10"/>
      <c r="W657" s="10"/>
      <c r="X657" s="10"/>
    </row>
    <row r="658" spans="4:24" s="9" customFormat="1" x14ac:dyDescent="0.3">
      <c r="D658" s="17">
        <f t="shared" si="110"/>
        <v>104097</v>
      </c>
      <c r="E658" s="41">
        <v>1</v>
      </c>
      <c r="F658" s="83">
        <f t="shared" si="109"/>
        <v>3</v>
      </c>
      <c r="G658" s="39"/>
      <c r="H658" s="39"/>
      <c r="I658" s="39"/>
      <c r="J658" s="39"/>
      <c r="K658" s="84" t="e">
        <f t="shared" si="104"/>
        <v>#N/A</v>
      </c>
      <c r="L658" s="84" t="e">
        <f t="shared" si="105"/>
        <v>#N/A</v>
      </c>
      <c r="M658" s="40">
        <f t="shared" si="101"/>
        <v>0</v>
      </c>
      <c r="N658" s="40">
        <f t="shared" si="102"/>
        <v>0</v>
      </c>
      <c r="O658" s="40">
        <f t="shared" si="106"/>
        <v>0</v>
      </c>
      <c r="P658" s="68">
        <f t="shared" si="107"/>
        <v>0</v>
      </c>
      <c r="Q658" s="69">
        <f t="shared" si="103"/>
        <v>0</v>
      </c>
      <c r="R658" s="70">
        <f t="shared" si="108"/>
        <v>0</v>
      </c>
      <c r="T658" s="10"/>
      <c r="U658" s="10"/>
      <c r="V658" s="10"/>
      <c r="W658" s="10"/>
      <c r="X658" s="10"/>
    </row>
    <row r="659" spans="4:24" s="9" customFormat="1" x14ac:dyDescent="0.3">
      <c r="D659" s="17">
        <f t="shared" si="110"/>
        <v>104187</v>
      </c>
      <c r="E659" s="41">
        <v>1</v>
      </c>
      <c r="F659" s="83">
        <f t="shared" si="109"/>
        <v>3</v>
      </c>
      <c r="G659" s="39"/>
      <c r="H659" s="39"/>
      <c r="I659" s="39"/>
      <c r="J659" s="39"/>
      <c r="K659" s="84" t="e">
        <f t="shared" si="104"/>
        <v>#N/A</v>
      </c>
      <c r="L659" s="84" t="e">
        <f t="shared" si="105"/>
        <v>#N/A</v>
      </c>
      <c r="M659" s="40">
        <f t="shared" si="101"/>
        <v>0</v>
      </c>
      <c r="N659" s="40">
        <f t="shared" si="102"/>
        <v>0</v>
      </c>
      <c r="O659" s="40">
        <f t="shared" si="106"/>
        <v>0</v>
      </c>
      <c r="P659" s="68">
        <f t="shared" si="107"/>
        <v>0</v>
      </c>
      <c r="Q659" s="69">
        <f t="shared" si="103"/>
        <v>0</v>
      </c>
      <c r="R659" s="70">
        <f t="shared" si="108"/>
        <v>0</v>
      </c>
      <c r="T659" s="10"/>
      <c r="U659" s="10"/>
      <c r="V659" s="10"/>
      <c r="W659" s="10"/>
      <c r="X659" s="10"/>
    </row>
    <row r="660" spans="4:24" s="9" customFormat="1" x14ac:dyDescent="0.3">
      <c r="D660" s="17">
        <f t="shared" si="110"/>
        <v>104278</v>
      </c>
      <c r="E660" s="41">
        <v>1</v>
      </c>
      <c r="F660" s="83">
        <f t="shared" si="109"/>
        <v>3</v>
      </c>
      <c r="G660" s="39"/>
      <c r="H660" s="39"/>
      <c r="I660" s="39"/>
      <c r="J660" s="39"/>
      <c r="K660" s="84" t="e">
        <f t="shared" si="104"/>
        <v>#N/A</v>
      </c>
      <c r="L660" s="84" t="e">
        <f t="shared" si="105"/>
        <v>#N/A</v>
      </c>
      <c r="M660" s="40">
        <f t="shared" si="101"/>
        <v>0</v>
      </c>
      <c r="N660" s="40">
        <f t="shared" si="102"/>
        <v>0</v>
      </c>
      <c r="O660" s="40">
        <f t="shared" si="106"/>
        <v>0</v>
      </c>
      <c r="P660" s="68">
        <f t="shared" si="107"/>
        <v>0</v>
      </c>
      <c r="Q660" s="69">
        <f t="shared" si="103"/>
        <v>0</v>
      </c>
      <c r="R660" s="70">
        <f t="shared" si="108"/>
        <v>0</v>
      </c>
      <c r="T660" s="10"/>
      <c r="U660" s="10"/>
      <c r="V660" s="10"/>
      <c r="W660" s="10"/>
      <c r="X660" s="10"/>
    </row>
    <row r="661" spans="4:24" s="9" customFormat="1" x14ac:dyDescent="0.3">
      <c r="D661" s="17">
        <f t="shared" si="110"/>
        <v>104370</v>
      </c>
      <c r="E661" s="41">
        <v>1</v>
      </c>
      <c r="F661" s="83">
        <f t="shared" si="109"/>
        <v>3</v>
      </c>
      <c r="G661" s="39"/>
      <c r="H661" s="39"/>
      <c r="I661" s="39"/>
      <c r="J661" s="39"/>
      <c r="K661" s="84" t="e">
        <f t="shared" si="104"/>
        <v>#N/A</v>
      </c>
      <c r="L661" s="84" t="e">
        <f t="shared" si="105"/>
        <v>#N/A</v>
      </c>
      <c r="M661" s="40">
        <f t="shared" si="101"/>
        <v>0</v>
      </c>
      <c r="N661" s="40">
        <f t="shared" si="102"/>
        <v>0</v>
      </c>
      <c r="O661" s="40">
        <f t="shared" si="106"/>
        <v>0</v>
      </c>
      <c r="P661" s="68">
        <f t="shared" si="107"/>
        <v>0</v>
      </c>
      <c r="Q661" s="69">
        <f t="shared" si="103"/>
        <v>0</v>
      </c>
      <c r="R661" s="70">
        <f t="shared" si="108"/>
        <v>0</v>
      </c>
      <c r="T661" s="10"/>
      <c r="U661" s="10"/>
      <c r="V661" s="10"/>
      <c r="W661" s="10"/>
      <c r="X661" s="10"/>
    </row>
    <row r="662" spans="4:24" s="9" customFormat="1" x14ac:dyDescent="0.3">
      <c r="D662" s="17">
        <f t="shared" si="110"/>
        <v>104462</v>
      </c>
      <c r="E662" s="41">
        <v>1</v>
      </c>
      <c r="F662" s="83">
        <f t="shared" si="109"/>
        <v>3</v>
      </c>
      <c r="G662" s="39"/>
      <c r="H662" s="39"/>
      <c r="I662" s="39"/>
      <c r="J662" s="39"/>
      <c r="K662" s="84" t="e">
        <f t="shared" si="104"/>
        <v>#N/A</v>
      </c>
      <c r="L662" s="84" t="e">
        <f t="shared" si="105"/>
        <v>#N/A</v>
      </c>
      <c r="M662" s="40">
        <f t="shared" si="101"/>
        <v>0</v>
      </c>
      <c r="N662" s="40">
        <f t="shared" si="102"/>
        <v>0</v>
      </c>
      <c r="O662" s="40">
        <f t="shared" si="106"/>
        <v>0</v>
      </c>
      <c r="P662" s="68">
        <f t="shared" si="107"/>
        <v>0</v>
      </c>
      <c r="Q662" s="69">
        <f t="shared" si="103"/>
        <v>0</v>
      </c>
      <c r="R662" s="70">
        <f t="shared" si="108"/>
        <v>0</v>
      </c>
      <c r="T662" s="10"/>
      <c r="U662" s="10"/>
      <c r="V662" s="10"/>
      <c r="W662" s="10"/>
      <c r="X662" s="10"/>
    </row>
    <row r="663" spans="4:24" s="9" customFormat="1" x14ac:dyDescent="0.3">
      <c r="D663" s="17">
        <f t="shared" si="110"/>
        <v>104552</v>
      </c>
      <c r="E663" s="41">
        <v>1</v>
      </c>
      <c r="F663" s="83">
        <f t="shared" si="109"/>
        <v>3</v>
      </c>
      <c r="G663" s="39"/>
      <c r="H663" s="39"/>
      <c r="I663" s="39"/>
      <c r="J663" s="39"/>
      <c r="K663" s="84" t="e">
        <f t="shared" si="104"/>
        <v>#N/A</v>
      </c>
      <c r="L663" s="84" t="e">
        <f t="shared" si="105"/>
        <v>#N/A</v>
      </c>
      <c r="M663" s="40">
        <f t="shared" si="101"/>
        <v>0</v>
      </c>
      <c r="N663" s="40">
        <f t="shared" si="102"/>
        <v>0</v>
      </c>
      <c r="O663" s="40">
        <f t="shared" si="106"/>
        <v>0</v>
      </c>
      <c r="P663" s="68">
        <f t="shared" si="107"/>
        <v>0</v>
      </c>
      <c r="Q663" s="69">
        <f t="shared" si="103"/>
        <v>0</v>
      </c>
      <c r="R663" s="70">
        <f t="shared" si="108"/>
        <v>0</v>
      </c>
      <c r="T663" s="10"/>
      <c r="U663" s="10"/>
      <c r="V663" s="10"/>
      <c r="W663" s="10"/>
      <c r="X663" s="10"/>
    </row>
    <row r="664" spans="4:24" s="9" customFormat="1" x14ac:dyDescent="0.3">
      <c r="D664" s="17">
        <f t="shared" si="110"/>
        <v>104643</v>
      </c>
      <c r="E664" s="41">
        <v>1</v>
      </c>
      <c r="F664" s="83">
        <f t="shared" si="109"/>
        <v>3</v>
      </c>
      <c r="G664" s="39"/>
      <c r="H664" s="39"/>
      <c r="I664" s="39"/>
      <c r="J664" s="39"/>
      <c r="K664" s="84" t="e">
        <f t="shared" si="104"/>
        <v>#N/A</v>
      </c>
      <c r="L664" s="84" t="e">
        <f t="shared" si="105"/>
        <v>#N/A</v>
      </c>
      <c r="M664" s="40">
        <f t="shared" si="101"/>
        <v>0</v>
      </c>
      <c r="N664" s="40">
        <f t="shared" si="102"/>
        <v>0</v>
      </c>
      <c r="O664" s="40">
        <f t="shared" si="106"/>
        <v>0</v>
      </c>
      <c r="P664" s="68">
        <f t="shared" si="107"/>
        <v>0</v>
      </c>
      <c r="Q664" s="69">
        <f t="shared" si="103"/>
        <v>0</v>
      </c>
      <c r="R664" s="70">
        <f t="shared" si="108"/>
        <v>0</v>
      </c>
      <c r="T664" s="10"/>
      <c r="U664" s="10"/>
      <c r="V664" s="10"/>
      <c r="W664" s="10"/>
      <c r="X664" s="10"/>
    </row>
    <row r="665" spans="4:24" s="9" customFormat="1" x14ac:dyDescent="0.3">
      <c r="D665" s="17">
        <f t="shared" si="110"/>
        <v>104735</v>
      </c>
      <c r="E665" s="41">
        <v>1</v>
      </c>
      <c r="F665" s="83">
        <f t="shared" si="109"/>
        <v>3</v>
      </c>
      <c r="G665" s="39"/>
      <c r="H665" s="39"/>
      <c r="I665" s="39"/>
      <c r="J665" s="39"/>
      <c r="K665" s="84" t="e">
        <f t="shared" si="104"/>
        <v>#N/A</v>
      </c>
      <c r="L665" s="84" t="e">
        <f t="shared" si="105"/>
        <v>#N/A</v>
      </c>
      <c r="M665" s="40">
        <f t="shared" si="101"/>
        <v>0</v>
      </c>
      <c r="N665" s="40">
        <f t="shared" si="102"/>
        <v>0</v>
      </c>
      <c r="O665" s="40">
        <f t="shared" si="106"/>
        <v>0</v>
      </c>
      <c r="P665" s="68">
        <f t="shared" si="107"/>
        <v>0</v>
      </c>
      <c r="Q665" s="69">
        <f t="shared" si="103"/>
        <v>0</v>
      </c>
      <c r="R665" s="70">
        <f t="shared" si="108"/>
        <v>0</v>
      </c>
      <c r="T665" s="10"/>
      <c r="U665" s="10"/>
      <c r="V665" s="10"/>
      <c r="W665" s="10"/>
      <c r="X665" s="10"/>
    </row>
    <row r="666" spans="4:24" s="9" customFormat="1" x14ac:dyDescent="0.3">
      <c r="D666" s="17">
        <f t="shared" si="110"/>
        <v>104827</v>
      </c>
      <c r="E666" s="41">
        <v>1</v>
      </c>
      <c r="F666" s="83">
        <f t="shared" si="109"/>
        <v>3</v>
      </c>
      <c r="G666" s="39"/>
      <c r="H666" s="39"/>
      <c r="I666" s="39"/>
      <c r="J666" s="39"/>
      <c r="K666" s="84" t="e">
        <f t="shared" si="104"/>
        <v>#N/A</v>
      </c>
      <c r="L666" s="84" t="e">
        <f t="shared" si="105"/>
        <v>#N/A</v>
      </c>
      <c r="M666" s="40">
        <f t="shared" si="101"/>
        <v>0</v>
      </c>
      <c r="N666" s="40">
        <f t="shared" si="102"/>
        <v>0</v>
      </c>
      <c r="O666" s="40">
        <f t="shared" si="106"/>
        <v>0</v>
      </c>
      <c r="P666" s="68">
        <f t="shared" si="107"/>
        <v>0</v>
      </c>
      <c r="Q666" s="69">
        <f t="shared" si="103"/>
        <v>0</v>
      </c>
      <c r="R666" s="70">
        <f t="shared" si="108"/>
        <v>0</v>
      </c>
      <c r="T666" s="10"/>
      <c r="U666" s="10"/>
      <c r="V666" s="10"/>
      <c r="W666" s="10"/>
      <c r="X666" s="10"/>
    </row>
    <row r="667" spans="4:24" s="9" customFormat="1" x14ac:dyDescent="0.3">
      <c r="D667" s="17">
        <f t="shared" si="110"/>
        <v>104917</v>
      </c>
      <c r="E667" s="41">
        <v>1</v>
      </c>
      <c r="F667" s="83">
        <f t="shared" si="109"/>
        <v>3</v>
      </c>
      <c r="G667" s="39"/>
      <c r="H667" s="39"/>
      <c r="I667" s="39"/>
      <c r="J667" s="39"/>
      <c r="K667" s="84" t="e">
        <f t="shared" si="104"/>
        <v>#N/A</v>
      </c>
      <c r="L667" s="84" t="e">
        <f t="shared" si="105"/>
        <v>#N/A</v>
      </c>
      <c r="M667" s="40">
        <f t="shared" si="101"/>
        <v>0</v>
      </c>
      <c r="N667" s="40">
        <f t="shared" si="102"/>
        <v>0</v>
      </c>
      <c r="O667" s="40">
        <f t="shared" si="106"/>
        <v>0</v>
      </c>
      <c r="P667" s="68">
        <f t="shared" si="107"/>
        <v>0</v>
      </c>
      <c r="Q667" s="69">
        <f t="shared" si="103"/>
        <v>0</v>
      </c>
      <c r="R667" s="70">
        <f t="shared" si="108"/>
        <v>0</v>
      </c>
      <c r="T667" s="10"/>
      <c r="U667" s="10"/>
      <c r="V667" s="10"/>
      <c r="W667" s="10"/>
      <c r="X667" s="10"/>
    </row>
    <row r="668" spans="4:24" s="9" customFormat="1" x14ac:dyDescent="0.3">
      <c r="D668" s="17">
        <f t="shared" si="110"/>
        <v>105008</v>
      </c>
      <c r="E668" s="41">
        <v>1</v>
      </c>
      <c r="F668" s="83">
        <f t="shared" si="109"/>
        <v>3</v>
      </c>
      <c r="G668" s="39"/>
      <c r="H668" s="39"/>
      <c r="I668" s="39"/>
      <c r="J668" s="39"/>
      <c r="K668" s="84" t="e">
        <f t="shared" si="104"/>
        <v>#N/A</v>
      </c>
      <c r="L668" s="84" t="e">
        <f t="shared" si="105"/>
        <v>#N/A</v>
      </c>
      <c r="M668" s="40">
        <f t="shared" si="101"/>
        <v>0</v>
      </c>
      <c r="N668" s="40">
        <f t="shared" si="102"/>
        <v>0</v>
      </c>
      <c r="O668" s="40">
        <f t="shared" si="106"/>
        <v>0</v>
      </c>
      <c r="P668" s="68">
        <f t="shared" si="107"/>
        <v>0</v>
      </c>
      <c r="Q668" s="69">
        <f t="shared" si="103"/>
        <v>0</v>
      </c>
      <c r="R668" s="70">
        <f t="shared" si="108"/>
        <v>0</v>
      </c>
      <c r="T668" s="10"/>
      <c r="U668" s="10"/>
      <c r="V668" s="10"/>
      <c r="W668" s="10"/>
      <c r="X668" s="10"/>
    </row>
    <row r="669" spans="4:24" s="9" customFormat="1" x14ac:dyDescent="0.3">
      <c r="D669" s="17">
        <f t="shared" si="110"/>
        <v>105100</v>
      </c>
      <c r="E669" s="41">
        <v>1</v>
      </c>
      <c r="F669" s="83">
        <f t="shared" si="109"/>
        <v>3</v>
      </c>
      <c r="G669" s="39"/>
      <c r="H669" s="39"/>
      <c r="I669" s="39"/>
      <c r="J669" s="39"/>
      <c r="K669" s="84" t="e">
        <f t="shared" si="104"/>
        <v>#N/A</v>
      </c>
      <c r="L669" s="84" t="e">
        <f t="shared" si="105"/>
        <v>#N/A</v>
      </c>
      <c r="M669" s="40">
        <f t="shared" si="101"/>
        <v>0</v>
      </c>
      <c r="N669" s="40">
        <f t="shared" si="102"/>
        <v>0</v>
      </c>
      <c r="O669" s="40">
        <f t="shared" si="106"/>
        <v>0</v>
      </c>
      <c r="P669" s="68">
        <f t="shared" si="107"/>
        <v>0</v>
      </c>
      <c r="Q669" s="69">
        <f t="shared" si="103"/>
        <v>0</v>
      </c>
      <c r="R669" s="70">
        <f t="shared" si="108"/>
        <v>0</v>
      </c>
      <c r="T669" s="10"/>
      <c r="U669" s="10"/>
      <c r="V669" s="10"/>
      <c r="W669" s="10"/>
      <c r="X669" s="10"/>
    </row>
    <row r="670" spans="4:24" s="9" customFormat="1" x14ac:dyDescent="0.3">
      <c r="D670" s="17">
        <f t="shared" si="110"/>
        <v>105192</v>
      </c>
      <c r="E670" s="41">
        <v>1</v>
      </c>
      <c r="F670" s="83">
        <f t="shared" si="109"/>
        <v>3</v>
      </c>
      <c r="G670" s="39"/>
      <c r="H670" s="39"/>
      <c r="I670" s="39"/>
      <c r="J670" s="39"/>
      <c r="K670" s="84" t="e">
        <f t="shared" si="104"/>
        <v>#N/A</v>
      </c>
      <c r="L670" s="84" t="e">
        <f t="shared" si="105"/>
        <v>#N/A</v>
      </c>
      <c r="M670" s="40">
        <f t="shared" si="101"/>
        <v>0</v>
      </c>
      <c r="N670" s="40">
        <f t="shared" si="102"/>
        <v>0</v>
      </c>
      <c r="O670" s="40">
        <f t="shared" si="106"/>
        <v>0</v>
      </c>
      <c r="P670" s="68">
        <f t="shared" si="107"/>
        <v>0</v>
      </c>
      <c r="Q670" s="69">
        <f t="shared" si="103"/>
        <v>0</v>
      </c>
      <c r="R670" s="70">
        <f t="shared" si="108"/>
        <v>0</v>
      </c>
      <c r="T670" s="10"/>
      <c r="U670" s="10"/>
      <c r="V670" s="10"/>
      <c r="W670" s="10"/>
      <c r="X670" s="10"/>
    </row>
    <row r="671" spans="4:24" s="9" customFormat="1" x14ac:dyDescent="0.3">
      <c r="D671" s="17">
        <f t="shared" si="110"/>
        <v>105283</v>
      </c>
      <c r="E671" s="41">
        <v>1</v>
      </c>
      <c r="F671" s="83">
        <f t="shared" si="109"/>
        <v>3</v>
      </c>
      <c r="G671" s="39"/>
      <c r="H671" s="39"/>
      <c r="I671" s="39"/>
      <c r="J671" s="39"/>
      <c r="K671" s="84" t="e">
        <f t="shared" si="104"/>
        <v>#N/A</v>
      </c>
      <c r="L671" s="84" t="e">
        <f t="shared" si="105"/>
        <v>#N/A</v>
      </c>
      <c r="M671" s="40">
        <f t="shared" si="101"/>
        <v>0</v>
      </c>
      <c r="N671" s="40">
        <f t="shared" si="102"/>
        <v>0</v>
      </c>
      <c r="O671" s="40">
        <f t="shared" si="106"/>
        <v>0</v>
      </c>
      <c r="P671" s="68">
        <f t="shared" si="107"/>
        <v>0</v>
      </c>
      <c r="Q671" s="69">
        <f t="shared" si="103"/>
        <v>0</v>
      </c>
      <c r="R671" s="70">
        <f t="shared" si="108"/>
        <v>0</v>
      </c>
      <c r="T671" s="10"/>
      <c r="U671" s="10"/>
      <c r="V671" s="10"/>
      <c r="W671" s="10"/>
      <c r="X671" s="10"/>
    </row>
    <row r="672" spans="4:24" s="9" customFormat="1" x14ac:dyDescent="0.3">
      <c r="D672" s="17">
        <f t="shared" si="110"/>
        <v>105374</v>
      </c>
      <c r="E672" s="41">
        <v>1</v>
      </c>
      <c r="F672" s="83">
        <f t="shared" si="109"/>
        <v>3</v>
      </c>
      <c r="G672" s="39"/>
      <c r="H672" s="39"/>
      <c r="I672" s="39"/>
      <c r="J672" s="39"/>
      <c r="K672" s="84" t="e">
        <f t="shared" si="104"/>
        <v>#N/A</v>
      </c>
      <c r="L672" s="84" t="e">
        <f t="shared" si="105"/>
        <v>#N/A</v>
      </c>
      <c r="M672" s="40">
        <f t="shared" si="101"/>
        <v>0</v>
      </c>
      <c r="N672" s="40">
        <f t="shared" si="102"/>
        <v>0</v>
      </c>
      <c r="O672" s="40">
        <f t="shared" si="106"/>
        <v>0</v>
      </c>
      <c r="P672" s="68">
        <f t="shared" si="107"/>
        <v>0</v>
      </c>
      <c r="Q672" s="69">
        <f t="shared" si="103"/>
        <v>0</v>
      </c>
      <c r="R672" s="70">
        <f t="shared" si="108"/>
        <v>0</v>
      </c>
      <c r="T672" s="10"/>
      <c r="U672" s="10"/>
      <c r="V672" s="10"/>
      <c r="W672" s="10"/>
      <c r="X672" s="10"/>
    </row>
    <row r="673" spans="4:24" s="9" customFormat="1" x14ac:dyDescent="0.3">
      <c r="D673" s="17">
        <f t="shared" si="110"/>
        <v>105466</v>
      </c>
      <c r="E673" s="41">
        <v>1</v>
      </c>
      <c r="F673" s="83">
        <f t="shared" si="109"/>
        <v>3</v>
      </c>
      <c r="G673" s="39"/>
      <c r="H673" s="39"/>
      <c r="I673" s="39"/>
      <c r="J673" s="39"/>
      <c r="K673" s="84" t="e">
        <f t="shared" si="104"/>
        <v>#N/A</v>
      </c>
      <c r="L673" s="84" t="e">
        <f t="shared" si="105"/>
        <v>#N/A</v>
      </c>
      <c r="M673" s="40">
        <f t="shared" si="101"/>
        <v>0</v>
      </c>
      <c r="N673" s="40">
        <f t="shared" si="102"/>
        <v>0</v>
      </c>
      <c r="O673" s="40">
        <f t="shared" si="106"/>
        <v>0</v>
      </c>
      <c r="P673" s="68">
        <f t="shared" si="107"/>
        <v>0</v>
      </c>
      <c r="Q673" s="69">
        <f t="shared" si="103"/>
        <v>0</v>
      </c>
      <c r="R673" s="70">
        <f t="shared" si="108"/>
        <v>0</v>
      </c>
      <c r="T673" s="10"/>
      <c r="U673" s="10"/>
      <c r="V673" s="10"/>
      <c r="W673" s="10"/>
      <c r="X673" s="10"/>
    </row>
    <row r="674" spans="4:24" s="9" customFormat="1" x14ac:dyDescent="0.3">
      <c r="D674" s="17">
        <f t="shared" si="110"/>
        <v>105558</v>
      </c>
      <c r="E674" s="41">
        <v>1</v>
      </c>
      <c r="F674" s="83">
        <f t="shared" si="109"/>
        <v>3</v>
      </c>
      <c r="G674" s="39"/>
      <c r="H674" s="39"/>
      <c r="I674" s="39"/>
      <c r="J674" s="39"/>
      <c r="K674" s="84" t="e">
        <f t="shared" si="104"/>
        <v>#N/A</v>
      </c>
      <c r="L674" s="84" t="e">
        <f t="shared" si="105"/>
        <v>#N/A</v>
      </c>
      <c r="M674" s="40">
        <f t="shared" si="101"/>
        <v>0</v>
      </c>
      <c r="N674" s="40">
        <f t="shared" si="102"/>
        <v>0</v>
      </c>
      <c r="O674" s="40">
        <f t="shared" si="106"/>
        <v>0</v>
      </c>
      <c r="P674" s="68">
        <f t="shared" si="107"/>
        <v>0</v>
      </c>
      <c r="Q674" s="69">
        <f t="shared" si="103"/>
        <v>0</v>
      </c>
      <c r="R674" s="70">
        <f t="shared" si="108"/>
        <v>0</v>
      </c>
      <c r="T674" s="10"/>
      <c r="U674" s="10"/>
      <c r="V674" s="10"/>
      <c r="W674" s="10"/>
      <c r="X674" s="10"/>
    </row>
    <row r="675" spans="4:24" s="9" customFormat="1" x14ac:dyDescent="0.3">
      <c r="D675" s="17">
        <f t="shared" si="110"/>
        <v>105648</v>
      </c>
      <c r="E675" s="41">
        <v>1</v>
      </c>
      <c r="F675" s="83">
        <f t="shared" si="109"/>
        <v>3</v>
      </c>
      <c r="G675" s="39"/>
      <c r="H675" s="39"/>
      <c r="I675" s="39"/>
      <c r="J675" s="39"/>
      <c r="K675" s="84" t="e">
        <f t="shared" si="104"/>
        <v>#N/A</v>
      </c>
      <c r="L675" s="84" t="e">
        <f t="shared" si="105"/>
        <v>#N/A</v>
      </c>
      <c r="M675" s="40">
        <f t="shared" si="101"/>
        <v>0</v>
      </c>
      <c r="N675" s="40">
        <f t="shared" si="102"/>
        <v>0</v>
      </c>
      <c r="O675" s="40">
        <f t="shared" si="106"/>
        <v>0</v>
      </c>
      <c r="P675" s="68">
        <f t="shared" si="107"/>
        <v>0</v>
      </c>
      <c r="Q675" s="69">
        <f t="shared" si="103"/>
        <v>0</v>
      </c>
      <c r="R675" s="70">
        <f t="shared" si="108"/>
        <v>0</v>
      </c>
      <c r="T675" s="10"/>
      <c r="U675" s="10"/>
      <c r="V675" s="10"/>
      <c r="W675" s="10"/>
      <c r="X675" s="10"/>
    </row>
    <row r="676" spans="4:24" s="9" customFormat="1" x14ac:dyDescent="0.3">
      <c r="D676" s="17">
        <f t="shared" si="110"/>
        <v>105739</v>
      </c>
      <c r="E676" s="41">
        <v>1</v>
      </c>
      <c r="F676" s="83">
        <f t="shared" si="109"/>
        <v>3</v>
      </c>
      <c r="G676" s="39"/>
      <c r="H676" s="39"/>
      <c r="I676" s="39"/>
      <c r="J676" s="39"/>
      <c r="K676" s="84" t="e">
        <f t="shared" si="104"/>
        <v>#N/A</v>
      </c>
      <c r="L676" s="84" t="e">
        <f t="shared" si="105"/>
        <v>#N/A</v>
      </c>
      <c r="M676" s="40">
        <f t="shared" si="101"/>
        <v>0</v>
      </c>
      <c r="N676" s="40">
        <f t="shared" si="102"/>
        <v>0</v>
      </c>
      <c r="O676" s="40">
        <f t="shared" si="106"/>
        <v>0</v>
      </c>
      <c r="P676" s="68">
        <f t="shared" si="107"/>
        <v>0</v>
      </c>
      <c r="Q676" s="69">
        <f t="shared" si="103"/>
        <v>0</v>
      </c>
      <c r="R676" s="70">
        <f t="shared" si="108"/>
        <v>0</v>
      </c>
      <c r="T676" s="10"/>
      <c r="U676" s="10"/>
      <c r="V676" s="10"/>
      <c r="W676" s="10"/>
      <c r="X676" s="10"/>
    </row>
    <row r="677" spans="4:24" s="9" customFormat="1" x14ac:dyDescent="0.3">
      <c r="D677" s="17">
        <f t="shared" si="110"/>
        <v>105831</v>
      </c>
      <c r="E677" s="41">
        <v>1</v>
      </c>
      <c r="F677" s="83">
        <f t="shared" si="109"/>
        <v>3</v>
      </c>
      <c r="G677" s="39"/>
      <c r="H677" s="39"/>
      <c r="I677" s="39"/>
      <c r="J677" s="39"/>
      <c r="K677" s="84" t="e">
        <f t="shared" si="104"/>
        <v>#N/A</v>
      </c>
      <c r="L677" s="84" t="e">
        <f t="shared" si="105"/>
        <v>#N/A</v>
      </c>
      <c r="M677" s="40">
        <f t="shared" si="101"/>
        <v>0</v>
      </c>
      <c r="N677" s="40">
        <f t="shared" si="102"/>
        <v>0</v>
      </c>
      <c r="O677" s="40">
        <f t="shared" si="106"/>
        <v>0</v>
      </c>
      <c r="P677" s="68">
        <f t="shared" si="107"/>
        <v>0</v>
      </c>
      <c r="Q677" s="69">
        <f t="shared" si="103"/>
        <v>0</v>
      </c>
      <c r="R677" s="70">
        <f t="shared" si="108"/>
        <v>0</v>
      </c>
      <c r="T677" s="10"/>
      <c r="U677" s="10"/>
      <c r="V677" s="10"/>
      <c r="W677" s="10"/>
      <c r="X677" s="10"/>
    </row>
    <row r="678" spans="4:24" s="9" customFormat="1" x14ac:dyDescent="0.3">
      <c r="D678" s="17">
        <f t="shared" si="110"/>
        <v>105923</v>
      </c>
      <c r="E678" s="41">
        <v>1</v>
      </c>
      <c r="F678" s="83">
        <f t="shared" si="109"/>
        <v>3</v>
      </c>
      <c r="G678" s="39"/>
      <c r="H678" s="39"/>
      <c r="I678" s="39"/>
      <c r="J678" s="39"/>
      <c r="K678" s="84" t="e">
        <f t="shared" si="104"/>
        <v>#N/A</v>
      </c>
      <c r="L678" s="84" t="e">
        <f t="shared" si="105"/>
        <v>#N/A</v>
      </c>
      <c r="M678" s="40">
        <f t="shared" si="101"/>
        <v>0</v>
      </c>
      <c r="N678" s="40">
        <f t="shared" si="102"/>
        <v>0</v>
      </c>
      <c r="O678" s="40">
        <f t="shared" si="106"/>
        <v>0</v>
      </c>
      <c r="P678" s="68">
        <f t="shared" si="107"/>
        <v>0</v>
      </c>
      <c r="Q678" s="69">
        <f t="shared" si="103"/>
        <v>0</v>
      </c>
      <c r="R678" s="70">
        <f t="shared" si="108"/>
        <v>0</v>
      </c>
      <c r="T678" s="10"/>
      <c r="U678" s="10"/>
      <c r="V678" s="10"/>
      <c r="W678" s="10"/>
      <c r="X678" s="10"/>
    </row>
    <row r="679" spans="4:24" s="9" customFormat="1" x14ac:dyDescent="0.3">
      <c r="D679" s="17">
        <f t="shared" si="110"/>
        <v>106013</v>
      </c>
      <c r="E679" s="41">
        <v>1</v>
      </c>
      <c r="F679" s="83">
        <f t="shared" si="109"/>
        <v>3</v>
      </c>
      <c r="G679" s="39"/>
      <c r="H679" s="39"/>
      <c r="I679" s="39"/>
      <c r="J679" s="39"/>
      <c r="K679" s="84" t="e">
        <f t="shared" si="104"/>
        <v>#N/A</v>
      </c>
      <c r="L679" s="84" t="e">
        <f t="shared" si="105"/>
        <v>#N/A</v>
      </c>
      <c r="M679" s="40">
        <f t="shared" si="101"/>
        <v>0</v>
      </c>
      <c r="N679" s="40">
        <f t="shared" si="102"/>
        <v>0</v>
      </c>
      <c r="O679" s="40">
        <f t="shared" si="106"/>
        <v>0</v>
      </c>
      <c r="P679" s="68">
        <f t="shared" si="107"/>
        <v>0</v>
      </c>
      <c r="Q679" s="69">
        <f t="shared" si="103"/>
        <v>0</v>
      </c>
      <c r="R679" s="70">
        <f t="shared" si="108"/>
        <v>0</v>
      </c>
      <c r="T679" s="10"/>
      <c r="U679" s="10"/>
      <c r="V679" s="10"/>
      <c r="W679" s="10"/>
      <c r="X679" s="10"/>
    </row>
    <row r="680" spans="4:24" s="9" customFormat="1" x14ac:dyDescent="0.3">
      <c r="D680" s="17">
        <f t="shared" si="110"/>
        <v>106104</v>
      </c>
      <c r="E680" s="41">
        <v>1</v>
      </c>
      <c r="F680" s="83">
        <f t="shared" si="109"/>
        <v>3</v>
      </c>
      <c r="G680" s="39"/>
      <c r="H680" s="39"/>
      <c r="I680" s="39"/>
      <c r="J680" s="39"/>
      <c r="K680" s="84" t="e">
        <f t="shared" si="104"/>
        <v>#N/A</v>
      </c>
      <c r="L680" s="84" t="e">
        <f t="shared" si="105"/>
        <v>#N/A</v>
      </c>
      <c r="M680" s="40">
        <f t="shared" si="101"/>
        <v>0</v>
      </c>
      <c r="N680" s="40">
        <f t="shared" si="102"/>
        <v>0</v>
      </c>
      <c r="O680" s="40">
        <f t="shared" si="106"/>
        <v>0</v>
      </c>
      <c r="P680" s="68">
        <f t="shared" si="107"/>
        <v>0</v>
      </c>
      <c r="Q680" s="69">
        <f t="shared" si="103"/>
        <v>0</v>
      </c>
      <c r="R680" s="70">
        <f t="shared" si="108"/>
        <v>0</v>
      </c>
      <c r="T680" s="10"/>
      <c r="U680" s="10"/>
      <c r="V680" s="10"/>
      <c r="W680" s="10"/>
      <c r="X680" s="10"/>
    </row>
    <row r="681" spans="4:24" s="9" customFormat="1" x14ac:dyDescent="0.3">
      <c r="D681" s="17">
        <f t="shared" si="110"/>
        <v>106196</v>
      </c>
      <c r="E681" s="41">
        <v>1</v>
      </c>
      <c r="F681" s="83">
        <f t="shared" si="109"/>
        <v>3</v>
      </c>
      <c r="G681" s="39"/>
      <c r="H681" s="39"/>
      <c r="I681" s="39"/>
      <c r="J681" s="39"/>
      <c r="K681" s="84" t="e">
        <f t="shared" si="104"/>
        <v>#N/A</v>
      </c>
      <c r="L681" s="84" t="e">
        <f t="shared" si="105"/>
        <v>#N/A</v>
      </c>
      <c r="M681" s="40">
        <f t="shared" si="101"/>
        <v>0</v>
      </c>
      <c r="N681" s="40">
        <f t="shared" si="102"/>
        <v>0</v>
      </c>
      <c r="O681" s="40">
        <f t="shared" si="106"/>
        <v>0</v>
      </c>
      <c r="P681" s="68">
        <f t="shared" si="107"/>
        <v>0</v>
      </c>
      <c r="Q681" s="69">
        <f t="shared" si="103"/>
        <v>0</v>
      </c>
      <c r="R681" s="70">
        <f t="shared" si="108"/>
        <v>0</v>
      </c>
      <c r="T681" s="10"/>
      <c r="U681" s="10"/>
      <c r="V681" s="10"/>
      <c r="W681" s="10"/>
      <c r="X681" s="10"/>
    </row>
    <row r="682" spans="4:24" s="9" customFormat="1" x14ac:dyDescent="0.3">
      <c r="D682" s="17">
        <f t="shared" si="110"/>
        <v>106288</v>
      </c>
      <c r="E682" s="41">
        <v>1</v>
      </c>
      <c r="F682" s="83">
        <f t="shared" si="109"/>
        <v>3</v>
      </c>
      <c r="G682" s="39"/>
      <c r="H682" s="39"/>
      <c r="I682" s="39"/>
      <c r="J682" s="39"/>
      <c r="K682" s="84" t="e">
        <f t="shared" si="104"/>
        <v>#N/A</v>
      </c>
      <c r="L682" s="84" t="e">
        <f t="shared" si="105"/>
        <v>#N/A</v>
      </c>
      <c r="M682" s="40">
        <f t="shared" si="101"/>
        <v>0</v>
      </c>
      <c r="N682" s="40">
        <f t="shared" si="102"/>
        <v>0</v>
      </c>
      <c r="O682" s="40">
        <f t="shared" si="106"/>
        <v>0</v>
      </c>
      <c r="P682" s="68">
        <f t="shared" si="107"/>
        <v>0</v>
      </c>
      <c r="Q682" s="69">
        <f t="shared" si="103"/>
        <v>0</v>
      </c>
      <c r="R682" s="70">
        <f t="shared" si="108"/>
        <v>0</v>
      </c>
      <c r="T682" s="10"/>
      <c r="U682" s="10"/>
      <c r="V682" s="10"/>
      <c r="W682" s="10"/>
      <c r="X682" s="10"/>
    </row>
    <row r="683" spans="4:24" s="9" customFormat="1" x14ac:dyDescent="0.3">
      <c r="D683" s="17">
        <f t="shared" si="110"/>
        <v>106378</v>
      </c>
      <c r="E683" s="41">
        <v>1</v>
      </c>
      <c r="F683" s="83">
        <f t="shared" si="109"/>
        <v>3</v>
      </c>
      <c r="G683" s="39"/>
      <c r="H683" s="39"/>
      <c r="I683" s="39"/>
      <c r="J683" s="39"/>
      <c r="K683" s="84" t="e">
        <f t="shared" si="104"/>
        <v>#N/A</v>
      </c>
      <c r="L683" s="84" t="e">
        <f t="shared" si="105"/>
        <v>#N/A</v>
      </c>
      <c r="M683" s="40">
        <f t="shared" si="101"/>
        <v>0</v>
      </c>
      <c r="N683" s="40">
        <f t="shared" si="102"/>
        <v>0</v>
      </c>
      <c r="O683" s="40">
        <f t="shared" si="106"/>
        <v>0</v>
      </c>
      <c r="P683" s="68">
        <f t="shared" si="107"/>
        <v>0</v>
      </c>
      <c r="Q683" s="69">
        <f t="shared" si="103"/>
        <v>0</v>
      </c>
      <c r="R683" s="70">
        <f t="shared" si="108"/>
        <v>0</v>
      </c>
      <c r="T683" s="10"/>
      <c r="U683" s="10"/>
      <c r="V683" s="10"/>
      <c r="W683" s="10"/>
      <c r="X683" s="10"/>
    </row>
    <row r="684" spans="4:24" s="9" customFormat="1" x14ac:dyDescent="0.3">
      <c r="D684" s="17">
        <f t="shared" si="110"/>
        <v>106469</v>
      </c>
      <c r="E684" s="41">
        <v>1</v>
      </c>
      <c r="F684" s="83">
        <f t="shared" si="109"/>
        <v>3</v>
      </c>
      <c r="G684" s="39"/>
      <c r="H684" s="39"/>
      <c r="I684" s="39"/>
      <c r="J684" s="39"/>
      <c r="K684" s="84" t="e">
        <f t="shared" si="104"/>
        <v>#N/A</v>
      </c>
      <c r="L684" s="84" t="e">
        <f t="shared" si="105"/>
        <v>#N/A</v>
      </c>
      <c r="M684" s="40">
        <f t="shared" si="101"/>
        <v>0</v>
      </c>
      <c r="N684" s="40">
        <f t="shared" si="102"/>
        <v>0</v>
      </c>
      <c r="O684" s="40">
        <f t="shared" si="106"/>
        <v>0</v>
      </c>
      <c r="P684" s="68">
        <f t="shared" si="107"/>
        <v>0</v>
      </c>
      <c r="Q684" s="69">
        <f t="shared" si="103"/>
        <v>0</v>
      </c>
      <c r="R684" s="70">
        <f t="shared" si="108"/>
        <v>0</v>
      </c>
      <c r="T684" s="10"/>
      <c r="U684" s="10"/>
      <c r="V684" s="10"/>
      <c r="W684" s="10"/>
      <c r="X684" s="10"/>
    </row>
    <row r="685" spans="4:24" s="9" customFormat="1" x14ac:dyDescent="0.3">
      <c r="D685" s="17">
        <f t="shared" si="110"/>
        <v>106561</v>
      </c>
      <c r="E685" s="41">
        <v>1</v>
      </c>
      <c r="F685" s="83">
        <f t="shared" si="109"/>
        <v>3</v>
      </c>
      <c r="G685" s="39"/>
      <c r="H685" s="39"/>
      <c r="I685" s="39"/>
      <c r="J685" s="39"/>
      <c r="K685" s="84" t="e">
        <f t="shared" si="104"/>
        <v>#N/A</v>
      </c>
      <c r="L685" s="84" t="e">
        <f t="shared" si="105"/>
        <v>#N/A</v>
      </c>
      <c r="M685" s="40">
        <f t="shared" si="101"/>
        <v>0</v>
      </c>
      <c r="N685" s="40">
        <f t="shared" si="102"/>
        <v>0</v>
      </c>
      <c r="O685" s="40">
        <f t="shared" si="106"/>
        <v>0</v>
      </c>
      <c r="P685" s="68">
        <f t="shared" si="107"/>
        <v>0</v>
      </c>
      <c r="Q685" s="69">
        <f t="shared" si="103"/>
        <v>0</v>
      </c>
      <c r="R685" s="70">
        <f t="shared" si="108"/>
        <v>0</v>
      </c>
      <c r="T685" s="10"/>
      <c r="U685" s="10"/>
      <c r="V685" s="10"/>
      <c r="W685" s="10"/>
      <c r="X685" s="10"/>
    </row>
    <row r="686" spans="4:24" s="9" customFormat="1" x14ac:dyDescent="0.3">
      <c r="D686" s="17">
        <f t="shared" si="110"/>
        <v>106653</v>
      </c>
      <c r="E686" s="41">
        <v>1</v>
      </c>
      <c r="F686" s="83">
        <f t="shared" si="109"/>
        <v>3</v>
      </c>
      <c r="G686" s="39"/>
      <c r="H686" s="39"/>
      <c r="I686" s="39"/>
      <c r="J686" s="39"/>
      <c r="K686" s="84" t="e">
        <f t="shared" si="104"/>
        <v>#N/A</v>
      </c>
      <c r="L686" s="84" t="e">
        <f t="shared" si="105"/>
        <v>#N/A</v>
      </c>
      <c r="M686" s="40">
        <f t="shared" si="101"/>
        <v>0</v>
      </c>
      <c r="N686" s="40">
        <f t="shared" si="102"/>
        <v>0</v>
      </c>
      <c r="O686" s="40">
        <f t="shared" si="106"/>
        <v>0</v>
      </c>
      <c r="P686" s="68">
        <f t="shared" si="107"/>
        <v>0</v>
      </c>
      <c r="Q686" s="69">
        <f t="shared" si="103"/>
        <v>0</v>
      </c>
      <c r="R686" s="70">
        <f t="shared" si="108"/>
        <v>0</v>
      </c>
      <c r="T686" s="10"/>
      <c r="U686" s="10"/>
      <c r="V686" s="10"/>
      <c r="W686" s="10"/>
      <c r="X686" s="10"/>
    </row>
    <row r="687" spans="4:24" s="9" customFormat="1" x14ac:dyDescent="0.3">
      <c r="D687" s="17">
        <f t="shared" si="110"/>
        <v>106744</v>
      </c>
      <c r="E687" s="41">
        <v>1</v>
      </c>
      <c r="F687" s="83">
        <f t="shared" si="109"/>
        <v>3</v>
      </c>
      <c r="G687" s="39"/>
      <c r="H687" s="39"/>
      <c r="I687" s="39"/>
      <c r="J687" s="39"/>
      <c r="K687" s="84" t="e">
        <f t="shared" si="104"/>
        <v>#N/A</v>
      </c>
      <c r="L687" s="84" t="e">
        <f t="shared" si="105"/>
        <v>#N/A</v>
      </c>
      <c r="M687" s="40">
        <f t="shared" si="101"/>
        <v>0</v>
      </c>
      <c r="N687" s="40">
        <f t="shared" si="102"/>
        <v>0</v>
      </c>
      <c r="O687" s="40">
        <f t="shared" si="106"/>
        <v>0</v>
      </c>
      <c r="P687" s="68">
        <f t="shared" si="107"/>
        <v>0</v>
      </c>
      <c r="Q687" s="69">
        <f t="shared" si="103"/>
        <v>0</v>
      </c>
      <c r="R687" s="70">
        <f t="shared" si="108"/>
        <v>0</v>
      </c>
      <c r="T687" s="10"/>
      <c r="U687" s="10"/>
      <c r="V687" s="10"/>
      <c r="W687" s="10"/>
      <c r="X687" s="10"/>
    </row>
    <row r="688" spans="4:24" s="9" customFormat="1" x14ac:dyDescent="0.3">
      <c r="D688" s="17">
        <f t="shared" si="110"/>
        <v>106835</v>
      </c>
      <c r="E688" s="41">
        <v>1</v>
      </c>
      <c r="F688" s="83">
        <f t="shared" si="109"/>
        <v>3</v>
      </c>
      <c r="G688" s="39"/>
      <c r="H688" s="39"/>
      <c r="I688" s="39"/>
      <c r="J688" s="39"/>
      <c r="K688" s="84" t="e">
        <f t="shared" si="104"/>
        <v>#N/A</v>
      </c>
      <c r="L688" s="84" t="e">
        <f t="shared" si="105"/>
        <v>#N/A</v>
      </c>
      <c r="M688" s="40">
        <f t="shared" si="101"/>
        <v>0</v>
      </c>
      <c r="N688" s="40">
        <f t="shared" si="102"/>
        <v>0</v>
      </c>
      <c r="O688" s="40">
        <f t="shared" si="106"/>
        <v>0</v>
      </c>
      <c r="P688" s="68">
        <f t="shared" si="107"/>
        <v>0</v>
      </c>
      <c r="Q688" s="69">
        <f t="shared" si="103"/>
        <v>0</v>
      </c>
      <c r="R688" s="70">
        <f t="shared" si="108"/>
        <v>0</v>
      </c>
      <c r="T688" s="10"/>
      <c r="U688" s="10"/>
      <c r="V688" s="10"/>
      <c r="W688" s="10"/>
      <c r="X688" s="10"/>
    </row>
    <row r="689" spans="4:24" s="9" customFormat="1" x14ac:dyDescent="0.3">
      <c r="D689" s="17">
        <f t="shared" si="110"/>
        <v>106927</v>
      </c>
      <c r="E689" s="41">
        <v>1</v>
      </c>
      <c r="F689" s="83">
        <f t="shared" si="109"/>
        <v>3</v>
      </c>
      <c r="G689" s="39"/>
      <c r="H689" s="39"/>
      <c r="I689" s="39"/>
      <c r="J689" s="39"/>
      <c r="K689" s="84" t="e">
        <f t="shared" si="104"/>
        <v>#N/A</v>
      </c>
      <c r="L689" s="84" t="e">
        <f t="shared" si="105"/>
        <v>#N/A</v>
      </c>
      <c r="M689" s="40">
        <f t="shared" si="101"/>
        <v>0</v>
      </c>
      <c r="N689" s="40">
        <f t="shared" si="102"/>
        <v>0</v>
      </c>
      <c r="O689" s="40">
        <f t="shared" si="106"/>
        <v>0</v>
      </c>
      <c r="P689" s="68">
        <f t="shared" si="107"/>
        <v>0</v>
      </c>
      <c r="Q689" s="69">
        <f t="shared" si="103"/>
        <v>0</v>
      </c>
      <c r="R689" s="70">
        <f t="shared" si="108"/>
        <v>0</v>
      </c>
      <c r="T689" s="10"/>
      <c r="U689" s="10"/>
      <c r="V689" s="10"/>
      <c r="W689" s="10"/>
      <c r="X689" s="10"/>
    </row>
    <row r="690" spans="4:24" s="9" customFormat="1" x14ac:dyDescent="0.3">
      <c r="D690" s="17">
        <f t="shared" si="110"/>
        <v>107019</v>
      </c>
      <c r="E690" s="41">
        <v>1</v>
      </c>
      <c r="F690" s="83">
        <f t="shared" si="109"/>
        <v>3</v>
      </c>
      <c r="G690" s="39"/>
      <c r="H690" s="39"/>
      <c r="I690" s="39"/>
      <c r="J690" s="39"/>
      <c r="K690" s="84" t="e">
        <f t="shared" si="104"/>
        <v>#N/A</v>
      </c>
      <c r="L690" s="84" t="e">
        <f t="shared" si="105"/>
        <v>#N/A</v>
      </c>
      <c r="M690" s="40">
        <f t="shared" si="101"/>
        <v>0</v>
      </c>
      <c r="N690" s="40">
        <f t="shared" si="102"/>
        <v>0</v>
      </c>
      <c r="O690" s="40">
        <f t="shared" si="106"/>
        <v>0</v>
      </c>
      <c r="P690" s="68">
        <f t="shared" si="107"/>
        <v>0</v>
      </c>
      <c r="Q690" s="69">
        <f t="shared" si="103"/>
        <v>0</v>
      </c>
      <c r="R690" s="70">
        <f t="shared" si="108"/>
        <v>0</v>
      </c>
      <c r="T690" s="10"/>
      <c r="U690" s="10"/>
      <c r="V690" s="10"/>
      <c r="W690" s="10"/>
      <c r="X690" s="10"/>
    </row>
    <row r="691" spans="4:24" s="9" customFormat="1" x14ac:dyDescent="0.3">
      <c r="D691" s="17">
        <f t="shared" si="110"/>
        <v>107109</v>
      </c>
      <c r="E691" s="41">
        <v>1</v>
      </c>
      <c r="F691" s="83">
        <f t="shared" si="109"/>
        <v>3</v>
      </c>
      <c r="G691" s="39"/>
      <c r="H691" s="39"/>
      <c r="I691" s="39"/>
      <c r="J691" s="39"/>
      <c r="K691" s="84" t="e">
        <f t="shared" si="104"/>
        <v>#N/A</v>
      </c>
      <c r="L691" s="84" t="e">
        <f t="shared" si="105"/>
        <v>#N/A</v>
      </c>
      <c r="M691" s="40">
        <f t="shared" si="101"/>
        <v>0</v>
      </c>
      <c r="N691" s="40">
        <f t="shared" si="102"/>
        <v>0</v>
      </c>
      <c r="O691" s="40">
        <f t="shared" si="106"/>
        <v>0</v>
      </c>
      <c r="P691" s="68">
        <f t="shared" si="107"/>
        <v>0</v>
      </c>
      <c r="Q691" s="69">
        <f t="shared" si="103"/>
        <v>0</v>
      </c>
      <c r="R691" s="70">
        <f t="shared" si="108"/>
        <v>0</v>
      </c>
      <c r="T691" s="10"/>
      <c r="U691" s="10"/>
      <c r="V691" s="10"/>
      <c r="W691" s="10"/>
      <c r="X691" s="10"/>
    </row>
    <row r="692" spans="4:24" s="9" customFormat="1" x14ac:dyDescent="0.3">
      <c r="D692" s="17">
        <f t="shared" si="110"/>
        <v>107200</v>
      </c>
      <c r="E692" s="41">
        <v>1</v>
      </c>
      <c r="F692" s="83">
        <f t="shared" si="109"/>
        <v>3</v>
      </c>
      <c r="G692" s="39"/>
      <c r="H692" s="39"/>
      <c r="I692" s="39"/>
      <c r="J692" s="39"/>
      <c r="K692" s="84" t="e">
        <f t="shared" si="104"/>
        <v>#N/A</v>
      </c>
      <c r="L692" s="84" t="e">
        <f t="shared" si="105"/>
        <v>#N/A</v>
      </c>
      <c r="M692" s="40">
        <f t="shared" si="101"/>
        <v>0</v>
      </c>
      <c r="N692" s="40">
        <f t="shared" si="102"/>
        <v>0</v>
      </c>
      <c r="O692" s="40">
        <f t="shared" si="106"/>
        <v>0</v>
      </c>
      <c r="P692" s="68">
        <f t="shared" si="107"/>
        <v>0</v>
      </c>
      <c r="Q692" s="69">
        <f t="shared" si="103"/>
        <v>0</v>
      </c>
      <c r="R692" s="70">
        <f t="shared" si="108"/>
        <v>0</v>
      </c>
      <c r="T692" s="10"/>
      <c r="U692" s="10"/>
      <c r="V692" s="10"/>
      <c r="W692" s="10"/>
      <c r="X692" s="10"/>
    </row>
    <row r="693" spans="4:24" s="9" customFormat="1" x14ac:dyDescent="0.3">
      <c r="D693" s="17">
        <f t="shared" si="110"/>
        <v>107292</v>
      </c>
      <c r="E693" s="41">
        <v>1</v>
      </c>
      <c r="F693" s="83">
        <f t="shared" si="109"/>
        <v>3</v>
      </c>
      <c r="G693" s="39"/>
      <c r="H693" s="39"/>
      <c r="I693" s="39"/>
      <c r="J693" s="39"/>
      <c r="K693" s="84" t="e">
        <f t="shared" si="104"/>
        <v>#N/A</v>
      </c>
      <c r="L693" s="84" t="e">
        <f t="shared" si="105"/>
        <v>#N/A</v>
      </c>
      <c r="M693" s="40">
        <f t="shared" si="101"/>
        <v>0</v>
      </c>
      <c r="N693" s="40">
        <f t="shared" si="102"/>
        <v>0</v>
      </c>
      <c r="O693" s="40">
        <f t="shared" si="106"/>
        <v>0</v>
      </c>
      <c r="P693" s="68">
        <f t="shared" si="107"/>
        <v>0</v>
      </c>
      <c r="Q693" s="69">
        <f t="shared" si="103"/>
        <v>0</v>
      </c>
      <c r="R693" s="70">
        <f t="shared" si="108"/>
        <v>0</v>
      </c>
      <c r="T693" s="10"/>
      <c r="U693" s="10"/>
      <c r="V693" s="10"/>
      <c r="W693" s="10"/>
      <c r="X693" s="10"/>
    </row>
    <row r="694" spans="4:24" s="9" customFormat="1" x14ac:dyDescent="0.3">
      <c r="D694" s="17">
        <f t="shared" si="110"/>
        <v>107384</v>
      </c>
      <c r="E694" s="41">
        <v>1</v>
      </c>
      <c r="F694" s="83">
        <f t="shared" si="109"/>
        <v>3</v>
      </c>
      <c r="G694" s="39"/>
      <c r="H694" s="39"/>
      <c r="I694" s="39"/>
      <c r="J694" s="39"/>
      <c r="K694" s="84" t="e">
        <f t="shared" si="104"/>
        <v>#N/A</v>
      </c>
      <c r="L694" s="84" t="e">
        <f t="shared" si="105"/>
        <v>#N/A</v>
      </c>
      <c r="M694" s="40">
        <f t="shared" si="101"/>
        <v>0</v>
      </c>
      <c r="N694" s="40">
        <f t="shared" si="102"/>
        <v>0</v>
      </c>
      <c r="O694" s="40">
        <f t="shared" si="106"/>
        <v>0</v>
      </c>
      <c r="P694" s="68">
        <f t="shared" si="107"/>
        <v>0</v>
      </c>
      <c r="Q694" s="69">
        <f t="shared" si="103"/>
        <v>0</v>
      </c>
      <c r="R694" s="70">
        <f t="shared" si="108"/>
        <v>0</v>
      </c>
      <c r="T694" s="10"/>
      <c r="U694" s="10"/>
      <c r="V694" s="10"/>
      <c r="W694" s="10"/>
      <c r="X694" s="10"/>
    </row>
    <row r="695" spans="4:24" s="9" customFormat="1" x14ac:dyDescent="0.3">
      <c r="D695" s="17">
        <f t="shared" si="110"/>
        <v>107474</v>
      </c>
      <c r="E695" s="41">
        <v>1</v>
      </c>
      <c r="F695" s="83">
        <f t="shared" si="109"/>
        <v>3</v>
      </c>
      <c r="G695" s="39"/>
      <c r="H695" s="39"/>
      <c r="I695" s="39"/>
      <c r="J695" s="39"/>
      <c r="K695" s="84" t="e">
        <f t="shared" si="104"/>
        <v>#N/A</v>
      </c>
      <c r="L695" s="84" t="e">
        <f t="shared" si="105"/>
        <v>#N/A</v>
      </c>
      <c r="M695" s="40">
        <f t="shared" si="101"/>
        <v>0</v>
      </c>
      <c r="N695" s="40">
        <f t="shared" si="102"/>
        <v>0</v>
      </c>
      <c r="O695" s="40">
        <f t="shared" si="106"/>
        <v>0</v>
      </c>
      <c r="P695" s="68">
        <f t="shared" si="107"/>
        <v>0</v>
      </c>
      <c r="Q695" s="69">
        <f t="shared" si="103"/>
        <v>0</v>
      </c>
      <c r="R695" s="70">
        <f t="shared" si="108"/>
        <v>0</v>
      </c>
      <c r="T695" s="10"/>
      <c r="U695" s="10"/>
      <c r="V695" s="10"/>
      <c r="W695" s="10"/>
      <c r="X695" s="10"/>
    </row>
    <row r="696" spans="4:24" s="9" customFormat="1" x14ac:dyDescent="0.3">
      <c r="D696" s="17">
        <f t="shared" si="110"/>
        <v>107565</v>
      </c>
      <c r="E696" s="41">
        <v>1</v>
      </c>
      <c r="F696" s="83">
        <f t="shared" si="109"/>
        <v>3</v>
      </c>
      <c r="G696" s="39"/>
      <c r="H696" s="39"/>
      <c r="I696" s="39"/>
      <c r="J696" s="39"/>
      <c r="K696" s="84" t="e">
        <f t="shared" si="104"/>
        <v>#N/A</v>
      </c>
      <c r="L696" s="84" t="e">
        <f t="shared" si="105"/>
        <v>#N/A</v>
      </c>
      <c r="M696" s="40">
        <f t="shared" si="101"/>
        <v>0</v>
      </c>
      <c r="N696" s="40">
        <f t="shared" si="102"/>
        <v>0</v>
      </c>
      <c r="O696" s="40">
        <f t="shared" si="106"/>
        <v>0</v>
      </c>
      <c r="P696" s="68">
        <f t="shared" si="107"/>
        <v>0</v>
      </c>
      <c r="Q696" s="69">
        <f t="shared" si="103"/>
        <v>0</v>
      </c>
      <c r="R696" s="70">
        <f t="shared" si="108"/>
        <v>0</v>
      </c>
      <c r="T696" s="10"/>
      <c r="U696" s="10"/>
      <c r="V696" s="10"/>
      <c r="W696" s="10"/>
      <c r="X696" s="10"/>
    </row>
    <row r="697" spans="4:24" s="9" customFormat="1" x14ac:dyDescent="0.3">
      <c r="D697" s="17">
        <f t="shared" si="110"/>
        <v>107657</v>
      </c>
      <c r="E697" s="41">
        <v>1</v>
      </c>
      <c r="F697" s="83">
        <f t="shared" si="109"/>
        <v>3</v>
      </c>
      <c r="G697" s="39"/>
      <c r="H697" s="39"/>
      <c r="I697" s="39"/>
      <c r="J697" s="39"/>
      <c r="K697" s="84" t="e">
        <f t="shared" si="104"/>
        <v>#N/A</v>
      </c>
      <c r="L697" s="84" t="e">
        <f t="shared" si="105"/>
        <v>#N/A</v>
      </c>
      <c r="M697" s="40">
        <f t="shared" si="101"/>
        <v>0</v>
      </c>
      <c r="N697" s="40">
        <f t="shared" si="102"/>
        <v>0</v>
      </c>
      <c r="O697" s="40">
        <f t="shared" si="106"/>
        <v>0</v>
      </c>
      <c r="P697" s="68">
        <f t="shared" si="107"/>
        <v>0</v>
      </c>
      <c r="Q697" s="69">
        <f t="shared" si="103"/>
        <v>0</v>
      </c>
      <c r="R697" s="70">
        <f t="shared" si="108"/>
        <v>0</v>
      </c>
      <c r="T697" s="10"/>
      <c r="U697" s="10"/>
      <c r="V697" s="10"/>
      <c r="W697" s="10"/>
      <c r="X697" s="10"/>
    </row>
    <row r="698" spans="4:24" s="9" customFormat="1" x14ac:dyDescent="0.3">
      <c r="D698" s="17">
        <f t="shared" si="110"/>
        <v>107749</v>
      </c>
      <c r="E698" s="41">
        <v>1</v>
      </c>
      <c r="F698" s="83">
        <f t="shared" si="109"/>
        <v>3</v>
      </c>
      <c r="G698" s="39"/>
      <c r="H698" s="39"/>
      <c r="I698" s="39"/>
      <c r="J698" s="39"/>
      <c r="K698" s="84" t="e">
        <f t="shared" si="104"/>
        <v>#N/A</v>
      </c>
      <c r="L698" s="84" t="e">
        <f t="shared" si="105"/>
        <v>#N/A</v>
      </c>
      <c r="M698" s="40">
        <f t="shared" si="101"/>
        <v>0</v>
      </c>
      <c r="N698" s="40">
        <f t="shared" si="102"/>
        <v>0</v>
      </c>
      <c r="O698" s="40">
        <f t="shared" si="106"/>
        <v>0</v>
      </c>
      <c r="P698" s="68">
        <f t="shared" si="107"/>
        <v>0</v>
      </c>
      <c r="Q698" s="69">
        <f t="shared" si="103"/>
        <v>0</v>
      </c>
      <c r="R698" s="70">
        <f t="shared" si="108"/>
        <v>0</v>
      </c>
      <c r="T698" s="10"/>
      <c r="U698" s="10"/>
      <c r="V698" s="10"/>
      <c r="W698" s="10"/>
      <c r="X698" s="10"/>
    </row>
    <row r="699" spans="4:24" s="9" customFormat="1" x14ac:dyDescent="0.3">
      <c r="D699" s="17">
        <f t="shared" si="110"/>
        <v>107839</v>
      </c>
      <c r="E699" s="41">
        <v>1</v>
      </c>
      <c r="F699" s="83">
        <f t="shared" si="109"/>
        <v>3</v>
      </c>
      <c r="G699" s="39"/>
      <c r="H699" s="39"/>
      <c r="I699" s="39"/>
      <c r="J699" s="39"/>
      <c r="K699" s="84" t="e">
        <f t="shared" si="104"/>
        <v>#N/A</v>
      </c>
      <c r="L699" s="84" t="e">
        <f t="shared" si="105"/>
        <v>#N/A</v>
      </c>
      <c r="M699" s="40">
        <f t="shared" si="101"/>
        <v>0</v>
      </c>
      <c r="N699" s="40">
        <f t="shared" si="102"/>
        <v>0</v>
      </c>
      <c r="O699" s="40">
        <f t="shared" si="106"/>
        <v>0</v>
      </c>
      <c r="P699" s="68">
        <f t="shared" si="107"/>
        <v>0</v>
      </c>
      <c r="Q699" s="69">
        <f t="shared" si="103"/>
        <v>0</v>
      </c>
      <c r="R699" s="70">
        <f t="shared" si="108"/>
        <v>0</v>
      </c>
      <c r="T699" s="10"/>
      <c r="U699" s="10"/>
      <c r="V699" s="10"/>
      <c r="W699" s="10"/>
      <c r="X699" s="10"/>
    </row>
    <row r="700" spans="4:24" s="9" customFormat="1" x14ac:dyDescent="0.3">
      <c r="D700" s="17">
        <f t="shared" si="110"/>
        <v>107930</v>
      </c>
      <c r="E700" s="41">
        <v>1</v>
      </c>
      <c r="F700" s="83">
        <f t="shared" si="109"/>
        <v>3</v>
      </c>
      <c r="G700" s="39"/>
      <c r="H700" s="39"/>
      <c r="I700" s="39"/>
      <c r="J700" s="39"/>
      <c r="K700" s="84" t="e">
        <f t="shared" si="104"/>
        <v>#N/A</v>
      </c>
      <c r="L700" s="84" t="e">
        <f t="shared" si="105"/>
        <v>#N/A</v>
      </c>
      <c r="M700" s="40">
        <f t="shared" si="101"/>
        <v>0</v>
      </c>
      <c r="N700" s="40">
        <f t="shared" si="102"/>
        <v>0</v>
      </c>
      <c r="O700" s="40">
        <f t="shared" si="106"/>
        <v>0</v>
      </c>
      <c r="P700" s="68">
        <f t="shared" si="107"/>
        <v>0</v>
      </c>
      <c r="Q700" s="69">
        <f t="shared" si="103"/>
        <v>0</v>
      </c>
      <c r="R700" s="70">
        <f t="shared" si="108"/>
        <v>0</v>
      </c>
      <c r="T700" s="10"/>
      <c r="U700" s="10"/>
      <c r="V700" s="10"/>
      <c r="W700" s="10"/>
      <c r="X700" s="10"/>
    </row>
    <row r="701" spans="4:24" s="9" customFormat="1" x14ac:dyDescent="0.3">
      <c r="D701" s="17">
        <f t="shared" si="110"/>
        <v>108022</v>
      </c>
      <c r="E701" s="41">
        <v>1</v>
      </c>
      <c r="F701" s="83">
        <f t="shared" si="109"/>
        <v>3</v>
      </c>
      <c r="G701" s="39"/>
      <c r="H701" s="39"/>
      <c r="I701" s="39"/>
      <c r="J701" s="39"/>
      <c r="K701" s="84" t="e">
        <f t="shared" si="104"/>
        <v>#N/A</v>
      </c>
      <c r="L701" s="84" t="e">
        <f t="shared" si="105"/>
        <v>#N/A</v>
      </c>
      <c r="M701" s="40">
        <f t="shared" si="101"/>
        <v>0</v>
      </c>
      <c r="N701" s="40">
        <f t="shared" si="102"/>
        <v>0</v>
      </c>
      <c r="O701" s="40">
        <f t="shared" si="106"/>
        <v>0</v>
      </c>
      <c r="P701" s="68">
        <f t="shared" si="107"/>
        <v>0</v>
      </c>
      <c r="Q701" s="69">
        <f t="shared" si="103"/>
        <v>0</v>
      </c>
      <c r="R701" s="70">
        <f t="shared" si="108"/>
        <v>0</v>
      </c>
      <c r="T701" s="10"/>
      <c r="U701" s="10"/>
      <c r="V701" s="10"/>
      <c r="W701" s="10"/>
      <c r="X701" s="10"/>
    </row>
    <row r="702" spans="4:24" s="9" customFormat="1" x14ac:dyDescent="0.3">
      <c r="D702" s="17">
        <f t="shared" si="110"/>
        <v>108114</v>
      </c>
      <c r="E702" s="41">
        <v>1</v>
      </c>
      <c r="F702" s="83">
        <f t="shared" si="109"/>
        <v>3</v>
      </c>
      <c r="G702" s="39"/>
      <c r="H702" s="39"/>
      <c r="I702" s="39"/>
      <c r="J702" s="39"/>
      <c r="K702" s="84" t="e">
        <f t="shared" si="104"/>
        <v>#N/A</v>
      </c>
      <c r="L702" s="84" t="e">
        <f t="shared" si="105"/>
        <v>#N/A</v>
      </c>
      <c r="M702" s="40">
        <f t="shared" si="101"/>
        <v>0</v>
      </c>
      <c r="N702" s="40">
        <f t="shared" si="102"/>
        <v>0</v>
      </c>
      <c r="O702" s="40">
        <f t="shared" si="106"/>
        <v>0</v>
      </c>
      <c r="P702" s="68">
        <f t="shared" si="107"/>
        <v>0</v>
      </c>
      <c r="Q702" s="69">
        <f t="shared" si="103"/>
        <v>0</v>
      </c>
      <c r="R702" s="70">
        <f t="shared" si="108"/>
        <v>0</v>
      </c>
      <c r="T702" s="10"/>
      <c r="U702" s="10"/>
      <c r="V702" s="10"/>
      <c r="W702" s="10"/>
      <c r="X702" s="10"/>
    </row>
    <row r="703" spans="4:24" s="9" customFormat="1" x14ac:dyDescent="0.3">
      <c r="D703" s="17">
        <f t="shared" si="110"/>
        <v>108205</v>
      </c>
      <c r="E703" s="41">
        <v>1</v>
      </c>
      <c r="F703" s="83">
        <f t="shared" si="109"/>
        <v>3</v>
      </c>
      <c r="G703" s="39"/>
      <c r="H703" s="39"/>
      <c r="I703" s="39"/>
      <c r="J703" s="39"/>
      <c r="K703" s="84" t="e">
        <f t="shared" si="104"/>
        <v>#N/A</v>
      </c>
      <c r="L703" s="84" t="e">
        <f t="shared" si="105"/>
        <v>#N/A</v>
      </c>
      <c r="M703" s="40">
        <f t="shared" si="101"/>
        <v>0</v>
      </c>
      <c r="N703" s="40">
        <f t="shared" si="102"/>
        <v>0</v>
      </c>
      <c r="O703" s="40">
        <f t="shared" si="106"/>
        <v>0</v>
      </c>
      <c r="P703" s="68">
        <f t="shared" si="107"/>
        <v>0</v>
      </c>
      <c r="Q703" s="69">
        <f t="shared" si="103"/>
        <v>0</v>
      </c>
      <c r="R703" s="70">
        <f t="shared" si="108"/>
        <v>0</v>
      </c>
      <c r="T703" s="10"/>
      <c r="U703" s="10"/>
      <c r="V703" s="10"/>
      <c r="W703" s="10"/>
      <c r="X703" s="10"/>
    </row>
    <row r="704" spans="4:24" s="9" customFormat="1" x14ac:dyDescent="0.3">
      <c r="D704" s="17">
        <f t="shared" si="110"/>
        <v>108296</v>
      </c>
      <c r="E704" s="41">
        <v>1</v>
      </c>
      <c r="F704" s="83">
        <f t="shared" si="109"/>
        <v>3</v>
      </c>
      <c r="G704" s="39"/>
      <c r="H704" s="39"/>
      <c r="I704" s="39"/>
      <c r="J704" s="39"/>
      <c r="K704" s="84" t="e">
        <f t="shared" si="104"/>
        <v>#N/A</v>
      </c>
      <c r="L704" s="84" t="e">
        <f t="shared" si="105"/>
        <v>#N/A</v>
      </c>
      <c r="M704" s="40">
        <f t="shared" si="101"/>
        <v>0</v>
      </c>
      <c r="N704" s="40">
        <f t="shared" si="102"/>
        <v>0</v>
      </c>
      <c r="O704" s="40">
        <f t="shared" si="106"/>
        <v>0</v>
      </c>
      <c r="P704" s="68">
        <f t="shared" si="107"/>
        <v>0</v>
      </c>
      <c r="Q704" s="69">
        <f t="shared" si="103"/>
        <v>0</v>
      </c>
      <c r="R704" s="70">
        <f t="shared" si="108"/>
        <v>0</v>
      </c>
      <c r="T704" s="10"/>
      <c r="U704" s="10"/>
      <c r="V704" s="10"/>
      <c r="W704" s="10"/>
      <c r="X704" s="10"/>
    </row>
    <row r="705" spans="4:24" s="9" customFormat="1" x14ac:dyDescent="0.3">
      <c r="D705" s="17">
        <f t="shared" si="110"/>
        <v>108388</v>
      </c>
      <c r="E705" s="41">
        <v>1</v>
      </c>
      <c r="F705" s="83">
        <f t="shared" si="109"/>
        <v>3</v>
      </c>
      <c r="G705" s="39"/>
      <c r="H705" s="39"/>
      <c r="I705" s="39"/>
      <c r="J705" s="39"/>
      <c r="K705" s="84" t="e">
        <f t="shared" si="104"/>
        <v>#N/A</v>
      </c>
      <c r="L705" s="84" t="e">
        <f t="shared" si="105"/>
        <v>#N/A</v>
      </c>
      <c r="M705" s="40">
        <f t="shared" si="101"/>
        <v>0</v>
      </c>
      <c r="N705" s="40">
        <f t="shared" si="102"/>
        <v>0</v>
      </c>
      <c r="O705" s="40">
        <f t="shared" si="106"/>
        <v>0</v>
      </c>
      <c r="P705" s="68">
        <f t="shared" si="107"/>
        <v>0</v>
      </c>
      <c r="Q705" s="69">
        <f t="shared" si="103"/>
        <v>0</v>
      </c>
      <c r="R705" s="70">
        <f t="shared" si="108"/>
        <v>0</v>
      </c>
      <c r="T705" s="10"/>
      <c r="U705" s="10"/>
      <c r="V705" s="10"/>
      <c r="W705" s="10"/>
      <c r="X705" s="10"/>
    </row>
    <row r="706" spans="4:24" s="9" customFormat="1" x14ac:dyDescent="0.3">
      <c r="D706" s="17">
        <f t="shared" si="110"/>
        <v>108480</v>
      </c>
      <c r="E706" s="41">
        <v>1</v>
      </c>
      <c r="F706" s="83">
        <f t="shared" si="109"/>
        <v>3</v>
      </c>
      <c r="G706" s="39"/>
      <c r="H706" s="39"/>
      <c r="I706" s="39"/>
      <c r="J706" s="39"/>
      <c r="K706" s="84" t="e">
        <f t="shared" si="104"/>
        <v>#N/A</v>
      </c>
      <c r="L706" s="84" t="e">
        <f t="shared" si="105"/>
        <v>#N/A</v>
      </c>
      <c r="M706" s="40">
        <f t="shared" ref="M706:M769" si="111">IF(AND(ISBLANK(G707),ISBLANK(H707),ISBLANK(I707)),
       IF(AND(ISBLANK(G706),ISBLANK(H706),ISBLANK(I706)),
           IF(O705&gt;0,
                IF(YEARFRAC($B$7,D706)&gt;$B$10,O705,M705)+R705+($B$5-$B$25*E705+$B$4)*YEARFRAC(D705,D706)+IF(AND($B$27,YEARFRAC($B$7,D705)&lt;$B$10),$B$29*12*YEARFRAC(D705,D706),0)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K706+N("If records exist on this row, but not on the next, start the prediction by using this row's record")),
    NA()+N("Both this row and next have records; do nothing"))</f>
        <v>0</v>
      </c>
      <c r="N706" s="40">
        <f t="shared" ref="N706:N769" si="112">IF($B$27,
   IF(AND(ISBLANK(G707),ISBLANK(H707),ISBLANK(I707)),
      IF(AND(ISBLANK(G706),ISBLANK(H706),ISBLANK(I706)),
          IF(YEARFRAC($B$7,D706)&lt;=$B$10,
               MAX(N705+Q705-$B$29*12*YEARFRAC(D705,D706),0)+N("Predict the fixed balance if both this row and next have no records: it's the balance, plus interest, minus repayment"),
               0+N("Return a zero fixed balance if we're past the fixed period")),
          H706+N("Return the fixed balance when this row has a record, but the next doesn't")),
      NA()+N("Return NA if records were entered for this row and next (no need to predict)")),
 NA()+N("Return NA if the fixed period is not used"))</f>
        <v>0</v>
      </c>
      <c r="O706" s="40">
        <f t="shared" si="106"/>
        <v>0</v>
      </c>
      <c r="P706" s="68">
        <f t="shared" si="107"/>
        <v>0</v>
      </c>
      <c r="Q706" s="69">
        <f t="shared" ref="Q706:Q769" si="113">IF(ISNA(N706),
      NA()+N("Do nothing if the fixed balance is NA"),
      IF(AND(D706&gt;=$B$7,N706&gt;0,YEARFRAC($B$7,D706)&lt;=$B$10)+N("Check if within the fixed period"),
          (N706+IF(OR(ISNA(M706),ISNA($B$11)),0,MIN(0,MAX(-$B$11,M706))))*((1+$B$9/100/365)^(365*YEARFRAC(D706,D707))-1)
            +N("The fixed interest is the fixed rate (for the time between rows) multiplied by the fixed balance, reduced by up to the max repayment (if the variable balance is negative)"),
          0+N("No interest if outside the fixed period, or the balance is non-positive")))</f>
        <v>0</v>
      </c>
      <c r="R706" s="70">
        <f t="shared" si="108"/>
        <v>0</v>
      </c>
      <c r="T706" s="10"/>
      <c r="U706" s="10"/>
      <c r="V706" s="10"/>
      <c r="W706" s="10"/>
      <c r="X706" s="10"/>
    </row>
    <row r="707" spans="4:24" s="9" customFormat="1" x14ac:dyDescent="0.3">
      <c r="D707" s="17">
        <f t="shared" si="110"/>
        <v>108570</v>
      </c>
      <c r="E707" s="41">
        <v>1</v>
      </c>
      <c r="F707" s="83">
        <f t="shared" si="109"/>
        <v>3</v>
      </c>
      <c r="G707" s="39"/>
      <c r="H707" s="39"/>
      <c r="I707" s="39"/>
      <c r="J707" s="39"/>
      <c r="K707" s="84" t="e">
        <f t="shared" ref="K707:K770" si="114">IF(AND(ISBLANK(G707),ISBLANK(I707)),NA(),G707-I707)+N("Only give a result if the offset or variable balance are recorded")</f>
        <v>#N/A</v>
      </c>
      <c r="L707" s="84" t="e">
        <f t="shared" ref="L707:L770" si="115">IF(AND(ISBLANK(G707),ISBLANK(H707),ISBLANK(I707)),
      NA()+N("This row has no records; use NA"),
      H707+K707)</f>
        <v>#N/A</v>
      </c>
      <c r="M707" s="40">
        <f t="shared" si="111"/>
        <v>0</v>
      </c>
      <c r="N707" s="40">
        <f t="shared" si="112"/>
        <v>0</v>
      </c>
      <c r="O707" s="40">
        <f t="shared" ref="O707:O770" si="116">IF(ISNA(M707),
       IF(ISNA(N707), NA()+N("NA if both fixed and variable are NA"), MAX(0,N707)+N("Fixed balance if variable is NA")),
       IF(ISNA(N707),MAX(0,M707)+N("Variable balance if fixed is NA"),MAX(M707+N707,0)+N("Fixed+Variable if both aren't NA")))</f>
        <v>0</v>
      </c>
      <c r="P707" s="68">
        <f t="shared" ref="P707:P770" si="117">IF(ISNA(Q707)+N("This formula returns the sum of the interests that aren't NA"),
      IF(ISNA(R707),NA(),R707),
      IF(ISNA(R707),Q707,Q707+R707))</f>
        <v>0</v>
      </c>
      <c r="Q707" s="69">
        <f t="shared" si="113"/>
        <v>0</v>
      </c>
      <c r="R707" s="70">
        <f t="shared" ref="R707:R770" si="118">IF(ISNA(M707),
      NA()+N("Do nothing if the variable balance is NA"),
      MAX(IF(YEARFRAC($B$7,D707)&gt;$B$10,O707,M707)*((1+F707/100/365)^(365*YEARFRAC(D707,D708))-1), 0)
     +N("The variable interest is the variable rate (for the period between rows) multiplied by the net or variable balance (depending if within the fixed period), and only for positive variable balances"))</f>
        <v>0</v>
      </c>
      <c r="T707" s="10"/>
      <c r="U707" s="10"/>
      <c r="V707" s="10"/>
      <c r="W707" s="10"/>
      <c r="X707" s="10"/>
    </row>
    <row r="708" spans="4:24" s="9" customFormat="1" x14ac:dyDescent="0.3">
      <c r="D708" s="17">
        <f t="shared" si="110"/>
        <v>108661</v>
      </c>
      <c r="E708" s="41">
        <v>1</v>
      </c>
      <c r="F708" s="83">
        <f t="shared" ref="F708:F771" si="119">F707</f>
        <v>3</v>
      </c>
      <c r="G708" s="39"/>
      <c r="H708" s="39"/>
      <c r="I708" s="39"/>
      <c r="J708" s="39"/>
      <c r="K708" s="84" t="e">
        <f t="shared" si="114"/>
        <v>#N/A</v>
      </c>
      <c r="L708" s="84" t="e">
        <f t="shared" si="115"/>
        <v>#N/A</v>
      </c>
      <c r="M708" s="40">
        <f t="shared" si="111"/>
        <v>0</v>
      </c>
      <c r="N708" s="40">
        <f t="shared" si="112"/>
        <v>0</v>
      </c>
      <c r="O708" s="40">
        <f t="shared" si="116"/>
        <v>0</v>
      </c>
      <c r="P708" s="68">
        <f t="shared" si="117"/>
        <v>0</v>
      </c>
      <c r="Q708" s="69">
        <f t="shared" si="113"/>
        <v>0</v>
      </c>
      <c r="R708" s="70">
        <f t="shared" si="118"/>
        <v>0</v>
      </c>
      <c r="T708" s="10"/>
      <c r="U708" s="10"/>
      <c r="V708" s="10"/>
      <c r="W708" s="10"/>
      <c r="X708" s="10"/>
    </row>
    <row r="709" spans="4:24" s="9" customFormat="1" x14ac:dyDescent="0.3">
      <c r="D709" s="17">
        <f t="shared" si="110"/>
        <v>108753</v>
      </c>
      <c r="E709" s="41">
        <v>1</v>
      </c>
      <c r="F709" s="83">
        <f t="shared" si="119"/>
        <v>3</v>
      </c>
      <c r="G709" s="39"/>
      <c r="H709" s="39"/>
      <c r="I709" s="39"/>
      <c r="J709" s="39"/>
      <c r="K709" s="84" t="e">
        <f t="shared" si="114"/>
        <v>#N/A</v>
      </c>
      <c r="L709" s="84" t="e">
        <f t="shared" si="115"/>
        <v>#N/A</v>
      </c>
      <c r="M709" s="40">
        <f t="shared" si="111"/>
        <v>0</v>
      </c>
      <c r="N709" s="40">
        <f t="shared" si="112"/>
        <v>0</v>
      </c>
      <c r="O709" s="40">
        <f t="shared" si="116"/>
        <v>0</v>
      </c>
      <c r="P709" s="68">
        <f t="shared" si="117"/>
        <v>0</v>
      </c>
      <c r="Q709" s="69">
        <f t="shared" si="113"/>
        <v>0</v>
      </c>
      <c r="R709" s="70">
        <f t="shared" si="118"/>
        <v>0</v>
      </c>
      <c r="T709" s="10"/>
      <c r="U709" s="10"/>
      <c r="V709" s="10"/>
      <c r="W709" s="10"/>
      <c r="X709" s="10"/>
    </row>
    <row r="710" spans="4:24" s="9" customFormat="1" x14ac:dyDescent="0.3">
      <c r="D710" s="17">
        <f t="shared" si="110"/>
        <v>108845</v>
      </c>
      <c r="E710" s="41">
        <v>1</v>
      </c>
      <c r="F710" s="83">
        <f t="shared" si="119"/>
        <v>3</v>
      </c>
      <c r="G710" s="39"/>
      <c r="H710" s="39"/>
      <c r="I710" s="39"/>
      <c r="J710" s="39"/>
      <c r="K710" s="84" t="e">
        <f t="shared" si="114"/>
        <v>#N/A</v>
      </c>
      <c r="L710" s="84" t="e">
        <f t="shared" si="115"/>
        <v>#N/A</v>
      </c>
      <c r="M710" s="40">
        <f t="shared" si="111"/>
        <v>0</v>
      </c>
      <c r="N710" s="40">
        <f t="shared" si="112"/>
        <v>0</v>
      </c>
      <c r="O710" s="40">
        <f t="shared" si="116"/>
        <v>0</v>
      </c>
      <c r="P710" s="68">
        <f t="shared" si="117"/>
        <v>0</v>
      </c>
      <c r="Q710" s="69">
        <f t="shared" si="113"/>
        <v>0</v>
      </c>
      <c r="R710" s="70">
        <f t="shared" si="118"/>
        <v>0</v>
      </c>
      <c r="T710" s="10"/>
      <c r="U710" s="10"/>
      <c r="V710" s="10"/>
      <c r="W710" s="10"/>
      <c r="X710" s="10"/>
    </row>
    <row r="711" spans="4:24" s="9" customFormat="1" x14ac:dyDescent="0.3">
      <c r="D711" s="17">
        <f t="shared" si="110"/>
        <v>108935</v>
      </c>
      <c r="E711" s="41">
        <v>1</v>
      </c>
      <c r="F711" s="83">
        <f t="shared" si="119"/>
        <v>3</v>
      </c>
      <c r="G711" s="39"/>
      <c r="H711" s="39"/>
      <c r="I711" s="39"/>
      <c r="J711" s="39"/>
      <c r="K711" s="84" t="e">
        <f t="shared" si="114"/>
        <v>#N/A</v>
      </c>
      <c r="L711" s="84" t="e">
        <f t="shared" si="115"/>
        <v>#N/A</v>
      </c>
      <c r="M711" s="40">
        <f t="shared" si="111"/>
        <v>0</v>
      </c>
      <c r="N711" s="40">
        <f t="shared" si="112"/>
        <v>0</v>
      </c>
      <c r="O711" s="40">
        <f t="shared" si="116"/>
        <v>0</v>
      </c>
      <c r="P711" s="68">
        <f t="shared" si="117"/>
        <v>0</v>
      </c>
      <c r="Q711" s="69">
        <f t="shared" si="113"/>
        <v>0</v>
      </c>
      <c r="R711" s="70">
        <f t="shared" si="118"/>
        <v>0</v>
      </c>
      <c r="T711" s="10"/>
      <c r="U711" s="10"/>
      <c r="V711" s="10"/>
      <c r="W711" s="10"/>
      <c r="X711" s="10"/>
    </row>
    <row r="712" spans="4:24" s="9" customFormat="1" x14ac:dyDescent="0.3">
      <c r="D712" s="17">
        <f t="shared" si="110"/>
        <v>109026</v>
      </c>
      <c r="E712" s="41">
        <v>1</v>
      </c>
      <c r="F712" s="83">
        <f t="shared" si="119"/>
        <v>3</v>
      </c>
      <c r="G712" s="39"/>
      <c r="H712" s="39"/>
      <c r="I712" s="39"/>
      <c r="J712" s="39"/>
      <c r="K712" s="84" t="e">
        <f t="shared" si="114"/>
        <v>#N/A</v>
      </c>
      <c r="L712" s="84" t="e">
        <f t="shared" si="115"/>
        <v>#N/A</v>
      </c>
      <c r="M712" s="40">
        <f t="shared" si="111"/>
        <v>0</v>
      </c>
      <c r="N712" s="40">
        <f t="shared" si="112"/>
        <v>0</v>
      </c>
      <c r="O712" s="40">
        <f t="shared" si="116"/>
        <v>0</v>
      </c>
      <c r="P712" s="68">
        <f t="shared" si="117"/>
        <v>0</v>
      </c>
      <c r="Q712" s="69">
        <f t="shared" si="113"/>
        <v>0</v>
      </c>
      <c r="R712" s="70">
        <f t="shared" si="118"/>
        <v>0</v>
      </c>
      <c r="T712" s="10"/>
      <c r="U712" s="10"/>
      <c r="V712" s="10"/>
      <c r="W712" s="10"/>
      <c r="X712" s="10"/>
    </row>
    <row r="713" spans="4:24" s="9" customFormat="1" x14ac:dyDescent="0.3">
      <c r="D713" s="17">
        <f t="shared" si="110"/>
        <v>109118</v>
      </c>
      <c r="E713" s="41">
        <v>1</v>
      </c>
      <c r="F713" s="83">
        <f t="shared" si="119"/>
        <v>3</v>
      </c>
      <c r="G713" s="39"/>
      <c r="H713" s="39"/>
      <c r="I713" s="39"/>
      <c r="J713" s="39"/>
      <c r="K713" s="84" t="e">
        <f t="shared" si="114"/>
        <v>#N/A</v>
      </c>
      <c r="L713" s="84" t="e">
        <f t="shared" si="115"/>
        <v>#N/A</v>
      </c>
      <c r="M713" s="40">
        <f t="shared" si="111"/>
        <v>0</v>
      </c>
      <c r="N713" s="40">
        <f t="shared" si="112"/>
        <v>0</v>
      </c>
      <c r="O713" s="40">
        <f t="shared" si="116"/>
        <v>0</v>
      </c>
      <c r="P713" s="68">
        <f t="shared" si="117"/>
        <v>0</v>
      </c>
      <c r="Q713" s="69">
        <f t="shared" si="113"/>
        <v>0</v>
      </c>
      <c r="R713" s="70">
        <f t="shared" si="118"/>
        <v>0</v>
      </c>
      <c r="T713" s="10"/>
      <c r="U713" s="10"/>
      <c r="V713" s="10"/>
      <c r="W713" s="10"/>
      <c r="X713" s="10"/>
    </row>
    <row r="714" spans="4:24" s="9" customFormat="1" x14ac:dyDescent="0.3">
      <c r="D714" s="17">
        <f t="shared" ref="D714:D777" si="120">EDATE(D713,3)</f>
        <v>109210</v>
      </c>
      <c r="E714" s="41">
        <v>1</v>
      </c>
      <c r="F714" s="83">
        <f t="shared" si="119"/>
        <v>3</v>
      </c>
      <c r="G714" s="39"/>
      <c r="H714" s="39"/>
      <c r="I714" s="39"/>
      <c r="J714" s="39"/>
      <c r="K714" s="84" t="e">
        <f t="shared" si="114"/>
        <v>#N/A</v>
      </c>
      <c r="L714" s="84" t="e">
        <f t="shared" si="115"/>
        <v>#N/A</v>
      </c>
      <c r="M714" s="40">
        <f t="shared" si="111"/>
        <v>0</v>
      </c>
      <c r="N714" s="40">
        <f t="shared" si="112"/>
        <v>0</v>
      </c>
      <c r="O714" s="40">
        <f t="shared" si="116"/>
        <v>0</v>
      </c>
      <c r="P714" s="68">
        <f t="shared" si="117"/>
        <v>0</v>
      </c>
      <c r="Q714" s="69">
        <f t="shared" si="113"/>
        <v>0</v>
      </c>
      <c r="R714" s="70">
        <f t="shared" si="118"/>
        <v>0</v>
      </c>
      <c r="T714" s="10"/>
      <c r="U714" s="10"/>
      <c r="V714" s="10"/>
      <c r="W714" s="10"/>
      <c r="X714" s="10"/>
    </row>
    <row r="715" spans="4:24" s="9" customFormat="1" x14ac:dyDescent="0.3">
      <c r="D715" s="17">
        <f t="shared" si="120"/>
        <v>109300</v>
      </c>
      <c r="E715" s="41">
        <v>1</v>
      </c>
      <c r="F715" s="83">
        <f t="shared" si="119"/>
        <v>3</v>
      </c>
      <c r="G715" s="39"/>
      <c r="H715" s="39"/>
      <c r="I715" s="39"/>
      <c r="J715" s="39"/>
      <c r="K715" s="84" t="e">
        <f t="shared" si="114"/>
        <v>#N/A</v>
      </c>
      <c r="L715" s="84" t="e">
        <f t="shared" si="115"/>
        <v>#N/A</v>
      </c>
      <c r="M715" s="40">
        <f t="shared" si="111"/>
        <v>0</v>
      </c>
      <c r="N715" s="40">
        <f t="shared" si="112"/>
        <v>0</v>
      </c>
      <c r="O715" s="40">
        <f t="shared" si="116"/>
        <v>0</v>
      </c>
      <c r="P715" s="68">
        <f t="shared" si="117"/>
        <v>0</v>
      </c>
      <c r="Q715" s="69">
        <f t="shared" si="113"/>
        <v>0</v>
      </c>
      <c r="R715" s="70">
        <f t="shared" si="118"/>
        <v>0</v>
      </c>
      <c r="T715" s="10"/>
      <c r="U715" s="10"/>
      <c r="V715" s="10"/>
      <c r="W715" s="10"/>
      <c r="X715" s="10"/>
    </row>
    <row r="716" spans="4:24" s="9" customFormat="1" x14ac:dyDescent="0.3">
      <c r="D716" s="17">
        <f t="shared" si="120"/>
        <v>109391</v>
      </c>
      <c r="E716" s="41">
        <v>1</v>
      </c>
      <c r="F716" s="83">
        <f t="shared" si="119"/>
        <v>3</v>
      </c>
      <c r="G716" s="39"/>
      <c r="H716" s="39"/>
      <c r="I716" s="39"/>
      <c r="J716" s="39"/>
      <c r="K716" s="84" t="e">
        <f t="shared" si="114"/>
        <v>#N/A</v>
      </c>
      <c r="L716" s="84" t="e">
        <f t="shared" si="115"/>
        <v>#N/A</v>
      </c>
      <c r="M716" s="40">
        <f t="shared" si="111"/>
        <v>0</v>
      </c>
      <c r="N716" s="40">
        <f t="shared" si="112"/>
        <v>0</v>
      </c>
      <c r="O716" s="40">
        <f t="shared" si="116"/>
        <v>0</v>
      </c>
      <c r="P716" s="68">
        <f t="shared" si="117"/>
        <v>0</v>
      </c>
      <c r="Q716" s="69">
        <f t="shared" si="113"/>
        <v>0</v>
      </c>
      <c r="R716" s="70">
        <f t="shared" si="118"/>
        <v>0</v>
      </c>
      <c r="T716" s="10"/>
      <c r="U716" s="10"/>
      <c r="V716" s="10"/>
      <c r="W716" s="10"/>
      <c r="X716" s="10"/>
    </row>
    <row r="717" spans="4:24" s="9" customFormat="1" x14ac:dyDescent="0.3">
      <c r="D717" s="17">
        <f t="shared" si="120"/>
        <v>109483</v>
      </c>
      <c r="E717" s="41">
        <v>1</v>
      </c>
      <c r="F717" s="83">
        <f t="shared" si="119"/>
        <v>3</v>
      </c>
      <c r="G717" s="39"/>
      <c r="H717" s="39"/>
      <c r="I717" s="39"/>
      <c r="J717" s="39"/>
      <c r="K717" s="84" t="e">
        <f t="shared" si="114"/>
        <v>#N/A</v>
      </c>
      <c r="L717" s="84" t="e">
        <f t="shared" si="115"/>
        <v>#N/A</v>
      </c>
      <c r="M717" s="40">
        <f t="shared" si="111"/>
        <v>0</v>
      </c>
      <c r="N717" s="40">
        <f t="shared" si="112"/>
        <v>0</v>
      </c>
      <c r="O717" s="40">
        <f t="shared" si="116"/>
        <v>0</v>
      </c>
      <c r="P717" s="68">
        <f t="shared" si="117"/>
        <v>0</v>
      </c>
      <c r="Q717" s="69">
        <f t="shared" si="113"/>
        <v>0</v>
      </c>
      <c r="R717" s="70">
        <f t="shared" si="118"/>
        <v>0</v>
      </c>
      <c r="T717" s="10"/>
      <c r="U717" s="10"/>
      <c r="V717" s="10"/>
      <c r="W717" s="10"/>
      <c r="X717" s="10"/>
    </row>
    <row r="718" spans="4:24" s="9" customFormat="1" x14ac:dyDescent="0.3">
      <c r="D718" s="17">
        <f t="shared" si="120"/>
        <v>109575</v>
      </c>
      <c r="E718" s="41">
        <v>1</v>
      </c>
      <c r="F718" s="83">
        <f t="shared" si="119"/>
        <v>3</v>
      </c>
      <c r="G718" s="39"/>
      <c r="H718" s="39"/>
      <c r="I718" s="39"/>
      <c r="J718" s="39"/>
      <c r="K718" s="84" t="e">
        <f t="shared" si="114"/>
        <v>#N/A</v>
      </c>
      <c r="L718" s="84" t="e">
        <f t="shared" si="115"/>
        <v>#N/A</v>
      </c>
      <c r="M718" s="40">
        <f t="shared" si="111"/>
        <v>0</v>
      </c>
      <c r="N718" s="40">
        <f t="shared" si="112"/>
        <v>0</v>
      </c>
      <c r="O718" s="40">
        <f t="shared" si="116"/>
        <v>0</v>
      </c>
      <c r="P718" s="68">
        <f t="shared" si="117"/>
        <v>0</v>
      </c>
      <c r="Q718" s="69">
        <f t="shared" si="113"/>
        <v>0</v>
      </c>
      <c r="R718" s="70">
        <f t="shared" si="118"/>
        <v>0</v>
      </c>
      <c r="T718" s="10"/>
      <c r="U718" s="10"/>
      <c r="V718" s="10"/>
      <c r="W718" s="10"/>
      <c r="X718" s="10"/>
    </row>
    <row r="719" spans="4:24" s="9" customFormat="1" x14ac:dyDescent="0.3">
      <c r="D719" s="17">
        <f t="shared" si="120"/>
        <v>109665</v>
      </c>
      <c r="E719" s="41">
        <v>1</v>
      </c>
      <c r="F719" s="83">
        <f t="shared" si="119"/>
        <v>3</v>
      </c>
      <c r="G719" s="39"/>
      <c r="H719" s="39"/>
      <c r="I719" s="39"/>
      <c r="J719" s="39"/>
      <c r="K719" s="84" t="e">
        <f t="shared" si="114"/>
        <v>#N/A</v>
      </c>
      <c r="L719" s="84" t="e">
        <f t="shared" si="115"/>
        <v>#N/A</v>
      </c>
      <c r="M719" s="40">
        <f t="shared" si="111"/>
        <v>0</v>
      </c>
      <c r="N719" s="40">
        <f t="shared" si="112"/>
        <v>0</v>
      </c>
      <c r="O719" s="40">
        <f t="shared" si="116"/>
        <v>0</v>
      </c>
      <c r="P719" s="68">
        <f t="shared" si="117"/>
        <v>0</v>
      </c>
      <c r="Q719" s="69">
        <f t="shared" si="113"/>
        <v>0</v>
      </c>
      <c r="R719" s="70">
        <f t="shared" si="118"/>
        <v>0</v>
      </c>
      <c r="T719" s="10"/>
      <c r="U719" s="10"/>
      <c r="V719" s="10"/>
      <c r="W719" s="10"/>
      <c r="X719" s="10"/>
    </row>
    <row r="720" spans="4:24" s="9" customFormat="1" x14ac:dyDescent="0.3">
      <c r="D720" s="17">
        <f t="shared" si="120"/>
        <v>109756</v>
      </c>
      <c r="E720" s="41">
        <v>1</v>
      </c>
      <c r="F720" s="83">
        <f t="shared" si="119"/>
        <v>3</v>
      </c>
      <c r="G720" s="39"/>
      <c r="H720" s="39"/>
      <c r="I720" s="39"/>
      <c r="J720" s="39"/>
      <c r="K720" s="84" t="e">
        <f t="shared" si="114"/>
        <v>#N/A</v>
      </c>
      <c r="L720" s="84" t="e">
        <f t="shared" si="115"/>
        <v>#N/A</v>
      </c>
      <c r="M720" s="40">
        <f t="shared" si="111"/>
        <v>0</v>
      </c>
      <c r="N720" s="40">
        <f t="shared" si="112"/>
        <v>0</v>
      </c>
      <c r="O720" s="40">
        <f t="shared" si="116"/>
        <v>0</v>
      </c>
      <c r="P720" s="68">
        <f t="shared" si="117"/>
        <v>0</v>
      </c>
      <c r="Q720" s="69">
        <f t="shared" si="113"/>
        <v>0</v>
      </c>
      <c r="R720" s="70">
        <f t="shared" si="118"/>
        <v>0</v>
      </c>
      <c r="T720" s="10"/>
      <c r="U720" s="10"/>
      <c r="V720" s="10"/>
      <c r="W720" s="10"/>
      <c r="X720" s="10"/>
    </row>
    <row r="721" spans="4:24" s="9" customFormat="1" x14ac:dyDescent="0.3">
      <c r="D721" s="17">
        <f t="shared" si="120"/>
        <v>109848</v>
      </c>
      <c r="E721" s="41">
        <v>1</v>
      </c>
      <c r="F721" s="83">
        <f t="shared" si="119"/>
        <v>3</v>
      </c>
      <c r="G721" s="39"/>
      <c r="H721" s="39"/>
      <c r="I721" s="39"/>
      <c r="J721" s="39"/>
      <c r="K721" s="84" t="e">
        <f t="shared" si="114"/>
        <v>#N/A</v>
      </c>
      <c r="L721" s="84" t="e">
        <f t="shared" si="115"/>
        <v>#N/A</v>
      </c>
      <c r="M721" s="40">
        <f t="shared" si="111"/>
        <v>0</v>
      </c>
      <c r="N721" s="40">
        <f t="shared" si="112"/>
        <v>0</v>
      </c>
      <c r="O721" s="40">
        <f t="shared" si="116"/>
        <v>0</v>
      </c>
      <c r="P721" s="68">
        <f t="shared" si="117"/>
        <v>0</v>
      </c>
      <c r="Q721" s="69">
        <f t="shared" si="113"/>
        <v>0</v>
      </c>
      <c r="R721" s="70">
        <f t="shared" si="118"/>
        <v>0</v>
      </c>
      <c r="T721" s="10"/>
      <c r="U721" s="10"/>
      <c r="V721" s="10"/>
      <c r="W721" s="10"/>
      <c r="X721" s="10"/>
    </row>
    <row r="722" spans="4:24" s="9" customFormat="1" x14ac:dyDescent="0.3">
      <c r="D722" s="17">
        <f t="shared" si="120"/>
        <v>109940</v>
      </c>
      <c r="E722" s="41">
        <v>1</v>
      </c>
      <c r="F722" s="83">
        <f t="shared" si="119"/>
        <v>3</v>
      </c>
      <c r="G722" s="39"/>
      <c r="H722" s="39"/>
      <c r="I722" s="39"/>
      <c r="J722" s="39"/>
      <c r="K722" s="84" t="e">
        <f t="shared" si="114"/>
        <v>#N/A</v>
      </c>
      <c r="L722" s="84" t="e">
        <f t="shared" si="115"/>
        <v>#N/A</v>
      </c>
      <c r="M722" s="40">
        <f t="shared" si="111"/>
        <v>0</v>
      </c>
      <c r="N722" s="40">
        <f t="shared" si="112"/>
        <v>0</v>
      </c>
      <c r="O722" s="40">
        <f t="shared" si="116"/>
        <v>0</v>
      </c>
      <c r="P722" s="68">
        <f t="shared" si="117"/>
        <v>0</v>
      </c>
      <c r="Q722" s="69">
        <f t="shared" si="113"/>
        <v>0</v>
      </c>
      <c r="R722" s="70">
        <f t="shared" si="118"/>
        <v>0</v>
      </c>
      <c r="T722" s="10"/>
      <c r="U722" s="10"/>
      <c r="V722" s="10"/>
      <c r="W722" s="10"/>
      <c r="X722" s="10"/>
    </row>
    <row r="723" spans="4:24" s="9" customFormat="1" x14ac:dyDescent="0.3">
      <c r="D723" s="17">
        <f t="shared" si="120"/>
        <v>110030</v>
      </c>
      <c r="E723" s="41">
        <v>1</v>
      </c>
      <c r="F723" s="83">
        <f t="shared" si="119"/>
        <v>3</v>
      </c>
      <c r="G723" s="39"/>
      <c r="H723" s="39"/>
      <c r="I723" s="39"/>
      <c r="J723" s="39"/>
      <c r="K723" s="84" t="e">
        <f t="shared" si="114"/>
        <v>#N/A</v>
      </c>
      <c r="L723" s="84" t="e">
        <f t="shared" si="115"/>
        <v>#N/A</v>
      </c>
      <c r="M723" s="40">
        <f t="shared" si="111"/>
        <v>0</v>
      </c>
      <c r="N723" s="40">
        <f t="shared" si="112"/>
        <v>0</v>
      </c>
      <c r="O723" s="40">
        <f t="shared" si="116"/>
        <v>0</v>
      </c>
      <c r="P723" s="68">
        <f t="shared" si="117"/>
        <v>0</v>
      </c>
      <c r="Q723" s="69">
        <f t="shared" si="113"/>
        <v>0</v>
      </c>
      <c r="R723" s="70">
        <f t="shared" si="118"/>
        <v>0</v>
      </c>
      <c r="T723" s="10"/>
      <c r="U723" s="10"/>
      <c r="V723" s="10"/>
      <c r="W723" s="10"/>
      <c r="X723" s="10"/>
    </row>
    <row r="724" spans="4:24" s="9" customFormat="1" x14ac:dyDescent="0.3">
      <c r="D724" s="17">
        <f t="shared" si="120"/>
        <v>110121</v>
      </c>
      <c r="E724" s="41">
        <v>1</v>
      </c>
      <c r="F724" s="83">
        <f t="shared" si="119"/>
        <v>3</v>
      </c>
      <c r="G724" s="39"/>
      <c r="H724" s="39"/>
      <c r="I724" s="39"/>
      <c r="J724" s="39"/>
      <c r="K724" s="84" t="e">
        <f t="shared" si="114"/>
        <v>#N/A</v>
      </c>
      <c r="L724" s="84" t="e">
        <f t="shared" si="115"/>
        <v>#N/A</v>
      </c>
      <c r="M724" s="40">
        <f t="shared" si="111"/>
        <v>0</v>
      </c>
      <c r="N724" s="40">
        <f t="shared" si="112"/>
        <v>0</v>
      </c>
      <c r="O724" s="40">
        <f t="shared" si="116"/>
        <v>0</v>
      </c>
      <c r="P724" s="68">
        <f t="shared" si="117"/>
        <v>0</v>
      </c>
      <c r="Q724" s="69">
        <f t="shared" si="113"/>
        <v>0</v>
      </c>
      <c r="R724" s="70">
        <f t="shared" si="118"/>
        <v>0</v>
      </c>
      <c r="T724" s="10"/>
      <c r="U724" s="10"/>
      <c r="V724" s="10"/>
      <c r="W724" s="10"/>
      <c r="X724" s="10"/>
    </row>
    <row r="725" spans="4:24" s="9" customFormat="1" x14ac:dyDescent="0.3">
      <c r="D725" s="17">
        <f t="shared" si="120"/>
        <v>110213</v>
      </c>
      <c r="E725" s="41">
        <v>1</v>
      </c>
      <c r="F725" s="83">
        <f t="shared" si="119"/>
        <v>3</v>
      </c>
      <c r="G725" s="39"/>
      <c r="H725" s="39"/>
      <c r="I725" s="39"/>
      <c r="J725" s="39"/>
      <c r="K725" s="84" t="e">
        <f t="shared" si="114"/>
        <v>#N/A</v>
      </c>
      <c r="L725" s="84" t="e">
        <f t="shared" si="115"/>
        <v>#N/A</v>
      </c>
      <c r="M725" s="40">
        <f t="shared" si="111"/>
        <v>0</v>
      </c>
      <c r="N725" s="40">
        <f t="shared" si="112"/>
        <v>0</v>
      </c>
      <c r="O725" s="40">
        <f t="shared" si="116"/>
        <v>0</v>
      </c>
      <c r="P725" s="68">
        <f t="shared" si="117"/>
        <v>0</v>
      </c>
      <c r="Q725" s="69">
        <f t="shared" si="113"/>
        <v>0</v>
      </c>
      <c r="R725" s="70">
        <f t="shared" si="118"/>
        <v>0</v>
      </c>
      <c r="T725" s="10"/>
      <c r="U725" s="10"/>
      <c r="V725" s="10"/>
      <c r="W725" s="10"/>
      <c r="X725" s="10"/>
    </row>
    <row r="726" spans="4:24" s="9" customFormat="1" x14ac:dyDescent="0.3">
      <c r="D726" s="17">
        <f t="shared" si="120"/>
        <v>110305</v>
      </c>
      <c r="E726" s="41">
        <v>1</v>
      </c>
      <c r="F726" s="83">
        <f t="shared" si="119"/>
        <v>3</v>
      </c>
      <c r="G726" s="39"/>
      <c r="H726" s="39"/>
      <c r="I726" s="39"/>
      <c r="J726" s="39"/>
      <c r="K726" s="84" t="e">
        <f t="shared" si="114"/>
        <v>#N/A</v>
      </c>
      <c r="L726" s="84" t="e">
        <f t="shared" si="115"/>
        <v>#N/A</v>
      </c>
      <c r="M726" s="40">
        <f t="shared" si="111"/>
        <v>0</v>
      </c>
      <c r="N726" s="40">
        <f t="shared" si="112"/>
        <v>0</v>
      </c>
      <c r="O726" s="40">
        <f t="shared" si="116"/>
        <v>0</v>
      </c>
      <c r="P726" s="68">
        <f t="shared" si="117"/>
        <v>0</v>
      </c>
      <c r="Q726" s="69">
        <f t="shared" si="113"/>
        <v>0</v>
      </c>
      <c r="R726" s="70">
        <f t="shared" si="118"/>
        <v>0</v>
      </c>
      <c r="T726" s="10"/>
      <c r="U726" s="10"/>
      <c r="V726" s="10"/>
      <c r="W726" s="10"/>
      <c r="X726" s="10"/>
    </row>
    <row r="727" spans="4:24" s="9" customFormat="1" x14ac:dyDescent="0.3">
      <c r="D727" s="17">
        <f t="shared" si="120"/>
        <v>110395</v>
      </c>
      <c r="E727" s="41">
        <v>1</v>
      </c>
      <c r="F727" s="83">
        <f t="shared" si="119"/>
        <v>3</v>
      </c>
      <c r="G727" s="39"/>
      <c r="H727" s="39"/>
      <c r="I727" s="39"/>
      <c r="J727" s="39"/>
      <c r="K727" s="84" t="e">
        <f t="shared" si="114"/>
        <v>#N/A</v>
      </c>
      <c r="L727" s="84" t="e">
        <f t="shared" si="115"/>
        <v>#N/A</v>
      </c>
      <c r="M727" s="40">
        <f t="shared" si="111"/>
        <v>0</v>
      </c>
      <c r="N727" s="40">
        <f t="shared" si="112"/>
        <v>0</v>
      </c>
      <c r="O727" s="40">
        <f t="shared" si="116"/>
        <v>0</v>
      </c>
      <c r="P727" s="68">
        <f t="shared" si="117"/>
        <v>0</v>
      </c>
      <c r="Q727" s="69">
        <f t="shared" si="113"/>
        <v>0</v>
      </c>
      <c r="R727" s="70">
        <f t="shared" si="118"/>
        <v>0</v>
      </c>
      <c r="T727" s="10"/>
      <c r="U727" s="10"/>
      <c r="V727" s="10"/>
      <c r="W727" s="10"/>
      <c r="X727" s="10"/>
    </row>
    <row r="728" spans="4:24" s="9" customFormat="1" x14ac:dyDescent="0.3">
      <c r="D728" s="17">
        <f t="shared" si="120"/>
        <v>110486</v>
      </c>
      <c r="E728" s="41">
        <v>1</v>
      </c>
      <c r="F728" s="83">
        <f t="shared" si="119"/>
        <v>3</v>
      </c>
      <c r="G728" s="39"/>
      <c r="H728" s="39"/>
      <c r="I728" s="39"/>
      <c r="J728" s="39"/>
      <c r="K728" s="84" t="e">
        <f t="shared" si="114"/>
        <v>#N/A</v>
      </c>
      <c r="L728" s="84" t="e">
        <f t="shared" si="115"/>
        <v>#N/A</v>
      </c>
      <c r="M728" s="40">
        <f t="shared" si="111"/>
        <v>0</v>
      </c>
      <c r="N728" s="40">
        <f t="shared" si="112"/>
        <v>0</v>
      </c>
      <c r="O728" s="40">
        <f t="shared" si="116"/>
        <v>0</v>
      </c>
      <c r="P728" s="68">
        <f t="shared" si="117"/>
        <v>0</v>
      </c>
      <c r="Q728" s="69">
        <f t="shared" si="113"/>
        <v>0</v>
      </c>
      <c r="R728" s="70">
        <f t="shared" si="118"/>
        <v>0</v>
      </c>
      <c r="T728" s="10"/>
      <c r="U728" s="10"/>
      <c r="V728" s="10"/>
      <c r="W728" s="10"/>
      <c r="X728" s="10"/>
    </row>
    <row r="729" spans="4:24" s="9" customFormat="1" x14ac:dyDescent="0.3">
      <c r="D729" s="17">
        <f t="shared" si="120"/>
        <v>110578</v>
      </c>
      <c r="E729" s="41">
        <v>1</v>
      </c>
      <c r="F729" s="83">
        <f t="shared" si="119"/>
        <v>3</v>
      </c>
      <c r="G729" s="39"/>
      <c r="H729" s="39"/>
      <c r="I729" s="39"/>
      <c r="J729" s="39"/>
      <c r="K729" s="84" t="e">
        <f t="shared" si="114"/>
        <v>#N/A</v>
      </c>
      <c r="L729" s="84" t="e">
        <f t="shared" si="115"/>
        <v>#N/A</v>
      </c>
      <c r="M729" s="40">
        <f t="shared" si="111"/>
        <v>0</v>
      </c>
      <c r="N729" s="40">
        <f t="shared" si="112"/>
        <v>0</v>
      </c>
      <c r="O729" s="40">
        <f t="shared" si="116"/>
        <v>0</v>
      </c>
      <c r="P729" s="68">
        <f t="shared" si="117"/>
        <v>0</v>
      </c>
      <c r="Q729" s="69">
        <f t="shared" si="113"/>
        <v>0</v>
      </c>
      <c r="R729" s="70">
        <f t="shared" si="118"/>
        <v>0</v>
      </c>
      <c r="T729" s="10"/>
      <c r="U729" s="10"/>
      <c r="V729" s="10"/>
      <c r="W729" s="10"/>
      <c r="X729" s="10"/>
    </row>
    <row r="730" spans="4:24" s="9" customFormat="1" x14ac:dyDescent="0.3">
      <c r="D730" s="17">
        <f t="shared" si="120"/>
        <v>110670</v>
      </c>
      <c r="E730" s="41">
        <v>1</v>
      </c>
      <c r="F730" s="83">
        <f t="shared" si="119"/>
        <v>3</v>
      </c>
      <c r="G730" s="39"/>
      <c r="H730" s="39"/>
      <c r="I730" s="39"/>
      <c r="J730" s="39"/>
      <c r="K730" s="84" t="e">
        <f t="shared" si="114"/>
        <v>#N/A</v>
      </c>
      <c r="L730" s="84" t="e">
        <f t="shared" si="115"/>
        <v>#N/A</v>
      </c>
      <c r="M730" s="40">
        <f t="shared" si="111"/>
        <v>0</v>
      </c>
      <c r="N730" s="40">
        <f t="shared" si="112"/>
        <v>0</v>
      </c>
      <c r="O730" s="40">
        <f t="shared" si="116"/>
        <v>0</v>
      </c>
      <c r="P730" s="68">
        <f t="shared" si="117"/>
        <v>0</v>
      </c>
      <c r="Q730" s="69">
        <f t="shared" si="113"/>
        <v>0</v>
      </c>
      <c r="R730" s="70">
        <f t="shared" si="118"/>
        <v>0</v>
      </c>
      <c r="T730" s="10"/>
      <c r="U730" s="10"/>
      <c r="V730" s="10"/>
      <c r="W730" s="10"/>
      <c r="X730" s="10"/>
    </row>
    <row r="731" spans="4:24" s="9" customFormat="1" x14ac:dyDescent="0.3">
      <c r="D731" s="17">
        <f t="shared" si="120"/>
        <v>110760</v>
      </c>
      <c r="E731" s="41">
        <v>1</v>
      </c>
      <c r="F731" s="83">
        <f t="shared" si="119"/>
        <v>3</v>
      </c>
      <c r="G731" s="39"/>
      <c r="H731" s="39"/>
      <c r="I731" s="39"/>
      <c r="J731" s="39"/>
      <c r="K731" s="84" t="e">
        <f t="shared" si="114"/>
        <v>#N/A</v>
      </c>
      <c r="L731" s="84" t="e">
        <f t="shared" si="115"/>
        <v>#N/A</v>
      </c>
      <c r="M731" s="40">
        <f t="shared" si="111"/>
        <v>0</v>
      </c>
      <c r="N731" s="40">
        <f t="shared" si="112"/>
        <v>0</v>
      </c>
      <c r="O731" s="40">
        <f t="shared" si="116"/>
        <v>0</v>
      </c>
      <c r="P731" s="68">
        <f t="shared" si="117"/>
        <v>0</v>
      </c>
      <c r="Q731" s="69">
        <f t="shared" si="113"/>
        <v>0</v>
      </c>
      <c r="R731" s="70">
        <f t="shared" si="118"/>
        <v>0</v>
      </c>
      <c r="T731" s="10"/>
      <c r="U731" s="10"/>
      <c r="V731" s="10"/>
      <c r="W731" s="10"/>
      <c r="X731" s="10"/>
    </row>
    <row r="732" spans="4:24" s="9" customFormat="1" x14ac:dyDescent="0.3">
      <c r="D732" s="17">
        <f t="shared" si="120"/>
        <v>110851</v>
      </c>
      <c r="E732" s="41">
        <v>1</v>
      </c>
      <c r="F732" s="83">
        <f t="shared" si="119"/>
        <v>3</v>
      </c>
      <c r="G732" s="39"/>
      <c r="H732" s="39"/>
      <c r="I732" s="39"/>
      <c r="J732" s="39"/>
      <c r="K732" s="84" t="e">
        <f t="shared" si="114"/>
        <v>#N/A</v>
      </c>
      <c r="L732" s="84" t="e">
        <f t="shared" si="115"/>
        <v>#N/A</v>
      </c>
      <c r="M732" s="40">
        <f t="shared" si="111"/>
        <v>0</v>
      </c>
      <c r="N732" s="40">
        <f t="shared" si="112"/>
        <v>0</v>
      </c>
      <c r="O732" s="40">
        <f t="shared" si="116"/>
        <v>0</v>
      </c>
      <c r="P732" s="68">
        <f t="shared" si="117"/>
        <v>0</v>
      </c>
      <c r="Q732" s="69">
        <f t="shared" si="113"/>
        <v>0</v>
      </c>
      <c r="R732" s="70">
        <f t="shared" si="118"/>
        <v>0</v>
      </c>
      <c r="T732" s="10"/>
      <c r="U732" s="10"/>
      <c r="V732" s="10"/>
      <c r="W732" s="10"/>
      <c r="X732" s="10"/>
    </row>
    <row r="733" spans="4:24" s="9" customFormat="1" x14ac:dyDescent="0.3">
      <c r="D733" s="17">
        <f t="shared" si="120"/>
        <v>110943</v>
      </c>
      <c r="E733" s="41">
        <v>1</v>
      </c>
      <c r="F733" s="83">
        <f t="shared" si="119"/>
        <v>3</v>
      </c>
      <c r="G733" s="39"/>
      <c r="H733" s="39"/>
      <c r="I733" s="39"/>
      <c r="J733" s="39"/>
      <c r="K733" s="84" t="e">
        <f t="shared" si="114"/>
        <v>#N/A</v>
      </c>
      <c r="L733" s="84" t="e">
        <f t="shared" si="115"/>
        <v>#N/A</v>
      </c>
      <c r="M733" s="40">
        <f t="shared" si="111"/>
        <v>0</v>
      </c>
      <c r="N733" s="40">
        <f t="shared" si="112"/>
        <v>0</v>
      </c>
      <c r="O733" s="40">
        <f t="shared" si="116"/>
        <v>0</v>
      </c>
      <c r="P733" s="68">
        <f t="shared" si="117"/>
        <v>0</v>
      </c>
      <c r="Q733" s="69">
        <f t="shared" si="113"/>
        <v>0</v>
      </c>
      <c r="R733" s="70">
        <f t="shared" si="118"/>
        <v>0</v>
      </c>
      <c r="T733" s="10"/>
      <c r="U733" s="10"/>
      <c r="V733" s="10"/>
      <c r="W733" s="10"/>
      <c r="X733" s="10"/>
    </row>
    <row r="734" spans="4:24" s="9" customFormat="1" x14ac:dyDescent="0.3">
      <c r="D734" s="17">
        <f t="shared" si="120"/>
        <v>111035</v>
      </c>
      <c r="E734" s="41">
        <v>1</v>
      </c>
      <c r="F734" s="83">
        <f t="shared" si="119"/>
        <v>3</v>
      </c>
      <c r="G734" s="39"/>
      <c r="H734" s="39"/>
      <c r="I734" s="39"/>
      <c r="J734" s="39"/>
      <c r="K734" s="84" t="e">
        <f t="shared" si="114"/>
        <v>#N/A</v>
      </c>
      <c r="L734" s="84" t="e">
        <f t="shared" si="115"/>
        <v>#N/A</v>
      </c>
      <c r="M734" s="40">
        <f t="shared" si="111"/>
        <v>0</v>
      </c>
      <c r="N734" s="40">
        <f t="shared" si="112"/>
        <v>0</v>
      </c>
      <c r="O734" s="40">
        <f t="shared" si="116"/>
        <v>0</v>
      </c>
      <c r="P734" s="68">
        <f t="shared" si="117"/>
        <v>0</v>
      </c>
      <c r="Q734" s="69">
        <f t="shared" si="113"/>
        <v>0</v>
      </c>
      <c r="R734" s="70">
        <f t="shared" si="118"/>
        <v>0</v>
      </c>
      <c r="T734" s="10"/>
      <c r="U734" s="10"/>
      <c r="V734" s="10"/>
      <c r="W734" s="10"/>
      <c r="X734" s="10"/>
    </row>
    <row r="735" spans="4:24" s="9" customFormat="1" x14ac:dyDescent="0.3">
      <c r="D735" s="17">
        <f t="shared" si="120"/>
        <v>111126</v>
      </c>
      <c r="E735" s="41">
        <v>1</v>
      </c>
      <c r="F735" s="83">
        <f t="shared" si="119"/>
        <v>3</v>
      </c>
      <c r="G735" s="39"/>
      <c r="H735" s="39"/>
      <c r="I735" s="39"/>
      <c r="J735" s="39"/>
      <c r="K735" s="84" t="e">
        <f t="shared" si="114"/>
        <v>#N/A</v>
      </c>
      <c r="L735" s="84" t="e">
        <f t="shared" si="115"/>
        <v>#N/A</v>
      </c>
      <c r="M735" s="40">
        <f t="shared" si="111"/>
        <v>0</v>
      </c>
      <c r="N735" s="40">
        <f t="shared" si="112"/>
        <v>0</v>
      </c>
      <c r="O735" s="40">
        <f t="shared" si="116"/>
        <v>0</v>
      </c>
      <c r="P735" s="68">
        <f t="shared" si="117"/>
        <v>0</v>
      </c>
      <c r="Q735" s="69">
        <f t="shared" si="113"/>
        <v>0</v>
      </c>
      <c r="R735" s="70">
        <f t="shared" si="118"/>
        <v>0</v>
      </c>
      <c r="T735" s="10"/>
      <c r="U735" s="10"/>
      <c r="V735" s="10"/>
      <c r="W735" s="10"/>
      <c r="X735" s="10"/>
    </row>
    <row r="736" spans="4:24" s="9" customFormat="1" x14ac:dyDescent="0.3">
      <c r="D736" s="17">
        <f t="shared" si="120"/>
        <v>111217</v>
      </c>
      <c r="E736" s="41">
        <v>1</v>
      </c>
      <c r="F736" s="83">
        <f t="shared" si="119"/>
        <v>3</v>
      </c>
      <c r="G736" s="39"/>
      <c r="H736" s="39"/>
      <c r="I736" s="39"/>
      <c r="J736" s="39"/>
      <c r="K736" s="84" t="e">
        <f t="shared" si="114"/>
        <v>#N/A</v>
      </c>
      <c r="L736" s="84" t="e">
        <f t="shared" si="115"/>
        <v>#N/A</v>
      </c>
      <c r="M736" s="40">
        <f t="shared" si="111"/>
        <v>0</v>
      </c>
      <c r="N736" s="40">
        <f t="shared" si="112"/>
        <v>0</v>
      </c>
      <c r="O736" s="40">
        <f t="shared" si="116"/>
        <v>0</v>
      </c>
      <c r="P736" s="68">
        <f t="shared" si="117"/>
        <v>0</v>
      </c>
      <c r="Q736" s="69">
        <f t="shared" si="113"/>
        <v>0</v>
      </c>
      <c r="R736" s="70">
        <f t="shared" si="118"/>
        <v>0</v>
      </c>
      <c r="T736" s="10"/>
      <c r="U736" s="10"/>
      <c r="V736" s="10"/>
      <c r="W736" s="10"/>
      <c r="X736" s="10"/>
    </row>
    <row r="737" spans="4:24" s="9" customFormat="1" x14ac:dyDescent="0.3">
      <c r="D737" s="17">
        <f t="shared" si="120"/>
        <v>111309</v>
      </c>
      <c r="E737" s="41">
        <v>1</v>
      </c>
      <c r="F737" s="83">
        <f t="shared" si="119"/>
        <v>3</v>
      </c>
      <c r="G737" s="39"/>
      <c r="H737" s="39"/>
      <c r="I737" s="39"/>
      <c r="J737" s="39"/>
      <c r="K737" s="84" t="e">
        <f t="shared" si="114"/>
        <v>#N/A</v>
      </c>
      <c r="L737" s="84" t="e">
        <f t="shared" si="115"/>
        <v>#N/A</v>
      </c>
      <c r="M737" s="40">
        <f t="shared" si="111"/>
        <v>0</v>
      </c>
      <c r="N737" s="40">
        <f t="shared" si="112"/>
        <v>0</v>
      </c>
      <c r="O737" s="40">
        <f t="shared" si="116"/>
        <v>0</v>
      </c>
      <c r="P737" s="68">
        <f t="shared" si="117"/>
        <v>0</v>
      </c>
      <c r="Q737" s="69">
        <f t="shared" si="113"/>
        <v>0</v>
      </c>
      <c r="R737" s="70">
        <f t="shared" si="118"/>
        <v>0</v>
      </c>
      <c r="T737" s="10"/>
      <c r="U737" s="10"/>
      <c r="V737" s="10"/>
      <c r="W737" s="10"/>
      <c r="X737" s="10"/>
    </row>
    <row r="738" spans="4:24" s="9" customFormat="1" x14ac:dyDescent="0.3">
      <c r="D738" s="17">
        <f t="shared" si="120"/>
        <v>111401</v>
      </c>
      <c r="E738" s="41">
        <v>1</v>
      </c>
      <c r="F738" s="83">
        <f t="shared" si="119"/>
        <v>3</v>
      </c>
      <c r="G738" s="39"/>
      <c r="H738" s="39"/>
      <c r="I738" s="39"/>
      <c r="J738" s="39"/>
      <c r="K738" s="84" t="e">
        <f t="shared" si="114"/>
        <v>#N/A</v>
      </c>
      <c r="L738" s="84" t="e">
        <f t="shared" si="115"/>
        <v>#N/A</v>
      </c>
      <c r="M738" s="40">
        <f t="shared" si="111"/>
        <v>0</v>
      </c>
      <c r="N738" s="40">
        <f t="shared" si="112"/>
        <v>0</v>
      </c>
      <c r="O738" s="40">
        <f t="shared" si="116"/>
        <v>0</v>
      </c>
      <c r="P738" s="68">
        <f t="shared" si="117"/>
        <v>0</v>
      </c>
      <c r="Q738" s="69">
        <f t="shared" si="113"/>
        <v>0</v>
      </c>
      <c r="R738" s="70">
        <f t="shared" si="118"/>
        <v>0</v>
      </c>
      <c r="T738" s="10"/>
      <c r="U738" s="10"/>
      <c r="V738" s="10"/>
      <c r="W738" s="10"/>
      <c r="X738" s="10"/>
    </row>
    <row r="739" spans="4:24" s="9" customFormat="1" x14ac:dyDescent="0.3">
      <c r="D739" s="17">
        <f t="shared" si="120"/>
        <v>111491</v>
      </c>
      <c r="E739" s="41">
        <v>1</v>
      </c>
      <c r="F739" s="83">
        <f t="shared" si="119"/>
        <v>3</v>
      </c>
      <c r="G739" s="39"/>
      <c r="H739" s="39"/>
      <c r="I739" s="39"/>
      <c r="J739" s="39"/>
      <c r="K739" s="84" t="e">
        <f t="shared" si="114"/>
        <v>#N/A</v>
      </c>
      <c r="L739" s="84" t="e">
        <f t="shared" si="115"/>
        <v>#N/A</v>
      </c>
      <c r="M739" s="40">
        <f t="shared" si="111"/>
        <v>0</v>
      </c>
      <c r="N739" s="40">
        <f t="shared" si="112"/>
        <v>0</v>
      </c>
      <c r="O739" s="40">
        <f t="shared" si="116"/>
        <v>0</v>
      </c>
      <c r="P739" s="68">
        <f t="shared" si="117"/>
        <v>0</v>
      </c>
      <c r="Q739" s="69">
        <f t="shared" si="113"/>
        <v>0</v>
      </c>
      <c r="R739" s="70">
        <f t="shared" si="118"/>
        <v>0</v>
      </c>
      <c r="T739" s="10"/>
      <c r="U739" s="10"/>
      <c r="V739" s="10"/>
      <c r="W739" s="10"/>
      <c r="X739" s="10"/>
    </row>
    <row r="740" spans="4:24" s="9" customFormat="1" x14ac:dyDescent="0.3">
      <c r="D740" s="17">
        <f t="shared" si="120"/>
        <v>111582</v>
      </c>
      <c r="E740" s="41">
        <v>1</v>
      </c>
      <c r="F740" s="83">
        <f t="shared" si="119"/>
        <v>3</v>
      </c>
      <c r="G740" s="39"/>
      <c r="H740" s="39"/>
      <c r="I740" s="39"/>
      <c r="J740" s="39"/>
      <c r="K740" s="84" t="e">
        <f t="shared" si="114"/>
        <v>#N/A</v>
      </c>
      <c r="L740" s="84" t="e">
        <f t="shared" si="115"/>
        <v>#N/A</v>
      </c>
      <c r="M740" s="40">
        <f t="shared" si="111"/>
        <v>0</v>
      </c>
      <c r="N740" s="40">
        <f t="shared" si="112"/>
        <v>0</v>
      </c>
      <c r="O740" s="40">
        <f t="shared" si="116"/>
        <v>0</v>
      </c>
      <c r="P740" s="68">
        <f t="shared" si="117"/>
        <v>0</v>
      </c>
      <c r="Q740" s="69">
        <f t="shared" si="113"/>
        <v>0</v>
      </c>
      <c r="R740" s="70">
        <f t="shared" si="118"/>
        <v>0</v>
      </c>
      <c r="T740" s="10"/>
      <c r="U740" s="10"/>
      <c r="V740" s="10"/>
      <c r="W740" s="10"/>
      <c r="X740" s="10"/>
    </row>
    <row r="741" spans="4:24" s="9" customFormat="1" x14ac:dyDescent="0.3">
      <c r="D741" s="17">
        <f t="shared" si="120"/>
        <v>111674</v>
      </c>
      <c r="E741" s="41">
        <v>1</v>
      </c>
      <c r="F741" s="83">
        <f t="shared" si="119"/>
        <v>3</v>
      </c>
      <c r="G741" s="39"/>
      <c r="H741" s="39"/>
      <c r="I741" s="39"/>
      <c r="J741" s="39"/>
      <c r="K741" s="84" t="e">
        <f t="shared" si="114"/>
        <v>#N/A</v>
      </c>
      <c r="L741" s="84" t="e">
        <f t="shared" si="115"/>
        <v>#N/A</v>
      </c>
      <c r="M741" s="40">
        <f t="shared" si="111"/>
        <v>0</v>
      </c>
      <c r="N741" s="40">
        <f t="shared" si="112"/>
        <v>0</v>
      </c>
      <c r="O741" s="40">
        <f t="shared" si="116"/>
        <v>0</v>
      </c>
      <c r="P741" s="68">
        <f t="shared" si="117"/>
        <v>0</v>
      </c>
      <c r="Q741" s="69">
        <f t="shared" si="113"/>
        <v>0</v>
      </c>
      <c r="R741" s="70">
        <f t="shared" si="118"/>
        <v>0</v>
      </c>
      <c r="T741" s="10"/>
      <c r="U741" s="10"/>
      <c r="V741" s="10"/>
      <c r="W741" s="10"/>
      <c r="X741" s="10"/>
    </row>
    <row r="742" spans="4:24" s="9" customFormat="1" x14ac:dyDescent="0.3">
      <c r="D742" s="17">
        <f t="shared" si="120"/>
        <v>111766</v>
      </c>
      <c r="E742" s="41">
        <v>1</v>
      </c>
      <c r="F742" s="83">
        <f t="shared" si="119"/>
        <v>3</v>
      </c>
      <c r="G742" s="39"/>
      <c r="H742" s="39"/>
      <c r="I742" s="39"/>
      <c r="J742" s="39"/>
      <c r="K742" s="84" t="e">
        <f t="shared" si="114"/>
        <v>#N/A</v>
      </c>
      <c r="L742" s="84" t="e">
        <f t="shared" si="115"/>
        <v>#N/A</v>
      </c>
      <c r="M742" s="40">
        <f t="shared" si="111"/>
        <v>0</v>
      </c>
      <c r="N742" s="40">
        <f t="shared" si="112"/>
        <v>0</v>
      </c>
      <c r="O742" s="40">
        <f t="shared" si="116"/>
        <v>0</v>
      </c>
      <c r="P742" s="68">
        <f t="shared" si="117"/>
        <v>0</v>
      </c>
      <c r="Q742" s="69">
        <f t="shared" si="113"/>
        <v>0</v>
      </c>
      <c r="R742" s="70">
        <f t="shared" si="118"/>
        <v>0</v>
      </c>
      <c r="T742" s="10"/>
      <c r="U742" s="10"/>
      <c r="V742" s="10"/>
      <c r="W742" s="10"/>
      <c r="X742" s="10"/>
    </row>
    <row r="743" spans="4:24" s="9" customFormat="1" x14ac:dyDescent="0.3">
      <c r="D743" s="17">
        <f t="shared" si="120"/>
        <v>111856</v>
      </c>
      <c r="E743" s="41">
        <v>1</v>
      </c>
      <c r="F743" s="83">
        <f t="shared" si="119"/>
        <v>3</v>
      </c>
      <c r="G743" s="39"/>
      <c r="H743" s="39"/>
      <c r="I743" s="39"/>
      <c r="J743" s="39"/>
      <c r="K743" s="84" t="e">
        <f t="shared" si="114"/>
        <v>#N/A</v>
      </c>
      <c r="L743" s="84" t="e">
        <f t="shared" si="115"/>
        <v>#N/A</v>
      </c>
      <c r="M743" s="40">
        <f t="shared" si="111"/>
        <v>0</v>
      </c>
      <c r="N743" s="40">
        <f t="shared" si="112"/>
        <v>0</v>
      </c>
      <c r="O743" s="40">
        <f t="shared" si="116"/>
        <v>0</v>
      </c>
      <c r="P743" s="68">
        <f t="shared" si="117"/>
        <v>0</v>
      </c>
      <c r="Q743" s="69">
        <f t="shared" si="113"/>
        <v>0</v>
      </c>
      <c r="R743" s="70">
        <f t="shared" si="118"/>
        <v>0</v>
      </c>
      <c r="T743" s="10"/>
      <c r="U743" s="10"/>
      <c r="V743" s="10"/>
      <c r="W743" s="10"/>
      <c r="X743" s="10"/>
    </row>
    <row r="744" spans="4:24" s="9" customFormat="1" x14ac:dyDescent="0.3">
      <c r="D744" s="17">
        <f t="shared" si="120"/>
        <v>111947</v>
      </c>
      <c r="E744" s="41">
        <v>1</v>
      </c>
      <c r="F744" s="83">
        <f t="shared" si="119"/>
        <v>3</v>
      </c>
      <c r="G744" s="39"/>
      <c r="H744" s="39"/>
      <c r="I744" s="39"/>
      <c r="J744" s="39"/>
      <c r="K744" s="84" t="e">
        <f t="shared" si="114"/>
        <v>#N/A</v>
      </c>
      <c r="L744" s="84" t="e">
        <f t="shared" si="115"/>
        <v>#N/A</v>
      </c>
      <c r="M744" s="40">
        <f t="shared" si="111"/>
        <v>0</v>
      </c>
      <c r="N744" s="40">
        <f t="shared" si="112"/>
        <v>0</v>
      </c>
      <c r="O744" s="40">
        <f t="shared" si="116"/>
        <v>0</v>
      </c>
      <c r="P744" s="68">
        <f t="shared" si="117"/>
        <v>0</v>
      </c>
      <c r="Q744" s="69">
        <f t="shared" si="113"/>
        <v>0</v>
      </c>
      <c r="R744" s="70">
        <f t="shared" si="118"/>
        <v>0</v>
      </c>
      <c r="T744" s="10"/>
      <c r="U744" s="10"/>
      <c r="V744" s="10"/>
      <c r="W744" s="10"/>
      <c r="X744" s="10"/>
    </row>
    <row r="745" spans="4:24" s="9" customFormat="1" x14ac:dyDescent="0.3">
      <c r="D745" s="17">
        <f t="shared" si="120"/>
        <v>112039</v>
      </c>
      <c r="E745" s="41">
        <v>1</v>
      </c>
      <c r="F745" s="83">
        <f t="shared" si="119"/>
        <v>3</v>
      </c>
      <c r="G745" s="39"/>
      <c r="H745" s="39"/>
      <c r="I745" s="39"/>
      <c r="J745" s="39"/>
      <c r="K745" s="84" t="e">
        <f t="shared" si="114"/>
        <v>#N/A</v>
      </c>
      <c r="L745" s="84" t="e">
        <f t="shared" si="115"/>
        <v>#N/A</v>
      </c>
      <c r="M745" s="40">
        <f t="shared" si="111"/>
        <v>0</v>
      </c>
      <c r="N745" s="40">
        <f t="shared" si="112"/>
        <v>0</v>
      </c>
      <c r="O745" s="40">
        <f t="shared" si="116"/>
        <v>0</v>
      </c>
      <c r="P745" s="68">
        <f t="shared" si="117"/>
        <v>0</v>
      </c>
      <c r="Q745" s="69">
        <f t="shared" si="113"/>
        <v>0</v>
      </c>
      <c r="R745" s="70">
        <f t="shared" si="118"/>
        <v>0</v>
      </c>
      <c r="T745" s="10"/>
      <c r="U745" s="10"/>
      <c r="V745" s="10"/>
      <c r="W745" s="10"/>
      <c r="X745" s="10"/>
    </row>
    <row r="746" spans="4:24" s="9" customFormat="1" x14ac:dyDescent="0.3">
      <c r="D746" s="17">
        <f t="shared" si="120"/>
        <v>112131</v>
      </c>
      <c r="E746" s="41">
        <v>1</v>
      </c>
      <c r="F746" s="83">
        <f t="shared" si="119"/>
        <v>3</v>
      </c>
      <c r="G746" s="39"/>
      <c r="H746" s="39"/>
      <c r="I746" s="39"/>
      <c r="J746" s="39"/>
      <c r="K746" s="84" t="e">
        <f t="shared" si="114"/>
        <v>#N/A</v>
      </c>
      <c r="L746" s="84" t="e">
        <f t="shared" si="115"/>
        <v>#N/A</v>
      </c>
      <c r="M746" s="40">
        <f t="shared" si="111"/>
        <v>0</v>
      </c>
      <c r="N746" s="40">
        <f t="shared" si="112"/>
        <v>0</v>
      </c>
      <c r="O746" s="40">
        <f t="shared" si="116"/>
        <v>0</v>
      </c>
      <c r="P746" s="68">
        <f t="shared" si="117"/>
        <v>0</v>
      </c>
      <c r="Q746" s="69">
        <f t="shared" si="113"/>
        <v>0</v>
      </c>
      <c r="R746" s="70">
        <f t="shared" si="118"/>
        <v>0</v>
      </c>
      <c r="T746" s="10"/>
      <c r="U746" s="10"/>
      <c r="V746" s="10"/>
      <c r="W746" s="10"/>
      <c r="X746" s="10"/>
    </row>
    <row r="747" spans="4:24" s="9" customFormat="1" x14ac:dyDescent="0.3">
      <c r="D747" s="17">
        <f t="shared" si="120"/>
        <v>112221</v>
      </c>
      <c r="E747" s="41">
        <v>1</v>
      </c>
      <c r="F747" s="83">
        <f t="shared" si="119"/>
        <v>3</v>
      </c>
      <c r="G747" s="39"/>
      <c r="H747" s="39"/>
      <c r="I747" s="39"/>
      <c r="J747" s="39"/>
      <c r="K747" s="84" t="e">
        <f t="shared" si="114"/>
        <v>#N/A</v>
      </c>
      <c r="L747" s="84" t="e">
        <f t="shared" si="115"/>
        <v>#N/A</v>
      </c>
      <c r="M747" s="40">
        <f t="shared" si="111"/>
        <v>0</v>
      </c>
      <c r="N747" s="40">
        <f t="shared" si="112"/>
        <v>0</v>
      </c>
      <c r="O747" s="40">
        <f t="shared" si="116"/>
        <v>0</v>
      </c>
      <c r="P747" s="68">
        <f t="shared" si="117"/>
        <v>0</v>
      </c>
      <c r="Q747" s="69">
        <f t="shared" si="113"/>
        <v>0</v>
      </c>
      <c r="R747" s="70">
        <f t="shared" si="118"/>
        <v>0</v>
      </c>
      <c r="T747" s="10"/>
      <c r="U747" s="10"/>
      <c r="V747" s="10"/>
      <c r="W747" s="10"/>
      <c r="X747" s="10"/>
    </row>
    <row r="748" spans="4:24" s="9" customFormat="1" x14ac:dyDescent="0.3">
      <c r="D748" s="17">
        <f t="shared" si="120"/>
        <v>112312</v>
      </c>
      <c r="E748" s="41">
        <v>1</v>
      </c>
      <c r="F748" s="83">
        <f t="shared" si="119"/>
        <v>3</v>
      </c>
      <c r="G748" s="39"/>
      <c r="H748" s="39"/>
      <c r="I748" s="39"/>
      <c r="J748" s="39"/>
      <c r="K748" s="84" t="e">
        <f t="shared" si="114"/>
        <v>#N/A</v>
      </c>
      <c r="L748" s="84" t="e">
        <f t="shared" si="115"/>
        <v>#N/A</v>
      </c>
      <c r="M748" s="40">
        <f t="shared" si="111"/>
        <v>0</v>
      </c>
      <c r="N748" s="40">
        <f t="shared" si="112"/>
        <v>0</v>
      </c>
      <c r="O748" s="40">
        <f t="shared" si="116"/>
        <v>0</v>
      </c>
      <c r="P748" s="68">
        <f t="shared" si="117"/>
        <v>0</v>
      </c>
      <c r="Q748" s="69">
        <f t="shared" si="113"/>
        <v>0</v>
      </c>
      <c r="R748" s="70">
        <f t="shared" si="118"/>
        <v>0</v>
      </c>
      <c r="T748" s="10"/>
      <c r="U748" s="10"/>
      <c r="V748" s="10"/>
      <c r="W748" s="10"/>
      <c r="X748" s="10"/>
    </row>
    <row r="749" spans="4:24" s="9" customFormat="1" x14ac:dyDescent="0.3">
      <c r="D749" s="17">
        <f t="shared" si="120"/>
        <v>112404</v>
      </c>
      <c r="E749" s="41">
        <v>1</v>
      </c>
      <c r="F749" s="83">
        <f t="shared" si="119"/>
        <v>3</v>
      </c>
      <c r="G749" s="39"/>
      <c r="H749" s="39"/>
      <c r="I749" s="39"/>
      <c r="J749" s="39"/>
      <c r="K749" s="84" t="e">
        <f t="shared" si="114"/>
        <v>#N/A</v>
      </c>
      <c r="L749" s="84" t="e">
        <f t="shared" si="115"/>
        <v>#N/A</v>
      </c>
      <c r="M749" s="40">
        <f t="shared" si="111"/>
        <v>0</v>
      </c>
      <c r="N749" s="40">
        <f t="shared" si="112"/>
        <v>0</v>
      </c>
      <c r="O749" s="40">
        <f t="shared" si="116"/>
        <v>0</v>
      </c>
      <c r="P749" s="68">
        <f t="shared" si="117"/>
        <v>0</v>
      </c>
      <c r="Q749" s="69">
        <f t="shared" si="113"/>
        <v>0</v>
      </c>
      <c r="R749" s="70">
        <f t="shared" si="118"/>
        <v>0</v>
      </c>
      <c r="T749" s="10"/>
      <c r="U749" s="10"/>
      <c r="V749" s="10"/>
      <c r="W749" s="10"/>
      <c r="X749" s="10"/>
    </row>
    <row r="750" spans="4:24" s="9" customFormat="1" x14ac:dyDescent="0.3">
      <c r="D750" s="17">
        <f t="shared" si="120"/>
        <v>112496</v>
      </c>
      <c r="E750" s="41">
        <v>1</v>
      </c>
      <c r="F750" s="83">
        <f t="shared" si="119"/>
        <v>3</v>
      </c>
      <c r="G750" s="39"/>
      <c r="H750" s="39"/>
      <c r="I750" s="39"/>
      <c r="J750" s="39"/>
      <c r="K750" s="84" t="e">
        <f t="shared" si="114"/>
        <v>#N/A</v>
      </c>
      <c r="L750" s="84" t="e">
        <f t="shared" si="115"/>
        <v>#N/A</v>
      </c>
      <c r="M750" s="40">
        <f t="shared" si="111"/>
        <v>0</v>
      </c>
      <c r="N750" s="40">
        <f t="shared" si="112"/>
        <v>0</v>
      </c>
      <c r="O750" s="40">
        <f t="shared" si="116"/>
        <v>0</v>
      </c>
      <c r="P750" s="68">
        <f t="shared" si="117"/>
        <v>0</v>
      </c>
      <c r="Q750" s="69">
        <f t="shared" si="113"/>
        <v>0</v>
      </c>
      <c r="R750" s="70">
        <f t="shared" si="118"/>
        <v>0</v>
      </c>
      <c r="T750" s="10"/>
      <c r="U750" s="10"/>
      <c r="V750" s="10"/>
      <c r="W750" s="10"/>
      <c r="X750" s="10"/>
    </row>
    <row r="751" spans="4:24" s="9" customFormat="1" x14ac:dyDescent="0.3">
      <c r="D751" s="17">
        <f t="shared" si="120"/>
        <v>112587</v>
      </c>
      <c r="E751" s="41">
        <v>1</v>
      </c>
      <c r="F751" s="83">
        <f t="shared" si="119"/>
        <v>3</v>
      </c>
      <c r="G751" s="39"/>
      <c r="H751" s="39"/>
      <c r="I751" s="39"/>
      <c r="J751" s="39"/>
      <c r="K751" s="84" t="e">
        <f t="shared" si="114"/>
        <v>#N/A</v>
      </c>
      <c r="L751" s="84" t="e">
        <f t="shared" si="115"/>
        <v>#N/A</v>
      </c>
      <c r="M751" s="40">
        <f t="shared" si="111"/>
        <v>0</v>
      </c>
      <c r="N751" s="40">
        <f t="shared" si="112"/>
        <v>0</v>
      </c>
      <c r="O751" s="40">
        <f t="shared" si="116"/>
        <v>0</v>
      </c>
      <c r="P751" s="68">
        <f t="shared" si="117"/>
        <v>0</v>
      </c>
      <c r="Q751" s="69">
        <f t="shared" si="113"/>
        <v>0</v>
      </c>
      <c r="R751" s="70">
        <f t="shared" si="118"/>
        <v>0</v>
      </c>
      <c r="T751" s="10"/>
      <c r="U751" s="10"/>
      <c r="V751" s="10"/>
      <c r="W751" s="10"/>
      <c r="X751" s="10"/>
    </row>
    <row r="752" spans="4:24" s="9" customFormat="1" x14ac:dyDescent="0.3">
      <c r="D752" s="17">
        <f t="shared" si="120"/>
        <v>112678</v>
      </c>
      <c r="E752" s="41">
        <v>1</v>
      </c>
      <c r="F752" s="83">
        <f t="shared" si="119"/>
        <v>3</v>
      </c>
      <c r="G752" s="39"/>
      <c r="H752" s="39"/>
      <c r="I752" s="39"/>
      <c r="J752" s="39"/>
      <c r="K752" s="84" t="e">
        <f t="shared" si="114"/>
        <v>#N/A</v>
      </c>
      <c r="L752" s="84" t="e">
        <f t="shared" si="115"/>
        <v>#N/A</v>
      </c>
      <c r="M752" s="40">
        <f t="shared" si="111"/>
        <v>0</v>
      </c>
      <c r="N752" s="40">
        <f t="shared" si="112"/>
        <v>0</v>
      </c>
      <c r="O752" s="40">
        <f t="shared" si="116"/>
        <v>0</v>
      </c>
      <c r="P752" s="68">
        <f t="shared" si="117"/>
        <v>0</v>
      </c>
      <c r="Q752" s="69">
        <f t="shared" si="113"/>
        <v>0</v>
      </c>
      <c r="R752" s="70">
        <f t="shared" si="118"/>
        <v>0</v>
      </c>
      <c r="T752" s="10"/>
      <c r="U752" s="10"/>
      <c r="V752" s="10"/>
      <c r="W752" s="10"/>
      <c r="X752" s="10"/>
    </row>
    <row r="753" spans="4:24" s="9" customFormat="1" x14ac:dyDescent="0.3">
      <c r="D753" s="17">
        <f t="shared" si="120"/>
        <v>112770</v>
      </c>
      <c r="E753" s="41">
        <v>1</v>
      </c>
      <c r="F753" s="83">
        <f t="shared" si="119"/>
        <v>3</v>
      </c>
      <c r="G753" s="39"/>
      <c r="H753" s="39"/>
      <c r="I753" s="39"/>
      <c r="J753" s="39"/>
      <c r="K753" s="84" t="e">
        <f t="shared" si="114"/>
        <v>#N/A</v>
      </c>
      <c r="L753" s="84" t="e">
        <f t="shared" si="115"/>
        <v>#N/A</v>
      </c>
      <c r="M753" s="40">
        <f t="shared" si="111"/>
        <v>0</v>
      </c>
      <c r="N753" s="40">
        <f t="shared" si="112"/>
        <v>0</v>
      </c>
      <c r="O753" s="40">
        <f t="shared" si="116"/>
        <v>0</v>
      </c>
      <c r="P753" s="68">
        <f t="shared" si="117"/>
        <v>0</v>
      </c>
      <c r="Q753" s="69">
        <f t="shared" si="113"/>
        <v>0</v>
      </c>
      <c r="R753" s="70">
        <f t="shared" si="118"/>
        <v>0</v>
      </c>
      <c r="T753" s="10"/>
      <c r="U753" s="10"/>
      <c r="V753" s="10"/>
      <c r="W753" s="10"/>
      <c r="X753" s="10"/>
    </row>
    <row r="754" spans="4:24" s="9" customFormat="1" x14ac:dyDescent="0.3">
      <c r="D754" s="17">
        <f t="shared" si="120"/>
        <v>112862</v>
      </c>
      <c r="E754" s="41">
        <v>1</v>
      </c>
      <c r="F754" s="83">
        <f t="shared" si="119"/>
        <v>3</v>
      </c>
      <c r="G754" s="39"/>
      <c r="H754" s="39"/>
      <c r="I754" s="39"/>
      <c r="J754" s="39"/>
      <c r="K754" s="84" t="e">
        <f t="shared" si="114"/>
        <v>#N/A</v>
      </c>
      <c r="L754" s="84" t="e">
        <f t="shared" si="115"/>
        <v>#N/A</v>
      </c>
      <c r="M754" s="40">
        <f t="shared" si="111"/>
        <v>0</v>
      </c>
      <c r="N754" s="40">
        <f t="shared" si="112"/>
        <v>0</v>
      </c>
      <c r="O754" s="40">
        <f t="shared" si="116"/>
        <v>0</v>
      </c>
      <c r="P754" s="68">
        <f t="shared" si="117"/>
        <v>0</v>
      </c>
      <c r="Q754" s="69">
        <f t="shared" si="113"/>
        <v>0</v>
      </c>
      <c r="R754" s="70">
        <f t="shared" si="118"/>
        <v>0</v>
      </c>
      <c r="T754" s="10"/>
      <c r="U754" s="10"/>
      <c r="V754" s="10"/>
      <c r="W754" s="10"/>
      <c r="X754" s="10"/>
    </row>
    <row r="755" spans="4:24" s="9" customFormat="1" x14ac:dyDescent="0.3">
      <c r="D755" s="17">
        <f t="shared" si="120"/>
        <v>112952</v>
      </c>
      <c r="E755" s="41">
        <v>1</v>
      </c>
      <c r="F755" s="83">
        <f t="shared" si="119"/>
        <v>3</v>
      </c>
      <c r="G755" s="39"/>
      <c r="H755" s="39"/>
      <c r="I755" s="39"/>
      <c r="J755" s="39"/>
      <c r="K755" s="84" t="e">
        <f t="shared" si="114"/>
        <v>#N/A</v>
      </c>
      <c r="L755" s="84" t="e">
        <f t="shared" si="115"/>
        <v>#N/A</v>
      </c>
      <c r="M755" s="40">
        <f t="shared" si="111"/>
        <v>0</v>
      </c>
      <c r="N755" s="40">
        <f t="shared" si="112"/>
        <v>0</v>
      </c>
      <c r="O755" s="40">
        <f t="shared" si="116"/>
        <v>0</v>
      </c>
      <c r="P755" s="68">
        <f t="shared" si="117"/>
        <v>0</v>
      </c>
      <c r="Q755" s="69">
        <f t="shared" si="113"/>
        <v>0</v>
      </c>
      <c r="R755" s="70">
        <f t="shared" si="118"/>
        <v>0</v>
      </c>
      <c r="T755" s="10"/>
      <c r="U755" s="10"/>
      <c r="V755" s="10"/>
      <c r="W755" s="10"/>
      <c r="X755" s="10"/>
    </row>
    <row r="756" spans="4:24" s="9" customFormat="1" x14ac:dyDescent="0.3">
      <c r="D756" s="17">
        <f t="shared" si="120"/>
        <v>113043</v>
      </c>
      <c r="E756" s="41">
        <v>1</v>
      </c>
      <c r="F756" s="83">
        <f t="shared" si="119"/>
        <v>3</v>
      </c>
      <c r="G756" s="39"/>
      <c r="H756" s="39"/>
      <c r="I756" s="39"/>
      <c r="J756" s="39"/>
      <c r="K756" s="84" t="e">
        <f t="shared" si="114"/>
        <v>#N/A</v>
      </c>
      <c r="L756" s="84" t="e">
        <f t="shared" si="115"/>
        <v>#N/A</v>
      </c>
      <c r="M756" s="40">
        <f t="shared" si="111"/>
        <v>0</v>
      </c>
      <c r="N756" s="40">
        <f t="shared" si="112"/>
        <v>0</v>
      </c>
      <c r="O756" s="40">
        <f t="shared" si="116"/>
        <v>0</v>
      </c>
      <c r="P756" s="68">
        <f t="shared" si="117"/>
        <v>0</v>
      </c>
      <c r="Q756" s="69">
        <f t="shared" si="113"/>
        <v>0</v>
      </c>
      <c r="R756" s="70">
        <f t="shared" si="118"/>
        <v>0</v>
      </c>
      <c r="T756" s="10"/>
      <c r="U756" s="10"/>
      <c r="V756" s="10"/>
      <c r="W756" s="10"/>
      <c r="X756" s="10"/>
    </row>
    <row r="757" spans="4:24" s="9" customFormat="1" x14ac:dyDescent="0.3">
      <c r="D757" s="17">
        <f t="shared" si="120"/>
        <v>113135</v>
      </c>
      <c r="E757" s="41">
        <v>1</v>
      </c>
      <c r="F757" s="83">
        <f t="shared" si="119"/>
        <v>3</v>
      </c>
      <c r="G757" s="39"/>
      <c r="H757" s="39"/>
      <c r="I757" s="39"/>
      <c r="J757" s="39"/>
      <c r="K757" s="84" t="e">
        <f t="shared" si="114"/>
        <v>#N/A</v>
      </c>
      <c r="L757" s="84" t="e">
        <f t="shared" si="115"/>
        <v>#N/A</v>
      </c>
      <c r="M757" s="40">
        <f t="shared" si="111"/>
        <v>0</v>
      </c>
      <c r="N757" s="40">
        <f t="shared" si="112"/>
        <v>0</v>
      </c>
      <c r="O757" s="40">
        <f t="shared" si="116"/>
        <v>0</v>
      </c>
      <c r="P757" s="68">
        <f t="shared" si="117"/>
        <v>0</v>
      </c>
      <c r="Q757" s="69">
        <f t="shared" si="113"/>
        <v>0</v>
      </c>
      <c r="R757" s="70">
        <f t="shared" si="118"/>
        <v>0</v>
      </c>
      <c r="T757" s="10"/>
      <c r="U757" s="10"/>
      <c r="V757" s="10"/>
      <c r="W757" s="10"/>
      <c r="X757" s="10"/>
    </row>
    <row r="758" spans="4:24" s="9" customFormat="1" x14ac:dyDescent="0.3">
      <c r="D758" s="17">
        <f t="shared" si="120"/>
        <v>113227</v>
      </c>
      <c r="E758" s="41">
        <v>1</v>
      </c>
      <c r="F758" s="83">
        <f t="shared" si="119"/>
        <v>3</v>
      </c>
      <c r="G758" s="39"/>
      <c r="H758" s="39"/>
      <c r="I758" s="39"/>
      <c r="J758" s="39"/>
      <c r="K758" s="84" t="e">
        <f t="shared" si="114"/>
        <v>#N/A</v>
      </c>
      <c r="L758" s="84" t="e">
        <f t="shared" si="115"/>
        <v>#N/A</v>
      </c>
      <c r="M758" s="40">
        <f t="shared" si="111"/>
        <v>0</v>
      </c>
      <c r="N758" s="40">
        <f t="shared" si="112"/>
        <v>0</v>
      </c>
      <c r="O758" s="40">
        <f t="shared" si="116"/>
        <v>0</v>
      </c>
      <c r="P758" s="68">
        <f t="shared" si="117"/>
        <v>0</v>
      </c>
      <c r="Q758" s="69">
        <f t="shared" si="113"/>
        <v>0</v>
      </c>
      <c r="R758" s="70">
        <f t="shared" si="118"/>
        <v>0</v>
      </c>
      <c r="T758" s="10"/>
      <c r="U758" s="10"/>
      <c r="V758" s="10"/>
      <c r="W758" s="10"/>
      <c r="X758" s="10"/>
    </row>
    <row r="759" spans="4:24" s="9" customFormat="1" x14ac:dyDescent="0.3">
      <c r="D759" s="17">
        <f t="shared" si="120"/>
        <v>113317</v>
      </c>
      <c r="E759" s="41">
        <v>1</v>
      </c>
      <c r="F759" s="83">
        <f t="shared" si="119"/>
        <v>3</v>
      </c>
      <c r="G759" s="39"/>
      <c r="H759" s="39"/>
      <c r="I759" s="39"/>
      <c r="J759" s="39"/>
      <c r="K759" s="84" t="e">
        <f t="shared" si="114"/>
        <v>#N/A</v>
      </c>
      <c r="L759" s="84" t="e">
        <f t="shared" si="115"/>
        <v>#N/A</v>
      </c>
      <c r="M759" s="40">
        <f t="shared" si="111"/>
        <v>0</v>
      </c>
      <c r="N759" s="40">
        <f t="shared" si="112"/>
        <v>0</v>
      </c>
      <c r="O759" s="40">
        <f t="shared" si="116"/>
        <v>0</v>
      </c>
      <c r="P759" s="68">
        <f t="shared" si="117"/>
        <v>0</v>
      </c>
      <c r="Q759" s="69">
        <f t="shared" si="113"/>
        <v>0</v>
      </c>
      <c r="R759" s="70">
        <f t="shared" si="118"/>
        <v>0</v>
      </c>
      <c r="T759" s="10"/>
      <c r="U759" s="10"/>
      <c r="V759" s="10"/>
      <c r="W759" s="10"/>
      <c r="X759" s="10"/>
    </row>
    <row r="760" spans="4:24" s="9" customFormat="1" x14ac:dyDescent="0.3">
      <c r="D760" s="17">
        <f t="shared" si="120"/>
        <v>113408</v>
      </c>
      <c r="E760" s="41">
        <v>1</v>
      </c>
      <c r="F760" s="83">
        <f t="shared" si="119"/>
        <v>3</v>
      </c>
      <c r="G760" s="39"/>
      <c r="H760" s="39"/>
      <c r="I760" s="39"/>
      <c r="J760" s="39"/>
      <c r="K760" s="84" t="e">
        <f t="shared" si="114"/>
        <v>#N/A</v>
      </c>
      <c r="L760" s="84" t="e">
        <f t="shared" si="115"/>
        <v>#N/A</v>
      </c>
      <c r="M760" s="40">
        <f t="shared" si="111"/>
        <v>0</v>
      </c>
      <c r="N760" s="40">
        <f t="shared" si="112"/>
        <v>0</v>
      </c>
      <c r="O760" s="40">
        <f t="shared" si="116"/>
        <v>0</v>
      </c>
      <c r="P760" s="68">
        <f t="shared" si="117"/>
        <v>0</v>
      </c>
      <c r="Q760" s="69">
        <f t="shared" si="113"/>
        <v>0</v>
      </c>
      <c r="R760" s="70">
        <f t="shared" si="118"/>
        <v>0</v>
      </c>
      <c r="T760" s="10"/>
      <c r="U760" s="10"/>
      <c r="V760" s="10"/>
      <c r="W760" s="10"/>
      <c r="X760" s="10"/>
    </row>
    <row r="761" spans="4:24" s="9" customFormat="1" x14ac:dyDescent="0.3">
      <c r="D761" s="17">
        <f t="shared" si="120"/>
        <v>113500</v>
      </c>
      <c r="E761" s="41">
        <v>1</v>
      </c>
      <c r="F761" s="83">
        <f t="shared" si="119"/>
        <v>3</v>
      </c>
      <c r="G761" s="39"/>
      <c r="H761" s="39"/>
      <c r="I761" s="39"/>
      <c r="J761" s="39"/>
      <c r="K761" s="84" t="e">
        <f t="shared" si="114"/>
        <v>#N/A</v>
      </c>
      <c r="L761" s="84" t="e">
        <f t="shared" si="115"/>
        <v>#N/A</v>
      </c>
      <c r="M761" s="40">
        <f t="shared" si="111"/>
        <v>0</v>
      </c>
      <c r="N761" s="40">
        <f t="shared" si="112"/>
        <v>0</v>
      </c>
      <c r="O761" s="40">
        <f t="shared" si="116"/>
        <v>0</v>
      </c>
      <c r="P761" s="68">
        <f t="shared" si="117"/>
        <v>0</v>
      </c>
      <c r="Q761" s="69">
        <f t="shared" si="113"/>
        <v>0</v>
      </c>
      <c r="R761" s="70">
        <f t="shared" si="118"/>
        <v>0</v>
      </c>
      <c r="T761" s="10"/>
      <c r="U761" s="10"/>
      <c r="V761" s="10"/>
      <c r="W761" s="10"/>
      <c r="X761" s="10"/>
    </row>
    <row r="762" spans="4:24" s="9" customFormat="1" x14ac:dyDescent="0.3">
      <c r="D762" s="17">
        <f t="shared" si="120"/>
        <v>113592</v>
      </c>
      <c r="E762" s="41">
        <v>1</v>
      </c>
      <c r="F762" s="83">
        <f t="shared" si="119"/>
        <v>3</v>
      </c>
      <c r="G762" s="39"/>
      <c r="H762" s="39"/>
      <c r="I762" s="39"/>
      <c r="J762" s="39"/>
      <c r="K762" s="84" t="e">
        <f t="shared" si="114"/>
        <v>#N/A</v>
      </c>
      <c r="L762" s="84" t="e">
        <f t="shared" si="115"/>
        <v>#N/A</v>
      </c>
      <c r="M762" s="40">
        <f t="shared" si="111"/>
        <v>0</v>
      </c>
      <c r="N762" s="40">
        <f t="shared" si="112"/>
        <v>0</v>
      </c>
      <c r="O762" s="40">
        <f t="shared" si="116"/>
        <v>0</v>
      </c>
      <c r="P762" s="68">
        <f t="shared" si="117"/>
        <v>0</v>
      </c>
      <c r="Q762" s="69">
        <f t="shared" si="113"/>
        <v>0</v>
      </c>
      <c r="R762" s="70">
        <f t="shared" si="118"/>
        <v>0</v>
      </c>
      <c r="T762" s="10"/>
      <c r="U762" s="10"/>
      <c r="V762" s="10"/>
      <c r="W762" s="10"/>
      <c r="X762" s="10"/>
    </row>
    <row r="763" spans="4:24" s="9" customFormat="1" x14ac:dyDescent="0.3">
      <c r="D763" s="17">
        <f t="shared" si="120"/>
        <v>113682</v>
      </c>
      <c r="E763" s="41">
        <v>1</v>
      </c>
      <c r="F763" s="83">
        <f t="shared" si="119"/>
        <v>3</v>
      </c>
      <c r="G763" s="39"/>
      <c r="H763" s="39"/>
      <c r="I763" s="39"/>
      <c r="J763" s="39"/>
      <c r="K763" s="84" t="e">
        <f t="shared" si="114"/>
        <v>#N/A</v>
      </c>
      <c r="L763" s="84" t="e">
        <f t="shared" si="115"/>
        <v>#N/A</v>
      </c>
      <c r="M763" s="40">
        <f t="shared" si="111"/>
        <v>0</v>
      </c>
      <c r="N763" s="40">
        <f t="shared" si="112"/>
        <v>0</v>
      </c>
      <c r="O763" s="40">
        <f t="shared" si="116"/>
        <v>0</v>
      </c>
      <c r="P763" s="68">
        <f t="shared" si="117"/>
        <v>0</v>
      </c>
      <c r="Q763" s="69">
        <f t="shared" si="113"/>
        <v>0</v>
      </c>
      <c r="R763" s="70">
        <f t="shared" si="118"/>
        <v>0</v>
      </c>
      <c r="T763" s="10"/>
      <c r="U763" s="10"/>
      <c r="V763" s="10"/>
      <c r="W763" s="10"/>
      <c r="X763" s="10"/>
    </row>
    <row r="764" spans="4:24" s="9" customFormat="1" x14ac:dyDescent="0.3">
      <c r="D764" s="17">
        <f t="shared" si="120"/>
        <v>113773</v>
      </c>
      <c r="E764" s="41">
        <v>1</v>
      </c>
      <c r="F764" s="83">
        <f t="shared" si="119"/>
        <v>3</v>
      </c>
      <c r="G764" s="39"/>
      <c r="H764" s="39"/>
      <c r="I764" s="39"/>
      <c r="J764" s="39"/>
      <c r="K764" s="84" t="e">
        <f t="shared" si="114"/>
        <v>#N/A</v>
      </c>
      <c r="L764" s="84" t="e">
        <f t="shared" si="115"/>
        <v>#N/A</v>
      </c>
      <c r="M764" s="40">
        <f t="shared" si="111"/>
        <v>0</v>
      </c>
      <c r="N764" s="40">
        <f t="shared" si="112"/>
        <v>0</v>
      </c>
      <c r="O764" s="40">
        <f t="shared" si="116"/>
        <v>0</v>
      </c>
      <c r="P764" s="68">
        <f t="shared" si="117"/>
        <v>0</v>
      </c>
      <c r="Q764" s="69">
        <f t="shared" si="113"/>
        <v>0</v>
      </c>
      <c r="R764" s="70">
        <f t="shared" si="118"/>
        <v>0</v>
      </c>
      <c r="T764" s="10"/>
      <c r="U764" s="10"/>
      <c r="V764" s="10"/>
      <c r="W764" s="10"/>
      <c r="X764" s="10"/>
    </row>
    <row r="765" spans="4:24" s="9" customFormat="1" x14ac:dyDescent="0.3">
      <c r="D765" s="17">
        <f t="shared" si="120"/>
        <v>113865</v>
      </c>
      <c r="E765" s="41">
        <v>1</v>
      </c>
      <c r="F765" s="83">
        <f t="shared" si="119"/>
        <v>3</v>
      </c>
      <c r="G765" s="39"/>
      <c r="H765" s="39"/>
      <c r="I765" s="39"/>
      <c r="J765" s="39"/>
      <c r="K765" s="84" t="e">
        <f t="shared" si="114"/>
        <v>#N/A</v>
      </c>
      <c r="L765" s="84" t="e">
        <f t="shared" si="115"/>
        <v>#N/A</v>
      </c>
      <c r="M765" s="40">
        <f t="shared" si="111"/>
        <v>0</v>
      </c>
      <c r="N765" s="40">
        <f t="shared" si="112"/>
        <v>0</v>
      </c>
      <c r="O765" s="40">
        <f t="shared" si="116"/>
        <v>0</v>
      </c>
      <c r="P765" s="68">
        <f t="shared" si="117"/>
        <v>0</v>
      </c>
      <c r="Q765" s="69">
        <f t="shared" si="113"/>
        <v>0</v>
      </c>
      <c r="R765" s="70">
        <f t="shared" si="118"/>
        <v>0</v>
      </c>
      <c r="T765" s="10"/>
      <c r="U765" s="10"/>
      <c r="V765" s="10"/>
      <c r="W765" s="10"/>
      <c r="X765" s="10"/>
    </row>
    <row r="766" spans="4:24" s="9" customFormat="1" x14ac:dyDescent="0.3">
      <c r="D766" s="17">
        <f t="shared" si="120"/>
        <v>113957</v>
      </c>
      <c r="E766" s="41">
        <v>1</v>
      </c>
      <c r="F766" s="83">
        <f t="shared" si="119"/>
        <v>3</v>
      </c>
      <c r="G766" s="39"/>
      <c r="H766" s="39"/>
      <c r="I766" s="39"/>
      <c r="J766" s="39"/>
      <c r="K766" s="84" t="e">
        <f t="shared" si="114"/>
        <v>#N/A</v>
      </c>
      <c r="L766" s="84" t="e">
        <f t="shared" si="115"/>
        <v>#N/A</v>
      </c>
      <c r="M766" s="40">
        <f t="shared" si="111"/>
        <v>0</v>
      </c>
      <c r="N766" s="40">
        <f t="shared" si="112"/>
        <v>0</v>
      </c>
      <c r="O766" s="40">
        <f t="shared" si="116"/>
        <v>0</v>
      </c>
      <c r="P766" s="68">
        <f t="shared" si="117"/>
        <v>0</v>
      </c>
      <c r="Q766" s="69">
        <f t="shared" si="113"/>
        <v>0</v>
      </c>
      <c r="R766" s="70">
        <f t="shared" si="118"/>
        <v>0</v>
      </c>
      <c r="T766" s="10"/>
      <c r="U766" s="10"/>
      <c r="V766" s="10"/>
      <c r="W766" s="10"/>
      <c r="X766" s="10"/>
    </row>
    <row r="767" spans="4:24" s="9" customFormat="1" x14ac:dyDescent="0.3">
      <c r="D767" s="17">
        <f t="shared" si="120"/>
        <v>114048</v>
      </c>
      <c r="E767" s="41">
        <v>1</v>
      </c>
      <c r="F767" s="83">
        <f t="shared" si="119"/>
        <v>3</v>
      </c>
      <c r="G767" s="39"/>
      <c r="H767" s="39"/>
      <c r="I767" s="39"/>
      <c r="J767" s="39"/>
      <c r="K767" s="84" t="e">
        <f t="shared" si="114"/>
        <v>#N/A</v>
      </c>
      <c r="L767" s="84" t="e">
        <f t="shared" si="115"/>
        <v>#N/A</v>
      </c>
      <c r="M767" s="40">
        <f t="shared" si="111"/>
        <v>0</v>
      </c>
      <c r="N767" s="40">
        <f t="shared" si="112"/>
        <v>0</v>
      </c>
      <c r="O767" s="40">
        <f t="shared" si="116"/>
        <v>0</v>
      </c>
      <c r="P767" s="68">
        <f t="shared" si="117"/>
        <v>0</v>
      </c>
      <c r="Q767" s="69">
        <f t="shared" si="113"/>
        <v>0</v>
      </c>
      <c r="R767" s="70">
        <f t="shared" si="118"/>
        <v>0</v>
      </c>
      <c r="T767" s="10"/>
      <c r="U767" s="10"/>
      <c r="V767" s="10"/>
      <c r="W767" s="10"/>
      <c r="X767" s="10"/>
    </row>
    <row r="768" spans="4:24" s="9" customFormat="1" x14ac:dyDescent="0.3">
      <c r="D768" s="17">
        <f t="shared" si="120"/>
        <v>114139</v>
      </c>
      <c r="E768" s="41">
        <v>1</v>
      </c>
      <c r="F768" s="83">
        <f t="shared" si="119"/>
        <v>3</v>
      </c>
      <c r="G768" s="39"/>
      <c r="H768" s="39"/>
      <c r="I768" s="39"/>
      <c r="J768" s="39"/>
      <c r="K768" s="84" t="e">
        <f t="shared" si="114"/>
        <v>#N/A</v>
      </c>
      <c r="L768" s="84" t="e">
        <f t="shared" si="115"/>
        <v>#N/A</v>
      </c>
      <c r="M768" s="40">
        <f t="shared" si="111"/>
        <v>0</v>
      </c>
      <c r="N768" s="40">
        <f t="shared" si="112"/>
        <v>0</v>
      </c>
      <c r="O768" s="40">
        <f t="shared" si="116"/>
        <v>0</v>
      </c>
      <c r="P768" s="68">
        <f t="shared" si="117"/>
        <v>0</v>
      </c>
      <c r="Q768" s="69">
        <f t="shared" si="113"/>
        <v>0</v>
      </c>
      <c r="R768" s="70">
        <f t="shared" si="118"/>
        <v>0</v>
      </c>
      <c r="T768" s="10"/>
      <c r="U768" s="10"/>
      <c r="V768" s="10"/>
      <c r="W768" s="10"/>
      <c r="X768" s="10"/>
    </row>
    <row r="769" spans="4:24" s="9" customFormat="1" x14ac:dyDescent="0.3">
      <c r="D769" s="17">
        <f t="shared" si="120"/>
        <v>114231</v>
      </c>
      <c r="E769" s="41">
        <v>1</v>
      </c>
      <c r="F769" s="83">
        <f t="shared" si="119"/>
        <v>3</v>
      </c>
      <c r="G769" s="39"/>
      <c r="H769" s="39"/>
      <c r="I769" s="39"/>
      <c r="J769" s="39"/>
      <c r="K769" s="84" t="e">
        <f t="shared" si="114"/>
        <v>#N/A</v>
      </c>
      <c r="L769" s="84" t="e">
        <f t="shared" si="115"/>
        <v>#N/A</v>
      </c>
      <c r="M769" s="40">
        <f t="shared" si="111"/>
        <v>0</v>
      </c>
      <c r="N769" s="40">
        <f t="shared" si="112"/>
        <v>0</v>
      </c>
      <c r="O769" s="40">
        <f t="shared" si="116"/>
        <v>0</v>
      </c>
      <c r="P769" s="68">
        <f t="shared" si="117"/>
        <v>0</v>
      </c>
      <c r="Q769" s="69">
        <f t="shared" si="113"/>
        <v>0</v>
      </c>
      <c r="R769" s="70">
        <f t="shared" si="118"/>
        <v>0</v>
      </c>
      <c r="T769" s="10"/>
      <c r="U769" s="10"/>
      <c r="V769" s="10"/>
      <c r="W769" s="10"/>
      <c r="X769" s="10"/>
    </row>
    <row r="770" spans="4:24" s="9" customFormat="1" x14ac:dyDescent="0.3">
      <c r="D770" s="17">
        <f t="shared" si="120"/>
        <v>114323</v>
      </c>
      <c r="E770" s="41">
        <v>1</v>
      </c>
      <c r="F770" s="83">
        <f t="shared" si="119"/>
        <v>3</v>
      </c>
      <c r="G770" s="39"/>
      <c r="H770" s="39"/>
      <c r="I770" s="39"/>
      <c r="J770" s="39"/>
      <c r="K770" s="84" t="e">
        <f t="shared" si="114"/>
        <v>#N/A</v>
      </c>
      <c r="L770" s="84" t="e">
        <f t="shared" si="115"/>
        <v>#N/A</v>
      </c>
      <c r="M770" s="40">
        <f t="shared" ref="M770:M833" si="121">IF(AND(ISBLANK(G771),ISBLANK(H771),ISBLANK(I771)),
       IF(AND(ISBLANK(G770),ISBLANK(H770),ISBLANK(I770)),
           IF(O769&gt;0,
                IF(YEARFRAC($B$7,D770)&gt;$B$10,O769,M769)+R769+($B$5-$B$25*E769+$B$4)*YEARFRAC(D769,D770)+IF(AND($B$27,YEARFRAC($B$7,D769)&lt;$B$10),$B$29*12*YEARFRAC(D769,D770),0)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K770+N("If records exist on this row, but not on the next, start the prediction by using this row's record")),
    NA()+N("Both this row and next have records; do nothing"))</f>
        <v>0</v>
      </c>
      <c r="N770" s="40">
        <f t="shared" ref="N770:N833" si="122">IF($B$27,
   IF(AND(ISBLANK(G771),ISBLANK(H771),ISBLANK(I771)),
      IF(AND(ISBLANK(G770),ISBLANK(H770),ISBLANK(I770)),
          IF(YEARFRAC($B$7,D770)&lt;=$B$10,
               MAX(N769+Q769-$B$29*12*YEARFRAC(D769,D770),0)+N("Predict the fixed balance if both this row and next have no records: it's the balance, plus interest, minus repayment"),
               0+N("Return a zero fixed balance if we're past the fixed period")),
          H770+N("Return the fixed balance when this row has a record, but the next doesn't")),
      NA()+N("Return NA if records were entered for this row and next (no need to predict)")),
 NA()+N("Return NA if the fixed period is not used"))</f>
        <v>0</v>
      </c>
      <c r="O770" s="40">
        <f t="shared" si="116"/>
        <v>0</v>
      </c>
      <c r="P770" s="68">
        <f t="shared" si="117"/>
        <v>0</v>
      </c>
      <c r="Q770" s="69">
        <f t="shared" ref="Q770:Q833" si="123">IF(ISNA(N770),
      NA()+N("Do nothing if the fixed balance is NA"),
      IF(AND(D770&gt;=$B$7,N770&gt;0,YEARFRAC($B$7,D770)&lt;=$B$10)+N("Check if within the fixed period"),
          (N770+IF(OR(ISNA(M770),ISNA($B$11)),0,MIN(0,MAX(-$B$11,M770))))*((1+$B$9/100/365)^(365*YEARFRAC(D770,D771))-1)
            +N("The fixed interest is the fixed rate (for the time between rows) multiplied by the fixed balance, reduced by up to the max repayment (if the variable balance is negative)"),
          0+N("No interest if outside the fixed period, or the balance is non-positive")))</f>
        <v>0</v>
      </c>
      <c r="R770" s="70">
        <f t="shared" si="118"/>
        <v>0</v>
      </c>
      <c r="T770" s="10"/>
      <c r="U770" s="10"/>
      <c r="V770" s="10"/>
      <c r="W770" s="10"/>
      <c r="X770" s="10"/>
    </row>
    <row r="771" spans="4:24" s="9" customFormat="1" x14ac:dyDescent="0.3">
      <c r="D771" s="17">
        <f t="shared" si="120"/>
        <v>114413</v>
      </c>
      <c r="E771" s="41">
        <v>1</v>
      </c>
      <c r="F771" s="83">
        <f t="shared" si="119"/>
        <v>3</v>
      </c>
      <c r="G771" s="39"/>
      <c r="H771" s="39"/>
      <c r="I771" s="39"/>
      <c r="J771" s="39"/>
      <c r="K771" s="84" t="e">
        <f t="shared" ref="K771:K834" si="124">IF(AND(ISBLANK(G771),ISBLANK(I771)),NA(),G771-I771)+N("Only give a result if the offset or variable balance are recorded")</f>
        <v>#N/A</v>
      </c>
      <c r="L771" s="84" t="e">
        <f t="shared" ref="L771:L834" si="125">IF(AND(ISBLANK(G771),ISBLANK(H771),ISBLANK(I771)),
      NA()+N("This row has no records; use NA"),
      H771+K771)</f>
        <v>#N/A</v>
      </c>
      <c r="M771" s="40">
        <f t="shared" si="121"/>
        <v>0</v>
      </c>
      <c r="N771" s="40">
        <f t="shared" si="122"/>
        <v>0</v>
      </c>
      <c r="O771" s="40">
        <f t="shared" ref="O771:O834" si="126">IF(ISNA(M771),
       IF(ISNA(N771), NA()+N("NA if both fixed and variable are NA"), MAX(0,N771)+N("Fixed balance if variable is NA")),
       IF(ISNA(N771),MAX(0,M771)+N("Variable balance if fixed is NA"),MAX(M771+N771,0)+N("Fixed+Variable if both aren't NA")))</f>
        <v>0</v>
      </c>
      <c r="P771" s="68">
        <f t="shared" ref="P771:P834" si="127">IF(ISNA(Q771)+N("This formula returns the sum of the interests that aren't NA"),
      IF(ISNA(R771),NA(),R771),
      IF(ISNA(R771),Q771,Q771+R771))</f>
        <v>0</v>
      </c>
      <c r="Q771" s="69">
        <f t="shared" si="123"/>
        <v>0</v>
      </c>
      <c r="R771" s="70">
        <f t="shared" ref="R771:R834" si="128">IF(ISNA(M771),
      NA()+N("Do nothing if the variable balance is NA"),
      MAX(IF(YEARFRAC($B$7,D771)&gt;$B$10,O771,M771)*((1+F771/100/365)^(365*YEARFRAC(D771,D772))-1), 0)
     +N("The variable interest is the variable rate (for the period between rows) multiplied by the net or variable balance (depending if within the fixed period), and only for positive variable balances"))</f>
        <v>0</v>
      </c>
      <c r="T771" s="10"/>
      <c r="U771" s="10"/>
      <c r="V771" s="10"/>
      <c r="W771" s="10"/>
      <c r="X771" s="10"/>
    </row>
    <row r="772" spans="4:24" s="9" customFormat="1" x14ac:dyDescent="0.3">
      <c r="D772" s="17">
        <f t="shared" si="120"/>
        <v>114504</v>
      </c>
      <c r="E772" s="41">
        <v>1</v>
      </c>
      <c r="F772" s="83">
        <f t="shared" ref="F772:F835" si="129">F771</f>
        <v>3</v>
      </c>
      <c r="G772" s="39"/>
      <c r="H772" s="39"/>
      <c r="I772" s="39"/>
      <c r="J772" s="39"/>
      <c r="K772" s="84" t="e">
        <f t="shared" si="124"/>
        <v>#N/A</v>
      </c>
      <c r="L772" s="84" t="e">
        <f t="shared" si="125"/>
        <v>#N/A</v>
      </c>
      <c r="M772" s="40">
        <f t="shared" si="121"/>
        <v>0</v>
      </c>
      <c r="N772" s="40">
        <f t="shared" si="122"/>
        <v>0</v>
      </c>
      <c r="O772" s="40">
        <f t="shared" si="126"/>
        <v>0</v>
      </c>
      <c r="P772" s="68">
        <f t="shared" si="127"/>
        <v>0</v>
      </c>
      <c r="Q772" s="69">
        <f t="shared" si="123"/>
        <v>0</v>
      </c>
      <c r="R772" s="70">
        <f t="shared" si="128"/>
        <v>0</v>
      </c>
      <c r="T772" s="10"/>
      <c r="U772" s="10"/>
      <c r="V772" s="10"/>
      <c r="W772" s="10"/>
      <c r="X772" s="10"/>
    </row>
    <row r="773" spans="4:24" s="9" customFormat="1" x14ac:dyDescent="0.3">
      <c r="D773" s="17">
        <f t="shared" si="120"/>
        <v>114596</v>
      </c>
      <c r="E773" s="41">
        <v>1</v>
      </c>
      <c r="F773" s="83">
        <f t="shared" si="129"/>
        <v>3</v>
      </c>
      <c r="G773" s="39"/>
      <c r="H773" s="39"/>
      <c r="I773" s="39"/>
      <c r="J773" s="39"/>
      <c r="K773" s="84" t="e">
        <f t="shared" si="124"/>
        <v>#N/A</v>
      </c>
      <c r="L773" s="84" t="e">
        <f t="shared" si="125"/>
        <v>#N/A</v>
      </c>
      <c r="M773" s="40">
        <f t="shared" si="121"/>
        <v>0</v>
      </c>
      <c r="N773" s="40">
        <f t="shared" si="122"/>
        <v>0</v>
      </c>
      <c r="O773" s="40">
        <f t="shared" si="126"/>
        <v>0</v>
      </c>
      <c r="P773" s="68">
        <f t="shared" si="127"/>
        <v>0</v>
      </c>
      <c r="Q773" s="69">
        <f t="shared" si="123"/>
        <v>0</v>
      </c>
      <c r="R773" s="70">
        <f t="shared" si="128"/>
        <v>0</v>
      </c>
      <c r="T773" s="10"/>
      <c r="U773" s="10"/>
      <c r="V773" s="10"/>
      <c r="W773" s="10"/>
      <c r="X773" s="10"/>
    </row>
    <row r="774" spans="4:24" s="9" customFormat="1" x14ac:dyDescent="0.3">
      <c r="D774" s="17">
        <f t="shared" si="120"/>
        <v>114688</v>
      </c>
      <c r="E774" s="41">
        <v>1</v>
      </c>
      <c r="F774" s="83">
        <f t="shared" si="129"/>
        <v>3</v>
      </c>
      <c r="G774" s="39"/>
      <c r="H774" s="39"/>
      <c r="I774" s="39"/>
      <c r="J774" s="39"/>
      <c r="K774" s="84" t="e">
        <f t="shared" si="124"/>
        <v>#N/A</v>
      </c>
      <c r="L774" s="84" t="e">
        <f t="shared" si="125"/>
        <v>#N/A</v>
      </c>
      <c r="M774" s="40">
        <f t="shared" si="121"/>
        <v>0</v>
      </c>
      <c r="N774" s="40">
        <f t="shared" si="122"/>
        <v>0</v>
      </c>
      <c r="O774" s="40">
        <f t="shared" si="126"/>
        <v>0</v>
      </c>
      <c r="P774" s="68">
        <f t="shared" si="127"/>
        <v>0</v>
      </c>
      <c r="Q774" s="69">
        <f t="shared" si="123"/>
        <v>0</v>
      </c>
      <c r="R774" s="70">
        <f t="shared" si="128"/>
        <v>0</v>
      </c>
      <c r="T774" s="10"/>
      <c r="U774" s="10"/>
      <c r="V774" s="10"/>
      <c r="W774" s="10"/>
      <c r="X774" s="10"/>
    </row>
    <row r="775" spans="4:24" s="9" customFormat="1" x14ac:dyDescent="0.3">
      <c r="D775" s="17">
        <f t="shared" si="120"/>
        <v>114778</v>
      </c>
      <c r="E775" s="41">
        <v>1</v>
      </c>
      <c r="F775" s="83">
        <f t="shared" si="129"/>
        <v>3</v>
      </c>
      <c r="G775" s="39"/>
      <c r="H775" s="39"/>
      <c r="I775" s="39"/>
      <c r="J775" s="39"/>
      <c r="K775" s="84" t="e">
        <f t="shared" si="124"/>
        <v>#N/A</v>
      </c>
      <c r="L775" s="84" t="e">
        <f t="shared" si="125"/>
        <v>#N/A</v>
      </c>
      <c r="M775" s="40">
        <f t="shared" si="121"/>
        <v>0</v>
      </c>
      <c r="N775" s="40">
        <f t="shared" si="122"/>
        <v>0</v>
      </c>
      <c r="O775" s="40">
        <f t="shared" si="126"/>
        <v>0</v>
      </c>
      <c r="P775" s="68">
        <f t="shared" si="127"/>
        <v>0</v>
      </c>
      <c r="Q775" s="69">
        <f t="shared" si="123"/>
        <v>0</v>
      </c>
      <c r="R775" s="70">
        <f t="shared" si="128"/>
        <v>0</v>
      </c>
      <c r="T775" s="10"/>
      <c r="U775" s="10"/>
      <c r="V775" s="10"/>
      <c r="W775" s="10"/>
      <c r="X775" s="10"/>
    </row>
    <row r="776" spans="4:24" s="9" customFormat="1" x14ac:dyDescent="0.3">
      <c r="D776" s="17">
        <f t="shared" si="120"/>
        <v>114869</v>
      </c>
      <c r="E776" s="41">
        <v>1</v>
      </c>
      <c r="F776" s="83">
        <f t="shared" si="129"/>
        <v>3</v>
      </c>
      <c r="G776" s="39"/>
      <c r="H776" s="39"/>
      <c r="I776" s="39"/>
      <c r="J776" s="39"/>
      <c r="K776" s="84" t="e">
        <f t="shared" si="124"/>
        <v>#N/A</v>
      </c>
      <c r="L776" s="84" t="e">
        <f t="shared" si="125"/>
        <v>#N/A</v>
      </c>
      <c r="M776" s="40">
        <f t="shared" si="121"/>
        <v>0</v>
      </c>
      <c r="N776" s="40">
        <f t="shared" si="122"/>
        <v>0</v>
      </c>
      <c r="O776" s="40">
        <f t="shared" si="126"/>
        <v>0</v>
      </c>
      <c r="P776" s="68">
        <f t="shared" si="127"/>
        <v>0</v>
      </c>
      <c r="Q776" s="69">
        <f t="shared" si="123"/>
        <v>0</v>
      </c>
      <c r="R776" s="70">
        <f t="shared" si="128"/>
        <v>0</v>
      </c>
      <c r="T776" s="10"/>
      <c r="U776" s="10"/>
      <c r="V776" s="10"/>
      <c r="W776" s="10"/>
      <c r="X776" s="10"/>
    </row>
    <row r="777" spans="4:24" s="9" customFormat="1" x14ac:dyDescent="0.3">
      <c r="D777" s="17">
        <f t="shared" si="120"/>
        <v>114961</v>
      </c>
      <c r="E777" s="41">
        <v>1</v>
      </c>
      <c r="F777" s="83">
        <f t="shared" si="129"/>
        <v>3</v>
      </c>
      <c r="G777" s="39"/>
      <c r="H777" s="39"/>
      <c r="I777" s="39"/>
      <c r="J777" s="39"/>
      <c r="K777" s="84" t="e">
        <f t="shared" si="124"/>
        <v>#N/A</v>
      </c>
      <c r="L777" s="84" t="e">
        <f t="shared" si="125"/>
        <v>#N/A</v>
      </c>
      <c r="M777" s="40">
        <f t="shared" si="121"/>
        <v>0</v>
      </c>
      <c r="N777" s="40">
        <f t="shared" si="122"/>
        <v>0</v>
      </c>
      <c r="O777" s="40">
        <f t="shared" si="126"/>
        <v>0</v>
      </c>
      <c r="P777" s="68">
        <f t="shared" si="127"/>
        <v>0</v>
      </c>
      <c r="Q777" s="69">
        <f t="shared" si="123"/>
        <v>0</v>
      </c>
      <c r="R777" s="70">
        <f t="shared" si="128"/>
        <v>0</v>
      </c>
      <c r="T777" s="10"/>
      <c r="U777" s="10"/>
      <c r="V777" s="10"/>
      <c r="W777" s="10"/>
      <c r="X777" s="10"/>
    </row>
    <row r="778" spans="4:24" s="9" customFormat="1" x14ac:dyDescent="0.3">
      <c r="D778" s="17">
        <f t="shared" ref="D778:D841" si="130">EDATE(D777,3)</f>
        <v>115053</v>
      </c>
      <c r="E778" s="41">
        <v>1</v>
      </c>
      <c r="F778" s="83">
        <f t="shared" si="129"/>
        <v>3</v>
      </c>
      <c r="G778" s="39"/>
      <c r="H778" s="39"/>
      <c r="I778" s="39"/>
      <c r="J778" s="39"/>
      <c r="K778" s="84" t="e">
        <f t="shared" si="124"/>
        <v>#N/A</v>
      </c>
      <c r="L778" s="84" t="e">
        <f t="shared" si="125"/>
        <v>#N/A</v>
      </c>
      <c r="M778" s="40">
        <f t="shared" si="121"/>
        <v>0</v>
      </c>
      <c r="N778" s="40">
        <f t="shared" si="122"/>
        <v>0</v>
      </c>
      <c r="O778" s="40">
        <f t="shared" si="126"/>
        <v>0</v>
      </c>
      <c r="P778" s="68">
        <f t="shared" si="127"/>
        <v>0</v>
      </c>
      <c r="Q778" s="69">
        <f t="shared" si="123"/>
        <v>0</v>
      </c>
      <c r="R778" s="70">
        <f t="shared" si="128"/>
        <v>0</v>
      </c>
      <c r="T778" s="10"/>
      <c r="U778" s="10"/>
      <c r="V778" s="10"/>
      <c r="W778" s="10"/>
      <c r="X778" s="10"/>
    </row>
    <row r="779" spans="4:24" s="9" customFormat="1" x14ac:dyDescent="0.3">
      <c r="D779" s="17">
        <f t="shared" si="130"/>
        <v>115143</v>
      </c>
      <c r="E779" s="41">
        <v>1</v>
      </c>
      <c r="F779" s="83">
        <f t="shared" si="129"/>
        <v>3</v>
      </c>
      <c r="G779" s="39"/>
      <c r="H779" s="39"/>
      <c r="I779" s="39"/>
      <c r="J779" s="39"/>
      <c r="K779" s="84" t="e">
        <f t="shared" si="124"/>
        <v>#N/A</v>
      </c>
      <c r="L779" s="84" t="e">
        <f t="shared" si="125"/>
        <v>#N/A</v>
      </c>
      <c r="M779" s="40">
        <f t="shared" si="121"/>
        <v>0</v>
      </c>
      <c r="N779" s="40">
        <f t="shared" si="122"/>
        <v>0</v>
      </c>
      <c r="O779" s="40">
        <f t="shared" si="126"/>
        <v>0</v>
      </c>
      <c r="P779" s="68">
        <f t="shared" si="127"/>
        <v>0</v>
      </c>
      <c r="Q779" s="69">
        <f t="shared" si="123"/>
        <v>0</v>
      </c>
      <c r="R779" s="70">
        <f t="shared" si="128"/>
        <v>0</v>
      </c>
      <c r="T779" s="10"/>
      <c r="U779" s="10"/>
      <c r="V779" s="10"/>
      <c r="W779" s="10"/>
      <c r="X779" s="10"/>
    </row>
    <row r="780" spans="4:24" s="9" customFormat="1" x14ac:dyDescent="0.3">
      <c r="D780" s="17">
        <f t="shared" si="130"/>
        <v>115234</v>
      </c>
      <c r="E780" s="41">
        <v>1</v>
      </c>
      <c r="F780" s="83">
        <f t="shared" si="129"/>
        <v>3</v>
      </c>
      <c r="G780" s="39"/>
      <c r="H780" s="39"/>
      <c r="I780" s="39"/>
      <c r="J780" s="39"/>
      <c r="K780" s="84" t="e">
        <f t="shared" si="124"/>
        <v>#N/A</v>
      </c>
      <c r="L780" s="84" t="e">
        <f t="shared" si="125"/>
        <v>#N/A</v>
      </c>
      <c r="M780" s="40">
        <f t="shared" si="121"/>
        <v>0</v>
      </c>
      <c r="N780" s="40">
        <f t="shared" si="122"/>
        <v>0</v>
      </c>
      <c r="O780" s="40">
        <f t="shared" si="126"/>
        <v>0</v>
      </c>
      <c r="P780" s="68">
        <f t="shared" si="127"/>
        <v>0</v>
      </c>
      <c r="Q780" s="69">
        <f t="shared" si="123"/>
        <v>0</v>
      </c>
      <c r="R780" s="70">
        <f t="shared" si="128"/>
        <v>0</v>
      </c>
      <c r="T780" s="10"/>
      <c r="U780" s="10"/>
      <c r="V780" s="10"/>
      <c r="W780" s="10"/>
      <c r="X780" s="10"/>
    </row>
    <row r="781" spans="4:24" s="9" customFormat="1" x14ac:dyDescent="0.3">
      <c r="D781" s="17">
        <f t="shared" si="130"/>
        <v>115326</v>
      </c>
      <c r="E781" s="41">
        <v>1</v>
      </c>
      <c r="F781" s="83">
        <f t="shared" si="129"/>
        <v>3</v>
      </c>
      <c r="G781" s="39"/>
      <c r="H781" s="39"/>
      <c r="I781" s="39"/>
      <c r="J781" s="39"/>
      <c r="K781" s="84" t="e">
        <f t="shared" si="124"/>
        <v>#N/A</v>
      </c>
      <c r="L781" s="84" t="e">
        <f t="shared" si="125"/>
        <v>#N/A</v>
      </c>
      <c r="M781" s="40">
        <f t="shared" si="121"/>
        <v>0</v>
      </c>
      <c r="N781" s="40">
        <f t="shared" si="122"/>
        <v>0</v>
      </c>
      <c r="O781" s="40">
        <f t="shared" si="126"/>
        <v>0</v>
      </c>
      <c r="P781" s="68">
        <f t="shared" si="127"/>
        <v>0</v>
      </c>
      <c r="Q781" s="69">
        <f t="shared" si="123"/>
        <v>0</v>
      </c>
      <c r="R781" s="70">
        <f t="shared" si="128"/>
        <v>0</v>
      </c>
      <c r="T781" s="10"/>
      <c r="U781" s="10"/>
      <c r="V781" s="10"/>
      <c r="W781" s="10"/>
      <c r="X781" s="10"/>
    </row>
    <row r="782" spans="4:24" s="9" customFormat="1" x14ac:dyDescent="0.3">
      <c r="D782" s="17">
        <f t="shared" si="130"/>
        <v>115418</v>
      </c>
      <c r="E782" s="41">
        <v>1</v>
      </c>
      <c r="F782" s="83">
        <f t="shared" si="129"/>
        <v>3</v>
      </c>
      <c r="G782" s="39"/>
      <c r="H782" s="39"/>
      <c r="I782" s="39"/>
      <c r="J782" s="39"/>
      <c r="K782" s="84" t="e">
        <f t="shared" si="124"/>
        <v>#N/A</v>
      </c>
      <c r="L782" s="84" t="e">
        <f t="shared" si="125"/>
        <v>#N/A</v>
      </c>
      <c r="M782" s="40">
        <f t="shared" si="121"/>
        <v>0</v>
      </c>
      <c r="N782" s="40">
        <f t="shared" si="122"/>
        <v>0</v>
      </c>
      <c r="O782" s="40">
        <f t="shared" si="126"/>
        <v>0</v>
      </c>
      <c r="P782" s="68">
        <f t="shared" si="127"/>
        <v>0</v>
      </c>
      <c r="Q782" s="69">
        <f t="shared" si="123"/>
        <v>0</v>
      </c>
      <c r="R782" s="70">
        <f t="shared" si="128"/>
        <v>0</v>
      </c>
      <c r="T782" s="10"/>
      <c r="U782" s="10"/>
      <c r="V782" s="10"/>
      <c r="W782" s="10"/>
      <c r="X782" s="10"/>
    </row>
    <row r="783" spans="4:24" s="9" customFormat="1" x14ac:dyDescent="0.3">
      <c r="D783" s="17">
        <f t="shared" si="130"/>
        <v>115509</v>
      </c>
      <c r="E783" s="41">
        <v>1</v>
      </c>
      <c r="F783" s="83">
        <f t="shared" si="129"/>
        <v>3</v>
      </c>
      <c r="G783" s="39"/>
      <c r="H783" s="39"/>
      <c r="I783" s="39"/>
      <c r="J783" s="39"/>
      <c r="K783" s="84" t="e">
        <f t="shared" si="124"/>
        <v>#N/A</v>
      </c>
      <c r="L783" s="84" t="e">
        <f t="shared" si="125"/>
        <v>#N/A</v>
      </c>
      <c r="M783" s="40">
        <f t="shared" si="121"/>
        <v>0</v>
      </c>
      <c r="N783" s="40">
        <f t="shared" si="122"/>
        <v>0</v>
      </c>
      <c r="O783" s="40">
        <f t="shared" si="126"/>
        <v>0</v>
      </c>
      <c r="P783" s="68">
        <f t="shared" si="127"/>
        <v>0</v>
      </c>
      <c r="Q783" s="69">
        <f t="shared" si="123"/>
        <v>0</v>
      </c>
      <c r="R783" s="70">
        <f t="shared" si="128"/>
        <v>0</v>
      </c>
      <c r="T783" s="10"/>
      <c r="U783" s="10"/>
      <c r="V783" s="10"/>
      <c r="W783" s="10"/>
      <c r="X783" s="10"/>
    </row>
    <row r="784" spans="4:24" s="9" customFormat="1" x14ac:dyDescent="0.3">
      <c r="D784" s="17">
        <f t="shared" si="130"/>
        <v>115600</v>
      </c>
      <c r="E784" s="41">
        <v>1</v>
      </c>
      <c r="F784" s="83">
        <f t="shared" si="129"/>
        <v>3</v>
      </c>
      <c r="G784" s="39"/>
      <c r="H784" s="39"/>
      <c r="I784" s="39"/>
      <c r="J784" s="39"/>
      <c r="K784" s="84" t="e">
        <f t="shared" si="124"/>
        <v>#N/A</v>
      </c>
      <c r="L784" s="84" t="e">
        <f t="shared" si="125"/>
        <v>#N/A</v>
      </c>
      <c r="M784" s="40">
        <f t="shared" si="121"/>
        <v>0</v>
      </c>
      <c r="N784" s="40">
        <f t="shared" si="122"/>
        <v>0</v>
      </c>
      <c r="O784" s="40">
        <f t="shared" si="126"/>
        <v>0</v>
      </c>
      <c r="P784" s="68">
        <f t="shared" si="127"/>
        <v>0</v>
      </c>
      <c r="Q784" s="69">
        <f t="shared" si="123"/>
        <v>0</v>
      </c>
      <c r="R784" s="70">
        <f t="shared" si="128"/>
        <v>0</v>
      </c>
      <c r="T784" s="10"/>
      <c r="U784" s="10"/>
      <c r="V784" s="10"/>
      <c r="W784" s="10"/>
      <c r="X784" s="10"/>
    </row>
    <row r="785" spans="4:24" s="9" customFormat="1" x14ac:dyDescent="0.3">
      <c r="D785" s="17">
        <f t="shared" si="130"/>
        <v>115692</v>
      </c>
      <c r="E785" s="41">
        <v>1</v>
      </c>
      <c r="F785" s="83">
        <f t="shared" si="129"/>
        <v>3</v>
      </c>
      <c r="G785" s="39"/>
      <c r="H785" s="39"/>
      <c r="I785" s="39"/>
      <c r="J785" s="39"/>
      <c r="K785" s="84" t="e">
        <f t="shared" si="124"/>
        <v>#N/A</v>
      </c>
      <c r="L785" s="84" t="e">
        <f t="shared" si="125"/>
        <v>#N/A</v>
      </c>
      <c r="M785" s="40">
        <f t="shared" si="121"/>
        <v>0</v>
      </c>
      <c r="N785" s="40">
        <f t="shared" si="122"/>
        <v>0</v>
      </c>
      <c r="O785" s="40">
        <f t="shared" si="126"/>
        <v>0</v>
      </c>
      <c r="P785" s="68">
        <f t="shared" si="127"/>
        <v>0</v>
      </c>
      <c r="Q785" s="69">
        <f t="shared" si="123"/>
        <v>0</v>
      </c>
      <c r="R785" s="70">
        <f t="shared" si="128"/>
        <v>0</v>
      </c>
      <c r="T785" s="10"/>
      <c r="U785" s="10"/>
      <c r="V785" s="10"/>
      <c r="W785" s="10"/>
      <c r="X785" s="10"/>
    </row>
    <row r="786" spans="4:24" s="9" customFormat="1" x14ac:dyDescent="0.3">
      <c r="D786" s="17">
        <f t="shared" si="130"/>
        <v>115784</v>
      </c>
      <c r="E786" s="41">
        <v>1</v>
      </c>
      <c r="F786" s="83">
        <f t="shared" si="129"/>
        <v>3</v>
      </c>
      <c r="G786" s="39"/>
      <c r="H786" s="39"/>
      <c r="I786" s="39"/>
      <c r="J786" s="39"/>
      <c r="K786" s="84" t="e">
        <f t="shared" si="124"/>
        <v>#N/A</v>
      </c>
      <c r="L786" s="84" t="e">
        <f t="shared" si="125"/>
        <v>#N/A</v>
      </c>
      <c r="M786" s="40">
        <f t="shared" si="121"/>
        <v>0</v>
      </c>
      <c r="N786" s="40">
        <f t="shared" si="122"/>
        <v>0</v>
      </c>
      <c r="O786" s="40">
        <f t="shared" si="126"/>
        <v>0</v>
      </c>
      <c r="P786" s="68">
        <f t="shared" si="127"/>
        <v>0</v>
      </c>
      <c r="Q786" s="69">
        <f t="shared" si="123"/>
        <v>0</v>
      </c>
      <c r="R786" s="70">
        <f t="shared" si="128"/>
        <v>0</v>
      </c>
      <c r="T786" s="10"/>
      <c r="U786" s="10"/>
      <c r="V786" s="10"/>
      <c r="W786" s="10"/>
      <c r="X786" s="10"/>
    </row>
    <row r="787" spans="4:24" s="9" customFormat="1" x14ac:dyDescent="0.3">
      <c r="D787" s="17">
        <f t="shared" si="130"/>
        <v>115874</v>
      </c>
      <c r="E787" s="41">
        <v>1</v>
      </c>
      <c r="F787" s="83">
        <f t="shared" si="129"/>
        <v>3</v>
      </c>
      <c r="G787" s="39"/>
      <c r="H787" s="39"/>
      <c r="I787" s="39"/>
      <c r="J787" s="39"/>
      <c r="K787" s="84" t="e">
        <f t="shared" si="124"/>
        <v>#N/A</v>
      </c>
      <c r="L787" s="84" t="e">
        <f t="shared" si="125"/>
        <v>#N/A</v>
      </c>
      <c r="M787" s="40">
        <f t="shared" si="121"/>
        <v>0</v>
      </c>
      <c r="N787" s="40">
        <f t="shared" si="122"/>
        <v>0</v>
      </c>
      <c r="O787" s="40">
        <f t="shared" si="126"/>
        <v>0</v>
      </c>
      <c r="P787" s="68">
        <f t="shared" si="127"/>
        <v>0</v>
      </c>
      <c r="Q787" s="69">
        <f t="shared" si="123"/>
        <v>0</v>
      </c>
      <c r="R787" s="70">
        <f t="shared" si="128"/>
        <v>0</v>
      </c>
      <c r="T787" s="10"/>
      <c r="U787" s="10"/>
      <c r="V787" s="10"/>
      <c r="W787" s="10"/>
      <c r="X787" s="10"/>
    </row>
    <row r="788" spans="4:24" s="9" customFormat="1" x14ac:dyDescent="0.3">
      <c r="D788" s="17">
        <f t="shared" si="130"/>
        <v>115965</v>
      </c>
      <c r="E788" s="41">
        <v>1</v>
      </c>
      <c r="F788" s="83">
        <f t="shared" si="129"/>
        <v>3</v>
      </c>
      <c r="G788" s="39"/>
      <c r="H788" s="39"/>
      <c r="I788" s="39"/>
      <c r="J788" s="39"/>
      <c r="K788" s="84" t="e">
        <f t="shared" si="124"/>
        <v>#N/A</v>
      </c>
      <c r="L788" s="84" t="e">
        <f t="shared" si="125"/>
        <v>#N/A</v>
      </c>
      <c r="M788" s="40">
        <f t="shared" si="121"/>
        <v>0</v>
      </c>
      <c r="N788" s="40">
        <f t="shared" si="122"/>
        <v>0</v>
      </c>
      <c r="O788" s="40">
        <f t="shared" si="126"/>
        <v>0</v>
      </c>
      <c r="P788" s="68">
        <f t="shared" si="127"/>
        <v>0</v>
      </c>
      <c r="Q788" s="69">
        <f t="shared" si="123"/>
        <v>0</v>
      </c>
      <c r="R788" s="70">
        <f t="shared" si="128"/>
        <v>0</v>
      </c>
      <c r="T788" s="10"/>
      <c r="U788" s="10"/>
      <c r="V788" s="10"/>
      <c r="W788" s="10"/>
      <c r="X788" s="10"/>
    </row>
    <row r="789" spans="4:24" s="9" customFormat="1" x14ac:dyDescent="0.3">
      <c r="D789" s="17">
        <f t="shared" si="130"/>
        <v>116057</v>
      </c>
      <c r="E789" s="41">
        <v>1</v>
      </c>
      <c r="F789" s="83">
        <f t="shared" si="129"/>
        <v>3</v>
      </c>
      <c r="G789" s="39"/>
      <c r="H789" s="39"/>
      <c r="I789" s="39"/>
      <c r="J789" s="39"/>
      <c r="K789" s="84" t="e">
        <f t="shared" si="124"/>
        <v>#N/A</v>
      </c>
      <c r="L789" s="84" t="e">
        <f t="shared" si="125"/>
        <v>#N/A</v>
      </c>
      <c r="M789" s="40">
        <f t="shared" si="121"/>
        <v>0</v>
      </c>
      <c r="N789" s="40">
        <f t="shared" si="122"/>
        <v>0</v>
      </c>
      <c r="O789" s="40">
        <f t="shared" si="126"/>
        <v>0</v>
      </c>
      <c r="P789" s="68">
        <f t="shared" si="127"/>
        <v>0</v>
      </c>
      <c r="Q789" s="69">
        <f t="shared" si="123"/>
        <v>0</v>
      </c>
      <c r="R789" s="70">
        <f t="shared" si="128"/>
        <v>0</v>
      </c>
      <c r="T789" s="10"/>
      <c r="U789" s="10"/>
      <c r="V789" s="10"/>
      <c r="W789" s="10"/>
      <c r="X789" s="10"/>
    </row>
    <row r="790" spans="4:24" s="9" customFormat="1" x14ac:dyDescent="0.3">
      <c r="D790" s="17">
        <f t="shared" si="130"/>
        <v>116149</v>
      </c>
      <c r="E790" s="41">
        <v>1</v>
      </c>
      <c r="F790" s="83">
        <f t="shared" si="129"/>
        <v>3</v>
      </c>
      <c r="G790" s="39"/>
      <c r="H790" s="39"/>
      <c r="I790" s="39"/>
      <c r="J790" s="39"/>
      <c r="K790" s="84" t="e">
        <f t="shared" si="124"/>
        <v>#N/A</v>
      </c>
      <c r="L790" s="84" t="e">
        <f t="shared" si="125"/>
        <v>#N/A</v>
      </c>
      <c r="M790" s="40">
        <f t="shared" si="121"/>
        <v>0</v>
      </c>
      <c r="N790" s="40">
        <f t="shared" si="122"/>
        <v>0</v>
      </c>
      <c r="O790" s="40">
        <f t="shared" si="126"/>
        <v>0</v>
      </c>
      <c r="P790" s="68">
        <f t="shared" si="127"/>
        <v>0</v>
      </c>
      <c r="Q790" s="69">
        <f t="shared" si="123"/>
        <v>0</v>
      </c>
      <c r="R790" s="70">
        <f t="shared" si="128"/>
        <v>0</v>
      </c>
      <c r="T790" s="10"/>
      <c r="U790" s="10"/>
      <c r="V790" s="10"/>
      <c r="W790" s="10"/>
      <c r="X790" s="10"/>
    </row>
    <row r="791" spans="4:24" s="9" customFormat="1" x14ac:dyDescent="0.3">
      <c r="D791" s="17">
        <f t="shared" si="130"/>
        <v>116239</v>
      </c>
      <c r="E791" s="41">
        <v>1</v>
      </c>
      <c r="F791" s="83">
        <f t="shared" si="129"/>
        <v>3</v>
      </c>
      <c r="G791" s="39"/>
      <c r="H791" s="39"/>
      <c r="I791" s="39"/>
      <c r="J791" s="39"/>
      <c r="K791" s="84" t="e">
        <f t="shared" si="124"/>
        <v>#N/A</v>
      </c>
      <c r="L791" s="84" t="e">
        <f t="shared" si="125"/>
        <v>#N/A</v>
      </c>
      <c r="M791" s="40">
        <f t="shared" si="121"/>
        <v>0</v>
      </c>
      <c r="N791" s="40">
        <f t="shared" si="122"/>
        <v>0</v>
      </c>
      <c r="O791" s="40">
        <f t="shared" si="126"/>
        <v>0</v>
      </c>
      <c r="P791" s="68">
        <f t="shared" si="127"/>
        <v>0</v>
      </c>
      <c r="Q791" s="69">
        <f t="shared" si="123"/>
        <v>0</v>
      </c>
      <c r="R791" s="70">
        <f t="shared" si="128"/>
        <v>0</v>
      </c>
      <c r="T791" s="10"/>
      <c r="U791" s="10"/>
      <c r="V791" s="10"/>
      <c r="W791" s="10"/>
      <c r="X791" s="10"/>
    </row>
    <row r="792" spans="4:24" s="9" customFormat="1" x14ac:dyDescent="0.3">
      <c r="D792" s="17">
        <f t="shared" si="130"/>
        <v>116330</v>
      </c>
      <c r="E792" s="41">
        <v>1</v>
      </c>
      <c r="F792" s="83">
        <f t="shared" si="129"/>
        <v>3</v>
      </c>
      <c r="G792" s="39"/>
      <c r="H792" s="39"/>
      <c r="I792" s="39"/>
      <c r="J792" s="39"/>
      <c r="K792" s="84" t="e">
        <f t="shared" si="124"/>
        <v>#N/A</v>
      </c>
      <c r="L792" s="84" t="e">
        <f t="shared" si="125"/>
        <v>#N/A</v>
      </c>
      <c r="M792" s="40">
        <f t="shared" si="121"/>
        <v>0</v>
      </c>
      <c r="N792" s="40">
        <f t="shared" si="122"/>
        <v>0</v>
      </c>
      <c r="O792" s="40">
        <f t="shared" si="126"/>
        <v>0</v>
      </c>
      <c r="P792" s="68">
        <f t="shared" si="127"/>
        <v>0</v>
      </c>
      <c r="Q792" s="69">
        <f t="shared" si="123"/>
        <v>0</v>
      </c>
      <c r="R792" s="70">
        <f t="shared" si="128"/>
        <v>0</v>
      </c>
      <c r="T792" s="10"/>
      <c r="U792" s="10"/>
      <c r="V792" s="10"/>
      <c r="W792" s="10"/>
      <c r="X792" s="10"/>
    </row>
    <row r="793" spans="4:24" s="9" customFormat="1" x14ac:dyDescent="0.3">
      <c r="D793" s="17">
        <f t="shared" si="130"/>
        <v>116422</v>
      </c>
      <c r="E793" s="41">
        <v>1</v>
      </c>
      <c r="F793" s="83">
        <f t="shared" si="129"/>
        <v>3</v>
      </c>
      <c r="G793" s="39"/>
      <c r="H793" s="39"/>
      <c r="I793" s="39"/>
      <c r="J793" s="39"/>
      <c r="K793" s="84" t="e">
        <f t="shared" si="124"/>
        <v>#N/A</v>
      </c>
      <c r="L793" s="84" t="e">
        <f t="shared" si="125"/>
        <v>#N/A</v>
      </c>
      <c r="M793" s="40">
        <f t="shared" si="121"/>
        <v>0</v>
      </c>
      <c r="N793" s="40">
        <f t="shared" si="122"/>
        <v>0</v>
      </c>
      <c r="O793" s="40">
        <f t="shared" si="126"/>
        <v>0</v>
      </c>
      <c r="P793" s="68">
        <f t="shared" si="127"/>
        <v>0</v>
      </c>
      <c r="Q793" s="69">
        <f t="shared" si="123"/>
        <v>0</v>
      </c>
      <c r="R793" s="70">
        <f t="shared" si="128"/>
        <v>0</v>
      </c>
      <c r="T793" s="10"/>
      <c r="U793" s="10"/>
      <c r="V793" s="10"/>
      <c r="W793" s="10"/>
      <c r="X793" s="10"/>
    </row>
    <row r="794" spans="4:24" s="9" customFormat="1" x14ac:dyDescent="0.3">
      <c r="D794" s="17">
        <f t="shared" si="130"/>
        <v>116514</v>
      </c>
      <c r="E794" s="41">
        <v>1</v>
      </c>
      <c r="F794" s="83">
        <f t="shared" si="129"/>
        <v>3</v>
      </c>
      <c r="G794" s="39"/>
      <c r="H794" s="39"/>
      <c r="I794" s="39"/>
      <c r="J794" s="39"/>
      <c r="K794" s="84" t="e">
        <f t="shared" si="124"/>
        <v>#N/A</v>
      </c>
      <c r="L794" s="84" t="e">
        <f t="shared" si="125"/>
        <v>#N/A</v>
      </c>
      <c r="M794" s="40">
        <f t="shared" si="121"/>
        <v>0</v>
      </c>
      <c r="N794" s="40">
        <f t="shared" si="122"/>
        <v>0</v>
      </c>
      <c r="O794" s="40">
        <f t="shared" si="126"/>
        <v>0</v>
      </c>
      <c r="P794" s="68">
        <f t="shared" si="127"/>
        <v>0</v>
      </c>
      <c r="Q794" s="69">
        <f t="shared" si="123"/>
        <v>0</v>
      </c>
      <c r="R794" s="70">
        <f t="shared" si="128"/>
        <v>0</v>
      </c>
      <c r="T794" s="10"/>
      <c r="U794" s="10"/>
      <c r="V794" s="10"/>
      <c r="W794" s="10"/>
      <c r="X794" s="10"/>
    </row>
    <row r="795" spans="4:24" s="9" customFormat="1" x14ac:dyDescent="0.3">
      <c r="D795" s="17">
        <f t="shared" si="130"/>
        <v>116604</v>
      </c>
      <c r="E795" s="41">
        <v>1</v>
      </c>
      <c r="F795" s="83">
        <f t="shared" si="129"/>
        <v>3</v>
      </c>
      <c r="G795" s="39"/>
      <c r="H795" s="39"/>
      <c r="I795" s="39"/>
      <c r="J795" s="39"/>
      <c r="K795" s="84" t="e">
        <f t="shared" si="124"/>
        <v>#N/A</v>
      </c>
      <c r="L795" s="84" t="e">
        <f t="shared" si="125"/>
        <v>#N/A</v>
      </c>
      <c r="M795" s="40">
        <f t="shared" si="121"/>
        <v>0</v>
      </c>
      <c r="N795" s="40">
        <f t="shared" si="122"/>
        <v>0</v>
      </c>
      <c r="O795" s="40">
        <f t="shared" si="126"/>
        <v>0</v>
      </c>
      <c r="P795" s="68">
        <f t="shared" si="127"/>
        <v>0</v>
      </c>
      <c r="Q795" s="69">
        <f t="shared" si="123"/>
        <v>0</v>
      </c>
      <c r="R795" s="70">
        <f t="shared" si="128"/>
        <v>0</v>
      </c>
      <c r="T795" s="10"/>
      <c r="U795" s="10"/>
      <c r="V795" s="10"/>
      <c r="W795" s="10"/>
      <c r="X795" s="10"/>
    </row>
    <row r="796" spans="4:24" s="9" customFormat="1" x14ac:dyDescent="0.3">
      <c r="D796" s="17">
        <f t="shared" si="130"/>
        <v>116695</v>
      </c>
      <c r="E796" s="41">
        <v>1</v>
      </c>
      <c r="F796" s="83">
        <f t="shared" si="129"/>
        <v>3</v>
      </c>
      <c r="G796" s="39"/>
      <c r="H796" s="39"/>
      <c r="I796" s="39"/>
      <c r="J796" s="39"/>
      <c r="K796" s="84" t="e">
        <f t="shared" si="124"/>
        <v>#N/A</v>
      </c>
      <c r="L796" s="84" t="e">
        <f t="shared" si="125"/>
        <v>#N/A</v>
      </c>
      <c r="M796" s="40">
        <f t="shared" si="121"/>
        <v>0</v>
      </c>
      <c r="N796" s="40">
        <f t="shared" si="122"/>
        <v>0</v>
      </c>
      <c r="O796" s="40">
        <f t="shared" si="126"/>
        <v>0</v>
      </c>
      <c r="P796" s="68">
        <f t="shared" si="127"/>
        <v>0</v>
      </c>
      <c r="Q796" s="69">
        <f t="shared" si="123"/>
        <v>0</v>
      </c>
      <c r="R796" s="70">
        <f t="shared" si="128"/>
        <v>0</v>
      </c>
      <c r="T796" s="10"/>
      <c r="U796" s="10"/>
      <c r="V796" s="10"/>
      <c r="W796" s="10"/>
      <c r="X796" s="10"/>
    </row>
    <row r="797" spans="4:24" s="9" customFormat="1" x14ac:dyDescent="0.3">
      <c r="D797" s="17">
        <f t="shared" si="130"/>
        <v>116787</v>
      </c>
      <c r="E797" s="41">
        <v>1</v>
      </c>
      <c r="F797" s="83">
        <f t="shared" si="129"/>
        <v>3</v>
      </c>
      <c r="G797" s="39"/>
      <c r="H797" s="39"/>
      <c r="I797" s="39"/>
      <c r="J797" s="39"/>
      <c r="K797" s="84" t="e">
        <f t="shared" si="124"/>
        <v>#N/A</v>
      </c>
      <c r="L797" s="84" t="e">
        <f t="shared" si="125"/>
        <v>#N/A</v>
      </c>
      <c r="M797" s="40">
        <f t="shared" si="121"/>
        <v>0</v>
      </c>
      <c r="N797" s="40">
        <f t="shared" si="122"/>
        <v>0</v>
      </c>
      <c r="O797" s="40">
        <f t="shared" si="126"/>
        <v>0</v>
      </c>
      <c r="P797" s="68">
        <f t="shared" si="127"/>
        <v>0</v>
      </c>
      <c r="Q797" s="69">
        <f t="shared" si="123"/>
        <v>0</v>
      </c>
      <c r="R797" s="70">
        <f t="shared" si="128"/>
        <v>0</v>
      </c>
      <c r="T797" s="10"/>
      <c r="U797" s="10"/>
      <c r="V797" s="10"/>
      <c r="W797" s="10"/>
      <c r="X797" s="10"/>
    </row>
    <row r="798" spans="4:24" s="9" customFormat="1" x14ac:dyDescent="0.3">
      <c r="D798" s="17">
        <f t="shared" si="130"/>
        <v>116879</v>
      </c>
      <c r="E798" s="41">
        <v>1</v>
      </c>
      <c r="F798" s="83">
        <f t="shared" si="129"/>
        <v>3</v>
      </c>
      <c r="G798" s="39"/>
      <c r="H798" s="39"/>
      <c r="I798" s="39"/>
      <c r="J798" s="39"/>
      <c r="K798" s="84" t="e">
        <f t="shared" si="124"/>
        <v>#N/A</v>
      </c>
      <c r="L798" s="84" t="e">
        <f t="shared" si="125"/>
        <v>#N/A</v>
      </c>
      <c r="M798" s="40">
        <f t="shared" si="121"/>
        <v>0</v>
      </c>
      <c r="N798" s="40">
        <f t="shared" si="122"/>
        <v>0</v>
      </c>
      <c r="O798" s="40">
        <f t="shared" si="126"/>
        <v>0</v>
      </c>
      <c r="P798" s="68">
        <f t="shared" si="127"/>
        <v>0</v>
      </c>
      <c r="Q798" s="69">
        <f t="shared" si="123"/>
        <v>0</v>
      </c>
      <c r="R798" s="70">
        <f t="shared" si="128"/>
        <v>0</v>
      </c>
      <c r="T798" s="10"/>
      <c r="U798" s="10"/>
      <c r="V798" s="10"/>
      <c r="W798" s="10"/>
      <c r="X798" s="10"/>
    </row>
    <row r="799" spans="4:24" s="9" customFormat="1" x14ac:dyDescent="0.3">
      <c r="D799" s="17">
        <f t="shared" si="130"/>
        <v>116970</v>
      </c>
      <c r="E799" s="41">
        <v>1</v>
      </c>
      <c r="F799" s="83">
        <f t="shared" si="129"/>
        <v>3</v>
      </c>
      <c r="G799" s="39"/>
      <c r="H799" s="39"/>
      <c r="I799" s="39"/>
      <c r="J799" s="39"/>
      <c r="K799" s="84" t="e">
        <f t="shared" si="124"/>
        <v>#N/A</v>
      </c>
      <c r="L799" s="84" t="e">
        <f t="shared" si="125"/>
        <v>#N/A</v>
      </c>
      <c r="M799" s="40">
        <f t="shared" si="121"/>
        <v>0</v>
      </c>
      <c r="N799" s="40">
        <f t="shared" si="122"/>
        <v>0</v>
      </c>
      <c r="O799" s="40">
        <f t="shared" si="126"/>
        <v>0</v>
      </c>
      <c r="P799" s="68">
        <f t="shared" si="127"/>
        <v>0</v>
      </c>
      <c r="Q799" s="69">
        <f t="shared" si="123"/>
        <v>0</v>
      </c>
      <c r="R799" s="70">
        <f t="shared" si="128"/>
        <v>0</v>
      </c>
      <c r="T799" s="10"/>
      <c r="U799" s="10"/>
      <c r="V799" s="10"/>
      <c r="W799" s="10"/>
      <c r="X799" s="10"/>
    </row>
    <row r="800" spans="4:24" s="9" customFormat="1" x14ac:dyDescent="0.3">
      <c r="D800" s="17">
        <f t="shared" si="130"/>
        <v>117061</v>
      </c>
      <c r="E800" s="41">
        <v>1</v>
      </c>
      <c r="F800" s="83">
        <f t="shared" si="129"/>
        <v>3</v>
      </c>
      <c r="G800" s="39"/>
      <c r="H800" s="39"/>
      <c r="I800" s="39"/>
      <c r="J800" s="39"/>
      <c r="K800" s="84" t="e">
        <f t="shared" si="124"/>
        <v>#N/A</v>
      </c>
      <c r="L800" s="84" t="e">
        <f t="shared" si="125"/>
        <v>#N/A</v>
      </c>
      <c r="M800" s="40">
        <f t="shared" si="121"/>
        <v>0</v>
      </c>
      <c r="N800" s="40">
        <f t="shared" si="122"/>
        <v>0</v>
      </c>
      <c r="O800" s="40">
        <f t="shared" si="126"/>
        <v>0</v>
      </c>
      <c r="P800" s="68">
        <f t="shared" si="127"/>
        <v>0</v>
      </c>
      <c r="Q800" s="69">
        <f t="shared" si="123"/>
        <v>0</v>
      </c>
      <c r="R800" s="70">
        <f t="shared" si="128"/>
        <v>0</v>
      </c>
      <c r="T800" s="10"/>
      <c r="U800" s="10"/>
      <c r="V800" s="10"/>
      <c r="W800" s="10"/>
      <c r="X800" s="10"/>
    </row>
    <row r="801" spans="4:24" s="9" customFormat="1" x14ac:dyDescent="0.3">
      <c r="D801" s="17">
        <f t="shared" si="130"/>
        <v>117153</v>
      </c>
      <c r="E801" s="41">
        <v>1</v>
      </c>
      <c r="F801" s="83">
        <f t="shared" si="129"/>
        <v>3</v>
      </c>
      <c r="G801" s="39"/>
      <c r="H801" s="39"/>
      <c r="I801" s="39"/>
      <c r="J801" s="39"/>
      <c r="K801" s="84" t="e">
        <f t="shared" si="124"/>
        <v>#N/A</v>
      </c>
      <c r="L801" s="84" t="e">
        <f t="shared" si="125"/>
        <v>#N/A</v>
      </c>
      <c r="M801" s="40">
        <f t="shared" si="121"/>
        <v>0</v>
      </c>
      <c r="N801" s="40">
        <f t="shared" si="122"/>
        <v>0</v>
      </c>
      <c r="O801" s="40">
        <f t="shared" si="126"/>
        <v>0</v>
      </c>
      <c r="P801" s="68">
        <f t="shared" si="127"/>
        <v>0</v>
      </c>
      <c r="Q801" s="69">
        <f t="shared" si="123"/>
        <v>0</v>
      </c>
      <c r="R801" s="70">
        <f t="shared" si="128"/>
        <v>0</v>
      </c>
      <c r="T801" s="10"/>
      <c r="U801" s="10"/>
      <c r="V801" s="10"/>
      <c r="W801" s="10"/>
      <c r="X801" s="10"/>
    </row>
    <row r="802" spans="4:24" s="9" customFormat="1" x14ac:dyDescent="0.3">
      <c r="D802" s="17">
        <f t="shared" si="130"/>
        <v>117245</v>
      </c>
      <c r="E802" s="41">
        <v>1</v>
      </c>
      <c r="F802" s="83">
        <f t="shared" si="129"/>
        <v>3</v>
      </c>
      <c r="G802" s="39"/>
      <c r="H802" s="39"/>
      <c r="I802" s="39"/>
      <c r="J802" s="39"/>
      <c r="K802" s="84" t="e">
        <f t="shared" si="124"/>
        <v>#N/A</v>
      </c>
      <c r="L802" s="84" t="e">
        <f t="shared" si="125"/>
        <v>#N/A</v>
      </c>
      <c r="M802" s="40">
        <f t="shared" si="121"/>
        <v>0</v>
      </c>
      <c r="N802" s="40">
        <f t="shared" si="122"/>
        <v>0</v>
      </c>
      <c r="O802" s="40">
        <f t="shared" si="126"/>
        <v>0</v>
      </c>
      <c r="P802" s="68">
        <f t="shared" si="127"/>
        <v>0</v>
      </c>
      <c r="Q802" s="69">
        <f t="shared" si="123"/>
        <v>0</v>
      </c>
      <c r="R802" s="70">
        <f t="shared" si="128"/>
        <v>0</v>
      </c>
      <c r="T802" s="10"/>
      <c r="U802" s="10"/>
      <c r="V802" s="10"/>
      <c r="W802" s="10"/>
      <c r="X802" s="10"/>
    </row>
    <row r="803" spans="4:24" s="9" customFormat="1" x14ac:dyDescent="0.3">
      <c r="D803" s="17">
        <f t="shared" si="130"/>
        <v>117335</v>
      </c>
      <c r="E803" s="41">
        <v>1</v>
      </c>
      <c r="F803" s="83">
        <f t="shared" si="129"/>
        <v>3</v>
      </c>
      <c r="G803" s="39"/>
      <c r="H803" s="39"/>
      <c r="I803" s="39"/>
      <c r="J803" s="39"/>
      <c r="K803" s="84" t="e">
        <f t="shared" si="124"/>
        <v>#N/A</v>
      </c>
      <c r="L803" s="84" t="e">
        <f t="shared" si="125"/>
        <v>#N/A</v>
      </c>
      <c r="M803" s="40">
        <f t="shared" si="121"/>
        <v>0</v>
      </c>
      <c r="N803" s="40">
        <f t="shared" si="122"/>
        <v>0</v>
      </c>
      <c r="O803" s="40">
        <f t="shared" si="126"/>
        <v>0</v>
      </c>
      <c r="P803" s="68">
        <f t="shared" si="127"/>
        <v>0</v>
      </c>
      <c r="Q803" s="69">
        <f t="shared" si="123"/>
        <v>0</v>
      </c>
      <c r="R803" s="70">
        <f t="shared" si="128"/>
        <v>0</v>
      </c>
      <c r="T803" s="10"/>
      <c r="U803" s="10"/>
      <c r="V803" s="10"/>
      <c r="W803" s="10"/>
      <c r="X803" s="10"/>
    </row>
    <row r="804" spans="4:24" s="9" customFormat="1" x14ac:dyDescent="0.3">
      <c r="D804" s="17">
        <f t="shared" si="130"/>
        <v>117426</v>
      </c>
      <c r="E804" s="41">
        <v>1</v>
      </c>
      <c r="F804" s="83">
        <f t="shared" si="129"/>
        <v>3</v>
      </c>
      <c r="G804" s="39"/>
      <c r="H804" s="39"/>
      <c r="I804" s="39"/>
      <c r="J804" s="39"/>
      <c r="K804" s="84" t="e">
        <f t="shared" si="124"/>
        <v>#N/A</v>
      </c>
      <c r="L804" s="84" t="e">
        <f t="shared" si="125"/>
        <v>#N/A</v>
      </c>
      <c r="M804" s="40">
        <f t="shared" si="121"/>
        <v>0</v>
      </c>
      <c r="N804" s="40">
        <f t="shared" si="122"/>
        <v>0</v>
      </c>
      <c r="O804" s="40">
        <f t="shared" si="126"/>
        <v>0</v>
      </c>
      <c r="P804" s="68">
        <f t="shared" si="127"/>
        <v>0</v>
      </c>
      <c r="Q804" s="69">
        <f t="shared" si="123"/>
        <v>0</v>
      </c>
      <c r="R804" s="70">
        <f t="shared" si="128"/>
        <v>0</v>
      </c>
      <c r="T804" s="10"/>
      <c r="U804" s="10"/>
      <c r="V804" s="10"/>
      <c r="W804" s="10"/>
      <c r="X804" s="10"/>
    </row>
    <row r="805" spans="4:24" s="9" customFormat="1" x14ac:dyDescent="0.3">
      <c r="D805" s="17">
        <f t="shared" si="130"/>
        <v>117518</v>
      </c>
      <c r="E805" s="41">
        <v>1</v>
      </c>
      <c r="F805" s="83">
        <f t="shared" si="129"/>
        <v>3</v>
      </c>
      <c r="G805" s="39"/>
      <c r="H805" s="39"/>
      <c r="I805" s="39"/>
      <c r="J805" s="39"/>
      <c r="K805" s="84" t="e">
        <f t="shared" si="124"/>
        <v>#N/A</v>
      </c>
      <c r="L805" s="84" t="e">
        <f t="shared" si="125"/>
        <v>#N/A</v>
      </c>
      <c r="M805" s="40">
        <f t="shared" si="121"/>
        <v>0</v>
      </c>
      <c r="N805" s="40">
        <f t="shared" si="122"/>
        <v>0</v>
      </c>
      <c r="O805" s="40">
        <f t="shared" si="126"/>
        <v>0</v>
      </c>
      <c r="P805" s="68">
        <f t="shared" si="127"/>
        <v>0</v>
      </c>
      <c r="Q805" s="69">
        <f t="shared" si="123"/>
        <v>0</v>
      </c>
      <c r="R805" s="70">
        <f t="shared" si="128"/>
        <v>0</v>
      </c>
      <c r="T805" s="10"/>
      <c r="U805" s="10"/>
      <c r="V805" s="10"/>
      <c r="W805" s="10"/>
      <c r="X805" s="10"/>
    </row>
    <row r="806" spans="4:24" s="9" customFormat="1" x14ac:dyDescent="0.3">
      <c r="D806" s="17">
        <f t="shared" si="130"/>
        <v>117610</v>
      </c>
      <c r="E806" s="41">
        <v>1</v>
      </c>
      <c r="F806" s="83">
        <f t="shared" si="129"/>
        <v>3</v>
      </c>
      <c r="G806" s="39"/>
      <c r="H806" s="39"/>
      <c r="I806" s="39"/>
      <c r="J806" s="39"/>
      <c r="K806" s="84" t="e">
        <f t="shared" si="124"/>
        <v>#N/A</v>
      </c>
      <c r="L806" s="84" t="e">
        <f t="shared" si="125"/>
        <v>#N/A</v>
      </c>
      <c r="M806" s="40">
        <f t="shared" si="121"/>
        <v>0</v>
      </c>
      <c r="N806" s="40">
        <f t="shared" si="122"/>
        <v>0</v>
      </c>
      <c r="O806" s="40">
        <f t="shared" si="126"/>
        <v>0</v>
      </c>
      <c r="P806" s="68">
        <f t="shared" si="127"/>
        <v>0</v>
      </c>
      <c r="Q806" s="69">
        <f t="shared" si="123"/>
        <v>0</v>
      </c>
      <c r="R806" s="70">
        <f t="shared" si="128"/>
        <v>0</v>
      </c>
      <c r="T806" s="10"/>
      <c r="U806" s="10"/>
      <c r="V806" s="10"/>
      <c r="W806" s="10"/>
      <c r="X806" s="10"/>
    </row>
    <row r="807" spans="4:24" s="9" customFormat="1" x14ac:dyDescent="0.3">
      <c r="D807" s="17">
        <f t="shared" si="130"/>
        <v>117700</v>
      </c>
      <c r="E807" s="41">
        <v>1</v>
      </c>
      <c r="F807" s="83">
        <f t="shared" si="129"/>
        <v>3</v>
      </c>
      <c r="G807" s="39"/>
      <c r="H807" s="39"/>
      <c r="I807" s="39"/>
      <c r="J807" s="39"/>
      <c r="K807" s="84" t="e">
        <f t="shared" si="124"/>
        <v>#N/A</v>
      </c>
      <c r="L807" s="84" t="e">
        <f t="shared" si="125"/>
        <v>#N/A</v>
      </c>
      <c r="M807" s="40">
        <f t="shared" si="121"/>
        <v>0</v>
      </c>
      <c r="N807" s="40">
        <f t="shared" si="122"/>
        <v>0</v>
      </c>
      <c r="O807" s="40">
        <f t="shared" si="126"/>
        <v>0</v>
      </c>
      <c r="P807" s="68">
        <f t="shared" si="127"/>
        <v>0</v>
      </c>
      <c r="Q807" s="69">
        <f t="shared" si="123"/>
        <v>0</v>
      </c>
      <c r="R807" s="70">
        <f t="shared" si="128"/>
        <v>0</v>
      </c>
      <c r="T807" s="10"/>
      <c r="U807" s="10"/>
      <c r="V807" s="10"/>
      <c r="W807" s="10"/>
      <c r="X807" s="10"/>
    </row>
    <row r="808" spans="4:24" s="9" customFormat="1" x14ac:dyDescent="0.3">
      <c r="D808" s="17">
        <f t="shared" si="130"/>
        <v>117791</v>
      </c>
      <c r="E808" s="41">
        <v>1</v>
      </c>
      <c r="F808" s="83">
        <f t="shared" si="129"/>
        <v>3</v>
      </c>
      <c r="G808" s="39"/>
      <c r="H808" s="39"/>
      <c r="I808" s="39"/>
      <c r="J808" s="39"/>
      <c r="K808" s="84" t="e">
        <f t="shared" si="124"/>
        <v>#N/A</v>
      </c>
      <c r="L808" s="84" t="e">
        <f t="shared" si="125"/>
        <v>#N/A</v>
      </c>
      <c r="M808" s="40">
        <f t="shared" si="121"/>
        <v>0</v>
      </c>
      <c r="N808" s="40">
        <f t="shared" si="122"/>
        <v>0</v>
      </c>
      <c r="O808" s="40">
        <f t="shared" si="126"/>
        <v>0</v>
      </c>
      <c r="P808" s="68">
        <f t="shared" si="127"/>
        <v>0</v>
      </c>
      <c r="Q808" s="69">
        <f t="shared" si="123"/>
        <v>0</v>
      </c>
      <c r="R808" s="70">
        <f t="shared" si="128"/>
        <v>0</v>
      </c>
      <c r="T808" s="10"/>
      <c r="U808" s="10"/>
      <c r="V808" s="10"/>
      <c r="W808" s="10"/>
      <c r="X808" s="10"/>
    </row>
    <row r="809" spans="4:24" s="9" customFormat="1" x14ac:dyDescent="0.3">
      <c r="D809" s="17">
        <f t="shared" si="130"/>
        <v>117883</v>
      </c>
      <c r="E809" s="41">
        <v>1</v>
      </c>
      <c r="F809" s="83">
        <f t="shared" si="129"/>
        <v>3</v>
      </c>
      <c r="G809" s="39"/>
      <c r="H809" s="39"/>
      <c r="I809" s="39"/>
      <c r="J809" s="39"/>
      <c r="K809" s="84" t="e">
        <f t="shared" si="124"/>
        <v>#N/A</v>
      </c>
      <c r="L809" s="84" t="e">
        <f t="shared" si="125"/>
        <v>#N/A</v>
      </c>
      <c r="M809" s="40">
        <f t="shared" si="121"/>
        <v>0</v>
      </c>
      <c r="N809" s="40">
        <f t="shared" si="122"/>
        <v>0</v>
      </c>
      <c r="O809" s="40">
        <f t="shared" si="126"/>
        <v>0</v>
      </c>
      <c r="P809" s="68">
        <f t="shared" si="127"/>
        <v>0</v>
      </c>
      <c r="Q809" s="69">
        <f t="shared" si="123"/>
        <v>0</v>
      </c>
      <c r="R809" s="70">
        <f t="shared" si="128"/>
        <v>0</v>
      </c>
      <c r="T809" s="10"/>
      <c r="U809" s="10"/>
      <c r="V809" s="10"/>
      <c r="W809" s="10"/>
      <c r="X809" s="10"/>
    </row>
    <row r="810" spans="4:24" s="9" customFormat="1" x14ac:dyDescent="0.3">
      <c r="D810" s="17">
        <f t="shared" si="130"/>
        <v>117975</v>
      </c>
      <c r="E810" s="41">
        <v>1</v>
      </c>
      <c r="F810" s="83">
        <f t="shared" si="129"/>
        <v>3</v>
      </c>
      <c r="G810" s="39"/>
      <c r="H810" s="39"/>
      <c r="I810" s="39"/>
      <c r="J810" s="39"/>
      <c r="K810" s="84" t="e">
        <f t="shared" si="124"/>
        <v>#N/A</v>
      </c>
      <c r="L810" s="84" t="e">
        <f t="shared" si="125"/>
        <v>#N/A</v>
      </c>
      <c r="M810" s="40">
        <f t="shared" si="121"/>
        <v>0</v>
      </c>
      <c r="N810" s="40">
        <f t="shared" si="122"/>
        <v>0</v>
      </c>
      <c r="O810" s="40">
        <f t="shared" si="126"/>
        <v>0</v>
      </c>
      <c r="P810" s="68">
        <f t="shared" si="127"/>
        <v>0</v>
      </c>
      <c r="Q810" s="69">
        <f t="shared" si="123"/>
        <v>0</v>
      </c>
      <c r="R810" s="70">
        <f t="shared" si="128"/>
        <v>0</v>
      </c>
      <c r="T810" s="10"/>
      <c r="U810" s="10"/>
      <c r="V810" s="10"/>
      <c r="W810" s="10"/>
      <c r="X810" s="10"/>
    </row>
    <row r="811" spans="4:24" s="9" customFormat="1" x14ac:dyDescent="0.3">
      <c r="D811" s="17">
        <f t="shared" si="130"/>
        <v>118065</v>
      </c>
      <c r="E811" s="41">
        <v>1</v>
      </c>
      <c r="F811" s="83">
        <f t="shared" si="129"/>
        <v>3</v>
      </c>
      <c r="G811" s="39"/>
      <c r="H811" s="39"/>
      <c r="I811" s="39"/>
      <c r="J811" s="39"/>
      <c r="K811" s="84" t="e">
        <f t="shared" si="124"/>
        <v>#N/A</v>
      </c>
      <c r="L811" s="84" t="e">
        <f t="shared" si="125"/>
        <v>#N/A</v>
      </c>
      <c r="M811" s="40">
        <f t="shared" si="121"/>
        <v>0</v>
      </c>
      <c r="N811" s="40">
        <f t="shared" si="122"/>
        <v>0</v>
      </c>
      <c r="O811" s="40">
        <f t="shared" si="126"/>
        <v>0</v>
      </c>
      <c r="P811" s="68">
        <f t="shared" si="127"/>
        <v>0</v>
      </c>
      <c r="Q811" s="69">
        <f t="shared" si="123"/>
        <v>0</v>
      </c>
      <c r="R811" s="70">
        <f t="shared" si="128"/>
        <v>0</v>
      </c>
      <c r="T811" s="10"/>
      <c r="U811" s="10"/>
      <c r="V811" s="10"/>
      <c r="W811" s="10"/>
      <c r="X811" s="10"/>
    </row>
    <row r="812" spans="4:24" s="9" customFormat="1" x14ac:dyDescent="0.3">
      <c r="D812" s="17">
        <f t="shared" si="130"/>
        <v>118156</v>
      </c>
      <c r="E812" s="41">
        <v>1</v>
      </c>
      <c r="F812" s="83">
        <f t="shared" si="129"/>
        <v>3</v>
      </c>
      <c r="G812" s="39"/>
      <c r="H812" s="39"/>
      <c r="I812" s="39"/>
      <c r="J812" s="39"/>
      <c r="K812" s="84" t="e">
        <f t="shared" si="124"/>
        <v>#N/A</v>
      </c>
      <c r="L812" s="84" t="e">
        <f t="shared" si="125"/>
        <v>#N/A</v>
      </c>
      <c r="M812" s="40">
        <f t="shared" si="121"/>
        <v>0</v>
      </c>
      <c r="N812" s="40">
        <f t="shared" si="122"/>
        <v>0</v>
      </c>
      <c r="O812" s="40">
        <f t="shared" si="126"/>
        <v>0</v>
      </c>
      <c r="P812" s="68">
        <f t="shared" si="127"/>
        <v>0</v>
      </c>
      <c r="Q812" s="69">
        <f t="shared" si="123"/>
        <v>0</v>
      </c>
      <c r="R812" s="70">
        <f t="shared" si="128"/>
        <v>0</v>
      </c>
      <c r="T812" s="10"/>
      <c r="U812" s="10"/>
      <c r="V812" s="10"/>
      <c r="W812" s="10"/>
      <c r="X812" s="10"/>
    </row>
    <row r="813" spans="4:24" s="9" customFormat="1" x14ac:dyDescent="0.3">
      <c r="D813" s="17">
        <f t="shared" si="130"/>
        <v>118248</v>
      </c>
      <c r="E813" s="41">
        <v>1</v>
      </c>
      <c r="F813" s="83">
        <f t="shared" si="129"/>
        <v>3</v>
      </c>
      <c r="G813" s="39"/>
      <c r="H813" s="39"/>
      <c r="I813" s="39"/>
      <c r="J813" s="39"/>
      <c r="K813" s="84" t="e">
        <f t="shared" si="124"/>
        <v>#N/A</v>
      </c>
      <c r="L813" s="84" t="e">
        <f t="shared" si="125"/>
        <v>#N/A</v>
      </c>
      <c r="M813" s="40">
        <f t="shared" si="121"/>
        <v>0</v>
      </c>
      <c r="N813" s="40">
        <f t="shared" si="122"/>
        <v>0</v>
      </c>
      <c r="O813" s="40">
        <f t="shared" si="126"/>
        <v>0</v>
      </c>
      <c r="P813" s="68">
        <f t="shared" si="127"/>
        <v>0</v>
      </c>
      <c r="Q813" s="69">
        <f t="shared" si="123"/>
        <v>0</v>
      </c>
      <c r="R813" s="70">
        <f t="shared" si="128"/>
        <v>0</v>
      </c>
      <c r="T813" s="10"/>
      <c r="U813" s="10"/>
      <c r="V813" s="10"/>
      <c r="W813" s="10"/>
      <c r="X813" s="10"/>
    </row>
    <row r="814" spans="4:24" s="9" customFormat="1" x14ac:dyDescent="0.3">
      <c r="D814" s="17">
        <f t="shared" si="130"/>
        <v>118340</v>
      </c>
      <c r="E814" s="41">
        <v>1</v>
      </c>
      <c r="F814" s="83">
        <f t="shared" si="129"/>
        <v>3</v>
      </c>
      <c r="G814" s="39"/>
      <c r="H814" s="39"/>
      <c r="I814" s="39"/>
      <c r="J814" s="39"/>
      <c r="K814" s="84" t="e">
        <f t="shared" si="124"/>
        <v>#N/A</v>
      </c>
      <c r="L814" s="84" t="e">
        <f t="shared" si="125"/>
        <v>#N/A</v>
      </c>
      <c r="M814" s="40">
        <f t="shared" si="121"/>
        <v>0</v>
      </c>
      <c r="N814" s="40">
        <f t="shared" si="122"/>
        <v>0</v>
      </c>
      <c r="O814" s="40">
        <f t="shared" si="126"/>
        <v>0</v>
      </c>
      <c r="P814" s="68">
        <f t="shared" si="127"/>
        <v>0</v>
      </c>
      <c r="Q814" s="69">
        <f t="shared" si="123"/>
        <v>0</v>
      </c>
      <c r="R814" s="70">
        <f t="shared" si="128"/>
        <v>0</v>
      </c>
      <c r="T814" s="10"/>
      <c r="U814" s="10"/>
      <c r="V814" s="10"/>
      <c r="W814" s="10"/>
      <c r="X814" s="10"/>
    </row>
    <row r="815" spans="4:24" s="9" customFormat="1" x14ac:dyDescent="0.3">
      <c r="D815" s="17">
        <f t="shared" si="130"/>
        <v>118431</v>
      </c>
      <c r="E815" s="41">
        <v>1</v>
      </c>
      <c r="F815" s="83">
        <f t="shared" si="129"/>
        <v>3</v>
      </c>
      <c r="G815" s="39"/>
      <c r="H815" s="39"/>
      <c r="I815" s="39"/>
      <c r="J815" s="39"/>
      <c r="K815" s="84" t="e">
        <f t="shared" si="124"/>
        <v>#N/A</v>
      </c>
      <c r="L815" s="84" t="e">
        <f t="shared" si="125"/>
        <v>#N/A</v>
      </c>
      <c r="M815" s="40">
        <f t="shared" si="121"/>
        <v>0</v>
      </c>
      <c r="N815" s="40">
        <f t="shared" si="122"/>
        <v>0</v>
      </c>
      <c r="O815" s="40">
        <f t="shared" si="126"/>
        <v>0</v>
      </c>
      <c r="P815" s="68">
        <f t="shared" si="127"/>
        <v>0</v>
      </c>
      <c r="Q815" s="69">
        <f t="shared" si="123"/>
        <v>0</v>
      </c>
      <c r="R815" s="70">
        <f t="shared" si="128"/>
        <v>0</v>
      </c>
      <c r="T815" s="10"/>
      <c r="U815" s="10"/>
      <c r="V815" s="10"/>
      <c r="W815" s="10"/>
      <c r="X815" s="10"/>
    </row>
    <row r="816" spans="4:24" s="9" customFormat="1" x14ac:dyDescent="0.3">
      <c r="D816" s="17">
        <f t="shared" si="130"/>
        <v>118522</v>
      </c>
      <c r="E816" s="41">
        <v>1</v>
      </c>
      <c r="F816" s="83">
        <f t="shared" si="129"/>
        <v>3</v>
      </c>
      <c r="G816" s="39"/>
      <c r="H816" s="39"/>
      <c r="I816" s="39"/>
      <c r="J816" s="39"/>
      <c r="K816" s="84" t="e">
        <f t="shared" si="124"/>
        <v>#N/A</v>
      </c>
      <c r="L816" s="84" t="e">
        <f t="shared" si="125"/>
        <v>#N/A</v>
      </c>
      <c r="M816" s="40">
        <f t="shared" si="121"/>
        <v>0</v>
      </c>
      <c r="N816" s="40">
        <f t="shared" si="122"/>
        <v>0</v>
      </c>
      <c r="O816" s="40">
        <f t="shared" si="126"/>
        <v>0</v>
      </c>
      <c r="P816" s="68">
        <f t="shared" si="127"/>
        <v>0</v>
      </c>
      <c r="Q816" s="69">
        <f t="shared" si="123"/>
        <v>0</v>
      </c>
      <c r="R816" s="70">
        <f t="shared" si="128"/>
        <v>0</v>
      </c>
      <c r="T816" s="10"/>
      <c r="U816" s="10"/>
      <c r="V816" s="10"/>
      <c r="W816" s="10"/>
      <c r="X816" s="10"/>
    </row>
    <row r="817" spans="4:24" s="9" customFormat="1" x14ac:dyDescent="0.3">
      <c r="D817" s="17">
        <f t="shared" si="130"/>
        <v>118614</v>
      </c>
      <c r="E817" s="41">
        <v>1</v>
      </c>
      <c r="F817" s="83">
        <f t="shared" si="129"/>
        <v>3</v>
      </c>
      <c r="G817" s="39"/>
      <c r="H817" s="39"/>
      <c r="I817" s="39"/>
      <c r="J817" s="39"/>
      <c r="K817" s="84" t="e">
        <f t="shared" si="124"/>
        <v>#N/A</v>
      </c>
      <c r="L817" s="84" t="e">
        <f t="shared" si="125"/>
        <v>#N/A</v>
      </c>
      <c r="M817" s="40">
        <f t="shared" si="121"/>
        <v>0</v>
      </c>
      <c r="N817" s="40">
        <f t="shared" si="122"/>
        <v>0</v>
      </c>
      <c r="O817" s="40">
        <f t="shared" si="126"/>
        <v>0</v>
      </c>
      <c r="P817" s="68">
        <f t="shared" si="127"/>
        <v>0</v>
      </c>
      <c r="Q817" s="69">
        <f t="shared" si="123"/>
        <v>0</v>
      </c>
      <c r="R817" s="70">
        <f t="shared" si="128"/>
        <v>0</v>
      </c>
      <c r="T817" s="10"/>
      <c r="U817" s="10"/>
      <c r="V817" s="10"/>
      <c r="W817" s="10"/>
      <c r="X817" s="10"/>
    </row>
    <row r="818" spans="4:24" s="9" customFormat="1" x14ac:dyDescent="0.3">
      <c r="D818" s="17">
        <f t="shared" si="130"/>
        <v>118706</v>
      </c>
      <c r="E818" s="41">
        <v>1</v>
      </c>
      <c r="F818" s="83">
        <f t="shared" si="129"/>
        <v>3</v>
      </c>
      <c r="G818" s="39"/>
      <c r="H818" s="39"/>
      <c r="I818" s="39"/>
      <c r="J818" s="39"/>
      <c r="K818" s="84" t="e">
        <f t="shared" si="124"/>
        <v>#N/A</v>
      </c>
      <c r="L818" s="84" t="e">
        <f t="shared" si="125"/>
        <v>#N/A</v>
      </c>
      <c r="M818" s="40">
        <f t="shared" si="121"/>
        <v>0</v>
      </c>
      <c r="N818" s="40">
        <f t="shared" si="122"/>
        <v>0</v>
      </c>
      <c r="O818" s="40">
        <f t="shared" si="126"/>
        <v>0</v>
      </c>
      <c r="P818" s="68">
        <f t="shared" si="127"/>
        <v>0</v>
      </c>
      <c r="Q818" s="69">
        <f t="shared" si="123"/>
        <v>0</v>
      </c>
      <c r="R818" s="70">
        <f t="shared" si="128"/>
        <v>0</v>
      </c>
      <c r="T818" s="10"/>
      <c r="U818" s="10"/>
      <c r="V818" s="10"/>
      <c r="W818" s="10"/>
      <c r="X818" s="10"/>
    </row>
    <row r="819" spans="4:24" s="9" customFormat="1" x14ac:dyDescent="0.3">
      <c r="D819" s="17">
        <f t="shared" si="130"/>
        <v>118796</v>
      </c>
      <c r="E819" s="41">
        <v>1</v>
      </c>
      <c r="F819" s="83">
        <f t="shared" si="129"/>
        <v>3</v>
      </c>
      <c r="G819" s="39"/>
      <c r="H819" s="39"/>
      <c r="I819" s="39"/>
      <c r="J819" s="39"/>
      <c r="K819" s="84" t="e">
        <f t="shared" si="124"/>
        <v>#N/A</v>
      </c>
      <c r="L819" s="84" t="e">
        <f t="shared" si="125"/>
        <v>#N/A</v>
      </c>
      <c r="M819" s="40">
        <f t="shared" si="121"/>
        <v>0</v>
      </c>
      <c r="N819" s="40">
        <f t="shared" si="122"/>
        <v>0</v>
      </c>
      <c r="O819" s="40">
        <f t="shared" si="126"/>
        <v>0</v>
      </c>
      <c r="P819" s="68">
        <f t="shared" si="127"/>
        <v>0</v>
      </c>
      <c r="Q819" s="69">
        <f t="shared" si="123"/>
        <v>0</v>
      </c>
      <c r="R819" s="70">
        <f t="shared" si="128"/>
        <v>0</v>
      </c>
      <c r="T819" s="10"/>
      <c r="U819" s="10"/>
      <c r="V819" s="10"/>
      <c r="W819" s="10"/>
      <c r="X819" s="10"/>
    </row>
    <row r="820" spans="4:24" s="9" customFormat="1" x14ac:dyDescent="0.3">
      <c r="D820" s="17">
        <f t="shared" si="130"/>
        <v>118887</v>
      </c>
      <c r="E820" s="41">
        <v>1</v>
      </c>
      <c r="F820" s="83">
        <f t="shared" si="129"/>
        <v>3</v>
      </c>
      <c r="G820" s="39"/>
      <c r="H820" s="39"/>
      <c r="I820" s="39"/>
      <c r="J820" s="39"/>
      <c r="K820" s="84" t="e">
        <f t="shared" si="124"/>
        <v>#N/A</v>
      </c>
      <c r="L820" s="84" t="e">
        <f t="shared" si="125"/>
        <v>#N/A</v>
      </c>
      <c r="M820" s="40">
        <f t="shared" si="121"/>
        <v>0</v>
      </c>
      <c r="N820" s="40">
        <f t="shared" si="122"/>
        <v>0</v>
      </c>
      <c r="O820" s="40">
        <f t="shared" si="126"/>
        <v>0</v>
      </c>
      <c r="P820" s="68">
        <f t="shared" si="127"/>
        <v>0</v>
      </c>
      <c r="Q820" s="69">
        <f t="shared" si="123"/>
        <v>0</v>
      </c>
      <c r="R820" s="70">
        <f t="shared" si="128"/>
        <v>0</v>
      </c>
      <c r="T820" s="10"/>
      <c r="U820" s="10"/>
      <c r="V820" s="10"/>
      <c r="W820" s="10"/>
      <c r="X820" s="10"/>
    </row>
    <row r="821" spans="4:24" s="9" customFormat="1" x14ac:dyDescent="0.3">
      <c r="D821" s="17">
        <f t="shared" si="130"/>
        <v>118979</v>
      </c>
      <c r="E821" s="41">
        <v>1</v>
      </c>
      <c r="F821" s="83">
        <f t="shared" si="129"/>
        <v>3</v>
      </c>
      <c r="G821" s="39"/>
      <c r="H821" s="39"/>
      <c r="I821" s="39"/>
      <c r="J821" s="39"/>
      <c r="K821" s="84" t="e">
        <f t="shared" si="124"/>
        <v>#N/A</v>
      </c>
      <c r="L821" s="84" t="e">
        <f t="shared" si="125"/>
        <v>#N/A</v>
      </c>
      <c r="M821" s="40">
        <f t="shared" si="121"/>
        <v>0</v>
      </c>
      <c r="N821" s="40">
        <f t="shared" si="122"/>
        <v>0</v>
      </c>
      <c r="O821" s="40">
        <f t="shared" si="126"/>
        <v>0</v>
      </c>
      <c r="P821" s="68">
        <f t="shared" si="127"/>
        <v>0</v>
      </c>
      <c r="Q821" s="69">
        <f t="shared" si="123"/>
        <v>0</v>
      </c>
      <c r="R821" s="70">
        <f t="shared" si="128"/>
        <v>0</v>
      </c>
      <c r="T821" s="10"/>
      <c r="U821" s="10"/>
      <c r="V821" s="10"/>
      <c r="W821" s="10"/>
      <c r="X821" s="10"/>
    </row>
    <row r="822" spans="4:24" s="9" customFormat="1" x14ac:dyDescent="0.3">
      <c r="D822" s="17">
        <f t="shared" si="130"/>
        <v>119071</v>
      </c>
      <c r="E822" s="41">
        <v>1</v>
      </c>
      <c r="F822" s="83">
        <f t="shared" si="129"/>
        <v>3</v>
      </c>
      <c r="G822" s="39"/>
      <c r="H822" s="39"/>
      <c r="I822" s="39"/>
      <c r="J822" s="39"/>
      <c r="K822" s="84" t="e">
        <f t="shared" si="124"/>
        <v>#N/A</v>
      </c>
      <c r="L822" s="84" t="e">
        <f t="shared" si="125"/>
        <v>#N/A</v>
      </c>
      <c r="M822" s="40">
        <f t="shared" si="121"/>
        <v>0</v>
      </c>
      <c r="N822" s="40">
        <f t="shared" si="122"/>
        <v>0</v>
      </c>
      <c r="O822" s="40">
        <f t="shared" si="126"/>
        <v>0</v>
      </c>
      <c r="P822" s="68">
        <f t="shared" si="127"/>
        <v>0</v>
      </c>
      <c r="Q822" s="69">
        <f t="shared" si="123"/>
        <v>0</v>
      </c>
      <c r="R822" s="70">
        <f t="shared" si="128"/>
        <v>0</v>
      </c>
      <c r="T822" s="10"/>
      <c r="U822" s="10"/>
      <c r="V822" s="10"/>
      <c r="W822" s="10"/>
      <c r="X822" s="10"/>
    </row>
    <row r="823" spans="4:24" s="9" customFormat="1" x14ac:dyDescent="0.3">
      <c r="D823" s="17">
        <f t="shared" si="130"/>
        <v>119161</v>
      </c>
      <c r="E823" s="41">
        <v>1</v>
      </c>
      <c r="F823" s="83">
        <f t="shared" si="129"/>
        <v>3</v>
      </c>
      <c r="G823" s="39"/>
      <c r="H823" s="39"/>
      <c r="I823" s="39"/>
      <c r="J823" s="39"/>
      <c r="K823" s="84" t="e">
        <f t="shared" si="124"/>
        <v>#N/A</v>
      </c>
      <c r="L823" s="84" t="e">
        <f t="shared" si="125"/>
        <v>#N/A</v>
      </c>
      <c r="M823" s="40">
        <f t="shared" si="121"/>
        <v>0</v>
      </c>
      <c r="N823" s="40">
        <f t="shared" si="122"/>
        <v>0</v>
      </c>
      <c r="O823" s="40">
        <f t="shared" si="126"/>
        <v>0</v>
      </c>
      <c r="P823" s="68">
        <f t="shared" si="127"/>
        <v>0</v>
      </c>
      <c r="Q823" s="69">
        <f t="shared" si="123"/>
        <v>0</v>
      </c>
      <c r="R823" s="70">
        <f t="shared" si="128"/>
        <v>0</v>
      </c>
      <c r="T823" s="10"/>
      <c r="U823" s="10"/>
      <c r="V823" s="10"/>
      <c r="W823" s="10"/>
      <c r="X823" s="10"/>
    </row>
    <row r="824" spans="4:24" s="9" customFormat="1" x14ac:dyDescent="0.3">
      <c r="D824" s="17">
        <f t="shared" si="130"/>
        <v>119252</v>
      </c>
      <c r="E824" s="41">
        <v>1</v>
      </c>
      <c r="F824" s="83">
        <f t="shared" si="129"/>
        <v>3</v>
      </c>
      <c r="G824" s="39"/>
      <c r="H824" s="39"/>
      <c r="I824" s="39"/>
      <c r="J824" s="39"/>
      <c r="K824" s="84" t="e">
        <f t="shared" si="124"/>
        <v>#N/A</v>
      </c>
      <c r="L824" s="84" t="e">
        <f t="shared" si="125"/>
        <v>#N/A</v>
      </c>
      <c r="M824" s="40">
        <f t="shared" si="121"/>
        <v>0</v>
      </c>
      <c r="N824" s="40">
        <f t="shared" si="122"/>
        <v>0</v>
      </c>
      <c r="O824" s="40">
        <f t="shared" si="126"/>
        <v>0</v>
      </c>
      <c r="P824" s="68">
        <f t="shared" si="127"/>
        <v>0</v>
      </c>
      <c r="Q824" s="69">
        <f t="shared" si="123"/>
        <v>0</v>
      </c>
      <c r="R824" s="70">
        <f t="shared" si="128"/>
        <v>0</v>
      </c>
      <c r="T824" s="10"/>
      <c r="U824" s="10"/>
      <c r="V824" s="10"/>
      <c r="W824" s="10"/>
      <c r="X824" s="10"/>
    </row>
    <row r="825" spans="4:24" s="9" customFormat="1" x14ac:dyDescent="0.3">
      <c r="D825" s="17">
        <f t="shared" si="130"/>
        <v>119344</v>
      </c>
      <c r="E825" s="41">
        <v>1</v>
      </c>
      <c r="F825" s="83">
        <f t="shared" si="129"/>
        <v>3</v>
      </c>
      <c r="G825" s="39"/>
      <c r="H825" s="39"/>
      <c r="I825" s="39"/>
      <c r="J825" s="39"/>
      <c r="K825" s="84" t="e">
        <f t="shared" si="124"/>
        <v>#N/A</v>
      </c>
      <c r="L825" s="84" t="e">
        <f t="shared" si="125"/>
        <v>#N/A</v>
      </c>
      <c r="M825" s="40">
        <f t="shared" si="121"/>
        <v>0</v>
      </c>
      <c r="N825" s="40">
        <f t="shared" si="122"/>
        <v>0</v>
      </c>
      <c r="O825" s="40">
        <f t="shared" si="126"/>
        <v>0</v>
      </c>
      <c r="P825" s="68">
        <f t="shared" si="127"/>
        <v>0</v>
      </c>
      <c r="Q825" s="69">
        <f t="shared" si="123"/>
        <v>0</v>
      </c>
      <c r="R825" s="70">
        <f t="shared" si="128"/>
        <v>0</v>
      </c>
      <c r="T825" s="10"/>
      <c r="U825" s="10"/>
      <c r="V825" s="10"/>
      <c r="W825" s="10"/>
      <c r="X825" s="10"/>
    </row>
    <row r="826" spans="4:24" s="9" customFormat="1" x14ac:dyDescent="0.3">
      <c r="D826" s="17">
        <f t="shared" si="130"/>
        <v>119436</v>
      </c>
      <c r="E826" s="41">
        <v>1</v>
      </c>
      <c r="F826" s="83">
        <f t="shared" si="129"/>
        <v>3</v>
      </c>
      <c r="G826" s="39"/>
      <c r="H826" s="39"/>
      <c r="I826" s="39"/>
      <c r="J826" s="39"/>
      <c r="K826" s="84" t="e">
        <f t="shared" si="124"/>
        <v>#N/A</v>
      </c>
      <c r="L826" s="84" t="e">
        <f t="shared" si="125"/>
        <v>#N/A</v>
      </c>
      <c r="M826" s="40">
        <f t="shared" si="121"/>
        <v>0</v>
      </c>
      <c r="N826" s="40">
        <f t="shared" si="122"/>
        <v>0</v>
      </c>
      <c r="O826" s="40">
        <f t="shared" si="126"/>
        <v>0</v>
      </c>
      <c r="P826" s="68">
        <f t="shared" si="127"/>
        <v>0</v>
      </c>
      <c r="Q826" s="69">
        <f t="shared" si="123"/>
        <v>0</v>
      </c>
      <c r="R826" s="70">
        <f t="shared" si="128"/>
        <v>0</v>
      </c>
      <c r="T826" s="10"/>
      <c r="U826" s="10"/>
      <c r="V826" s="10"/>
      <c r="W826" s="10"/>
      <c r="X826" s="10"/>
    </row>
    <row r="827" spans="4:24" s="9" customFormat="1" x14ac:dyDescent="0.3">
      <c r="D827" s="17">
        <f t="shared" si="130"/>
        <v>119526</v>
      </c>
      <c r="E827" s="41">
        <v>1</v>
      </c>
      <c r="F827" s="83">
        <f t="shared" si="129"/>
        <v>3</v>
      </c>
      <c r="G827" s="39"/>
      <c r="H827" s="39"/>
      <c r="I827" s="39"/>
      <c r="J827" s="39"/>
      <c r="K827" s="84" t="e">
        <f t="shared" si="124"/>
        <v>#N/A</v>
      </c>
      <c r="L827" s="84" t="e">
        <f t="shared" si="125"/>
        <v>#N/A</v>
      </c>
      <c r="M827" s="40">
        <f t="shared" si="121"/>
        <v>0</v>
      </c>
      <c r="N827" s="40">
        <f t="shared" si="122"/>
        <v>0</v>
      </c>
      <c r="O827" s="40">
        <f t="shared" si="126"/>
        <v>0</v>
      </c>
      <c r="P827" s="68">
        <f t="shared" si="127"/>
        <v>0</v>
      </c>
      <c r="Q827" s="69">
        <f t="shared" si="123"/>
        <v>0</v>
      </c>
      <c r="R827" s="70">
        <f t="shared" si="128"/>
        <v>0</v>
      </c>
      <c r="T827" s="10"/>
      <c r="U827" s="10"/>
      <c r="V827" s="10"/>
      <c r="W827" s="10"/>
      <c r="X827" s="10"/>
    </row>
    <row r="828" spans="4:24" s="9" customFormat="1" x14ac:dyDescent="0.3">
      <c r="D828" s="17">
        <f t="shared" si="130"/>
        <v>119617</v>
      </c>
      <c r="E828" s="41">
        <v>1</v>
      </c>
      <c r="F828" s="83">
        <f t="shared" si="129"/>
        <v>3</v>
      </c>
      <c r="G828" s="39"/>
      <c r="H828" s="39"/>
      <c r="I828" s="39"/>
      <c r="J828" s="39"/>
      <c r="K828" s="84" t="e">
        <f t="shared" si="124"/>
        <v>#N/A</v>
      </c>
      <c r="L828" s="84" t="e">
        <f t="shared" si="125"/>
        <v>#N/A</v>
      </c>
      <c r="M828" s="40">
        <f t="shared" si="121"/>
        <v>0</v>
      </c>
      <c r="N828" s="40">
        <f t="shared" si="122"/>
        <v>0</v>
      </c>
      <c r="O828" s="40">
        <f t="shared" si="126"/>
        <v>0</v>
      </c>
      <c r="P828" s="68">
        <f t="shared" si="127"/>
        <v>0</v>
      </c>
      <c r="Q828" s="69">
        <f t="shared" si="123"/>
        <v>0</v>
      </c>
      <c r="R828" s="70">
        <f t="shared" si="128"/>
        <v>0</v>
      </c>
      <c r="T828" s="10"/>
      <c r="U828" s="10"/>
      <c r="V828" s="10"/>
      <c r="W828" s="10"/>
      <c r="X828" s="10"/>
    </row>
    <row r="829" spans="4:24" s="9" customFormat="1" x14ac:dyDescent="0.3">
      <c r="D829" s="17">
        <f t="shared" si="130"/>
        <v>119709</v>
      </c>
      <c r="E829" s="41">
        <v>1</v>
      </c>
      <c r="F829" s="83">
        <f t="shared" si="129"/>
        <v>3</v>
      </c>
      <c r="G829" s="39"/>
      <c r="H829" s="39"/>
      <c r="I829" s="39"/>
      <c r="J829" s="39"/>
      <c r="K829" s="84" t="e">
        <f t="shared" si="124"/>
        <v>#N/A</v>
      </c>
      <c r="L829" s="84" t="e">
        <f t="shared" si="125"/>
        <v>#N/A</v>
      </c>
      <c r="M829" s="40">
        <f t="shared" si="121"/>
        <v>0</v>
      </c>
      <c r="N829" s="40">
        <f t="shared" si="122"/>
        <v>0</v>
      </c>
      <c r="O829" s="40">
        <f t="shared" si="126"/>
        <v>0</v>
      </c>
      <c r="P829" s="68">
        <f t="shared" si="127"/>
        <v>0</v>
      </c>
      <c r="Q829" s="69">
        <f t="shared" si="123"/>
        <v>0</v>
      </c>
      <c r="R829" s="70">
        <f t="shared" si="128"/>
        <v>0</v>
      </c>
      <c r="T829" s="10"/>
      <c r="U829" s="10"/>
      <c r="V829" s="10"/>
      <c r="W829" s="10"/>
      <c r="X829" s="10"/>
    </row>
    <row r="830" spans="4:24" s="9" customFormat="1" x14ac:dyDescent="0.3">
      <c r="D830" s="17">
        <f t="shared" si="130"/>
        <v>119801</v>
      </c>
      <c r="E830" s="41">
        <v>1</v>
      </c>
      <c r="F830" s="83">
        <f t="shared" si="129"/>
        <v>3</v>
      </c>
      <c r="G830" s="39"/>
      <c r="H830" s="39"/>
      <c r="I830" s="39"/>
      <c r="J830" s="39"/>
      <c r="K830" s="84" t="e">
        <f t="shared" si="124"/>
        <v>#N/A</v>
      </c>
      <c r="L830" s="84" t="e">
        <f t="shared" si="125"/>
        <v>#N/A</v>
      </c>
      <c r="M830" s="40">
        <f t="shared" si="121"/>
        <v>0</v>
      </c>
      <c r="N830" s="40">
        <f t="shared" si="122"/>
        <v>0</v>
      </c>
      <c r="O830" s="40">
        <f t="shared" si="126"/>
        <v>0</v>
      </c>
      <c r="P830" s="68">
        <f t="shared" si="127"/>
        <v>0</v>
      </c>
      <c r="Q830" s="69">
        <f t="shared" si="123"/>
        <v>0</v>
      </c>
      <c r="R830" s="70">
        <f t="shared" si="128"/>
        <v>0</v>
      </c>
      <c r="T830" s="10"/>
      <c r="U830" s="10"/>
      <c r="V830" s="10"/>
      <c r="W830" s="10"/>
      <c r="X830" s="10"/>
    </row>
    <row r="831" spans="4:24" s="9" customFormat="1" x14ac:dyDescent="0.3">
      <c r="D831" s="17">
        <f t="shared" si="130"/>
        <v>119892</v>
      </c>
      <c r="E831" s="41">
        <v>1</v>
      </c>
      <c r="F831" s="83">
        <f t="shared" si="129"/>
        <v>3</v>
      </c>
      <c r="G831" s="39"/>
      <c r="H831" s="39"/>
      <c r="I831" s="39"/>
      <c r="J831" s="39"/>
      <c r="K831" s="84" t="e">
        <f t="shared" si="124"/>
        <v>#N/A</v>
      </c>
      <c r="L831" s="84" t="e">
        <f t="shared" si="125"/>
        <v>#N/A</v>
      </c>
      <c r="M831" s="40">
        <f t="shared" si="121"/>
        <v>0</v>
      </c>
      <c r="N831" s="40">
        <f t="shared" si="122"/>
        <v>0</v>
      </c>
      <c r="O831" s="40">
        <f t="shared" si="126"/>
        <v>0</v>
      </c>
      <c r="P831" s="68">
        <f t="shared" si="127"/>
        <v>0</v>
      </c>
      <c r="Q831" s="69">
        <f t="shared" si="123"/>
        <v>0</v>
      </c>
      <c r="R831" s="70">
        <f t="shared" si="128"/>
        <v>0</v>
      </c>
      <c r="T831" s="10"/>
      <c r="U831" s="10"/>
      <c r="V831" s="10"/>
      <c r="W831" s="10"/>
      <c r="X831" s="10"/>
    </row>
    <row r="832" spans="4:24" s="9" customFormat="1" x14ac:dyDescent="0.3">
      <c r="D832" s="17">
        <f t="shared" si="130"/>
        <v>119983</v>
      </c>
      <c r="E832" s="41">
        <v>1</v>
      </c>
      <c r="F832" s="83">
        <f t="shared" si="129"/>
        <v>3</v>
      </c>
      <c r="G832" s="39"/>
      <c r="H832" s="39"/>
      <c r="I832" s="39"/>
      <c r="J832" s="39"/>
      <c r="K832" s="84" t="e">
        <f t="shared" si="124"/>
        <v>#N/A</v>
      </c>
      <c r="L832" s="84" t="e">
        <f t="shared" si="125"/>
        <v>#N/A</v>
      </c>
      <c r="M832" s="40">
        <f t="shared" si="121"/>
        <v>0</v>
      </c>
      <c r="N832" s="40">
        <f t="shared" si="122"/>
        <v>0</v>
      </c>
      <c r="O832" s="40">
        <f t="shared" si="126"/>
        <v>0</v>
      </c>
      <c r="P832" s="68">
        <f t="shared" si="127"/>
        <v>0</v>
      </c>
      <c r="Q832" s="69">
        <f t="shared" si="123"/>
        <v>0</v>
      </c>
      <c r="R832" s="70">
        <f t="shared" si="128"/>
        <v>0</v>
      </c>
      <c r="T832" s="10"/>
      <c r="U832" s="10"/>
      <c r="V832" s="10"/>
      <c r="W832" s="10"/>
      <c r="X832" s="10"/>
    </row>
    <row r="833" spans="4:24" s="9" customFormat="1" x14ac:dyDescent="0.3">
      <c r="D833" s="17">
        <f t="shared" si="130"/>
        <v>120075</v>
      </c>
      <c r="E833" s="41">
        <v>1</v>
      </c>
      <c r="F833" s="83">
        <f t="shared" si="129"/>
        <v>3</v>
      </c>
      <c r="G833" s="39"/>
      <c r="H833" s="39"/>
      <c r="I833" s="39"/>
      <c r="J833" s="39"/>
      <c r="K833" s="84" t="e">
        <f t="shared" si="124"/>
        <v>#N/A</v>
      </c>
      <c r="L833" s="84" t="e">
        <f t="shared" si="125"/>
        <v>#N/A</v>
      </c>
      <c r="M833" s="40">
        <f t="shared" si="121"/>
        <v>0</v>
      </c>
      <c r="N833" s="40">
        <f t="shared" si="122"/>
        <v>0</v>
      </c>
      <c r="O833" s="40">
        <f t="shared" si="126"/>
        <v>0</v>
      </c>
      <c r="P833" s="68">
        <f t="shared" si="127"/>
        <v>0</v>
      </c>
      <c r="Q833" s="69">
        <f t="shared" si="123"/>
        <v>0</v>
      </c>
      <c r="R833" s="70">
        <f t="shared" si="128"/>
        <v>0</v>
      </c>
      <c r="T833" s="10"/>
      <c r="U833" s="10"/>
      <c r="V833" s="10"/>
      <c r="W833" s="10"/>
      <c r="X833" s="10"/>
    </row>
    <row r="834" spans="4:24" s="9" customFormat="1" x14ac:dyDescent="0.3">
      <c r="D834" s="17">
        <f t="shared" si="130"/>
        <v>120167</v>
      </c>
      <c r="E834" s="41">
        <v>1</v>
      </c>
      <c r="F834" s="83">
        <f t="shared" si="129"/>
        <v>3</v>
      </c>
      <c r="G834" s="39"/>
      <c r="H834" s="39"/>
      <c r="I834" s="39"/>
      <c r="J834" s="39"/>
      <c r="K834" s="84" t="e">
        <f t="shared" si="124"/>
        <v>#N/A</v>
      </c>
      <c r="L834" s="84" t="e">
        <f t="shared" si="125"/>
        <v>#N/A</v>
      </c>
      <c r="M834" s="40">
        <f t="shared" ref="M834:M897" si="131">IF(AND(ISBLANK(G835),ISBLANK(H835),ISBLANK(I835)),
       IF(AND(ISBLANK(G834),ISBLANK(H834),ISBLANK(I834)),
           IF(O833&gt;0,
                IF(YEARFRAC($B$7,D834)&gt;$B$10,O833,M833)+R833+($B$5-$B$25*E833+$B$4)*YEARFRAC(D833,D834)+IF(AND($B$27,YEARFRAC($B$7,D833)&lt;$B$10),$B$29*12*YEARFRAC(D833,D834),0)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K834+N("If records exist on this row, but not on the next, start the prediction by using this row's record")),
    NA()+N("Both this row and next have records; do nothing"))</f>
        <v>0</v>
      </c>
      <c r="N834" s="40">
        <f t="shared" ref="N834:N897" si="132">IF($B$27,
   IF(AND(ISBLANK(G835),ISBLANK(H835),ISBLANK(I835)),
      IF(AND(ISBLANK(G834),ISBLANK(H834),ISBLANK(I834)),
          IF(YEARFRAC($B$7,D834)&lt;=$B$10,
               MAX(N833+Q833-$B$29*12*YEARFRAC(D833,D834),0)+N("Predict the fixed balance if both this row and next have no records: it's the balance, plus interest, minus repayment"),
               0+N("Return a zero fixed balance if we're past the fixed period")),
          H834+N("Return the fixed balance when this row has a record, but the next doesn't")),
      NA()+N("Return NA if records were entered for this row and next (no need to predict)")),
 NA()+N("Return NA if the fixed period is not used"))</f>
        <v>0</v>
      </c>
      <c r="O834" s="40">
        <f t="shared" si="126"/>
        <v>0</v>
      </c>
      <c r="P834" s="68">
        <f t="shared" si="127"/>
        <v>0</v>
      </c>
      <c r="Q834" s="69">
        <f t="shared" ref="Q834:Q897" si="133">IF(ISNA(N834),
      NA()+N("Do nothing if the fixed balance is NA"),
      IF(AND(D834&gt;=$B$7,N834&gt;0,YEARFRAC($B$7,D834)&lt;=$B$10)+N("Check if within the fixed period"),
          (N834+IF(OR(ISNA(M834),ISNA($B$11)),0,MIN(0,MAX(-$B$11,M834))))*((1+$B$9/100/365)^(365*YEARFRAC(D834,D835))-1)
            +N("The fixed interest is the fixed rate (for the time between rows) multiplied by the fixed balance, reduced by up to the max repayment (if the variable balance is negative)"),
          0+N("No interest if outside the fixed period, or the balance is non-positive")))</f>
        <v>0</v>
      </c>
      <c r="R834" s="70">
        <f t="shared" si="128"/>
        <v>0</v>
      </c>
      <c r="T834" s="10"/>
      <c r="U834" s="10"/>
      <c r="V834" s="10"/>
      <c r="W834" s="10"/>
      <c r="X834" s="10"/>
    </row>
    <row r="835" spans="4:24" s="9" customFormat="1" x14ac:dyDescent="0.3">
      <c r="D835" s="17">
        <f t="shared" si="130"/>
        <v>120257</v>
      </c>
      <c r="E835" s="41">
        <v>1</v>
      </c>
      <c r="F835" s="83">
        <f t="shared" si="129"/>
        <v>3</v>
      </c>
      <c r="G835" s="39"/>
      <c r="H835" s="39"/>
      <c r="I835" s="39"/>
      <c r="J835" s="39"/>
      <c r="K835" s="84" t="e">
        <f t="shared" ref="K835:K898" si="134">IF(AND(ISBLANK(G835),ISBLANK(I835)),NA(),G835-I835)+N("Only give a result if the offset or variable balance are recorded")</f>
        <v>#N/A</v>
      </c>
      <c r="L835" s="84" t="e">
        <f t="shared" ref="L835:L898" si="135">IF(AND(ISBLANK(G835),ISBLANK(H835),ISBLANK(I835)),
      NA()+N("This row has no records; use NA"),
      H835+K835)</f>
        <v>#N/A</v>
      </c>
      <c r="M835" s="40">
        <f t="shared" si="131"/>
        <v>0</v>
      </c>
      <c r="N835" s="40">
        <f t="shared" si="132"/>
        <v>0</v>
      </c>
      <c r="O835" s="40">
        <f t="shared" ref="O835:O898" si="136">IF(ISNA(M835),
       IF(ISNA(N835), NA()+N("NA if both fixed and variable are NA"), MAX(0,N835)+N("Fixed balance if variable is NA")),
       IF(ISNA(N835),MAX(0,M835)+N("Variable balance if fixed is NA"),MAX(M835+N835,0)+N("Fixed+Variable if both aren't NA")))</f>
        <v>0</v>
      </c>
      <c r="P835" s="68">
        <f t="shared" ref="P835:P898" si="137">IF(ISNA(Q835)+N("This formula returns the sum of the interests that aren't NA"),
      IF(ISNA(R835),NA(),R835),
      IF(ISNA(R835),Q835,Q835+R835))</f>
        <v>0</v>
      </c>
      <c r="Q835" s="69">
        <f t="shared" si="133"/>
        <v>0</v>
      </c>
      <c r="R835" s="70">
        <f t="shared" ref="R835:R898" si="138">IF(ISNA(M835),
      NA()+N("Do nothing if the variable balance is NA"),
      MAX(IF(YEARFRAC($B$7,D835)&gt;$B$10,O835,M835)*((1+F835/100/365)^(365*YEARFRAC(D835,D836))-1), 0)
     +N("The variable interest is the variable rate (for the period between rows) multiplied by the net or variable balance (depending if within the fixed period), and only for positive variable balances"))</f>
        <v>0</v>
      </c>
      <c r="T835" s="10"/>
      <c r="U835" s="10"/>
      <c r="V835" s="10"/>
      <c r="W835" s="10"/>
      <c r="X835" s="10"/>
    </row>
    <row r="836" spans="4:24" s="9" customFormat="1" x14ac:dyDescent="0.3">
      <c r="D836" s="17">
        <f t="shared" si="130"/>
        <v>120348</v>
      </c>
      <c r="E836" s="41">
        <v>1</v>
      </c>
      <c r="F836" s="83">
        <f t="shared" ref="F836:F899" si="139">F835</f>
        <v>3</v>
      </c>
      <c r="G836" s="39"/>
      <c r="H836" s="39"/>
      <c r="I836" s="39"/>
      <c r="J836" s="39"/>
      <c r="K836" s="84" t="e">
        <f t="shared" si="134"/>
        <v>#N/A</v>
      </c>
      <c r="L836" s="84" t="e">
        <f t="shared" si="135"/>
        <v>#N/A</v>
      </c>
      <c r="M836" s="40">
        <f t="shared" si="131"/>
        <v>0</v>
      </c>
      <c r="N836" s="40">
        <f t="shared" si="132"/>
        <v>0</v>
      </c>
      <c r="O836" s="40">
        <f t="shared" si="136"/>
        <v>0</v>
      </c>
      <c r="P836" s="68">
        <f t="shared" si="137"/>
        <v>0</v>
      </c>
      <c r="Q836" s="69">
        <f t="shared" si="133"/>
        <v>0</v>
      </c>
      <c r="R836" s="70">
        <f t="shared" si="138"/>
        <v>0</v>
      </c>
      <c r="T836" s="10"/>
      <c r="U836" s="10"/>
      <c r="V836" s="10"/>
      <c r="W836" s="10"/>
      <c r="X836" s="10"/>
    </row>
    <row r="837" spans="4:24" s="9" customFormat="1" x14ac:dyDescent="0.3">
      <c r="D837" s="17">
        <f t="shared" si="130"/>
        <v>120440</v>
      </c>
      <c r="E837" s="41">
        <v>1</v>
      </c>
      <c r="F837" s="83">
        <f t="shared" si="139"/>
        <v>3</v>
      </c>
      <c r="G837" s="39"/>
      <c r="H837" s="39"/>
      <c r="I837" s="39"/>
      <c r="J837" s="39"/>
      <c r="K837" s="84" t="e">
        <f t="shared" si="134"/>
        <v>#N/A</v>
      </c>
      <c r="L837" s="84" t="e">
        <f t="shared" si="135"/>
        <v>#N/A</v>
      </c>
      <c r="M837" s="40">
        <f t="shared" si="131"/>
        <v>0</v>
      </c>
      <c r="N837" s="40">
        <f t="shared" si="132"/>
        <v>0</v>
      </c>
      <c r="O837" s="40">
        <f t="shared" si="136"/>
        <v>0</v>
      </c>
      <c r="P837" s="68">
        <f t="shared" si="137"/>
        <v>0</v>
      </c>
      <c r="Q837" s="69">
        <f t="shared" si="133"/>
        <v>0</v>
      </c>
      <c r="R837" s="70">
        <f t="shared" si="138"/>
        <v>0</v>
      </c>
      <c r="T837" s="10"/>
      <c r="U837" s="10"/>
      <c r="V837" s="10"/>
      <c r="W837" s="10"/>
      <c r="X837" s="10"/>
    </row>
    <row r="838" spans="4:24" s="9" customFormat="1" x14ac:dyDescent="0.3">
      <c r="D838" s="17">
        <f t="shared" si="130"/>
        <v>120532</v>
      </c>
      <c r="E838" s="41">
        <v>1</v>
      </c>
      <c r="F838" s="83">
        <f t="shared" si="139"/>
        <v>3</v>
      </c>
      <c r="G838" s="39"/>
      <c r="H838" s="39"/>
      <c r="I838" s="39"/>
      <c r="J838" s="39"/>
      <c r="K838" s="84" t="e">
        <f t="shared" si="134"/>
        <v>#N/A</v>
      </c>
      <c r="L838" s="84" t="e">
        <f t="shared" si="135"/>
        <v>#N/A</v>
      </c>
      <c r="M838" s="40">
        <f t="shared" si="131"/>
        <v>0</v>
      </c>
      <c r="N838" s="40">
        <f t="shared" si="132"/>
        <v>0</v>
      </c>
      <c r="O838" s="40">
        <f t="shared" si="136"/>
        <v>0</v>
      </c>
      <c r="P838" s="68">
        <f t="shared" si="137"/>
        <v>0</v>
      </c>
      <c r="Q838" s="69">
        <f t="shared" si="133"/>
        <v>0</v>
      </c>
      <c r="R838" s="70">
        <f t="shared" si="138"/>
        <v>0</v>
      </c>
      <c r="T838" s="10"/>
      <c r="U838" s="10"/>
      <c r="V838" s="10"/>
      <c r="W838" s="10"/>
      <c r="X838" s="10"/>
    </row>
    <row r="839" spans="4:24" s="9" customFormat="1" x14ac:dyDescent="0.3">
      <c r="D839" s="17">
        <f t="shared" si="130"/>
        <v>120622</v>
      </c>
      <c r="E839" s="41">
        <v>1</v>
      </c>
      <c r="F839" s="83">
        <f t="shared" si="139"/>
        <v>3</v>
      </c>
      <c r="G839" s="39"/>
      <c r="H839" s="39"/>
      <c r="I839" s="39"/>
      <c r="J839" s="39"/>
      <c r="K839" s="84" t="e">
        <f t="shared" si="134"/>
        <v>#N/A</v>
      </c>
      <c r="L839" s="84" t="e">
        <f t="shared" si="135"/>
        <v>#N/A</v>
      </c>
      <c r="M839" s="40">
        <f t="shared" si="131"/>
        <v>0</v>
      </c>
      <c r="N839" s="40">
        <f t="shared" si="132"/>
        <v>0</v>
      </c>
      <c r="O839" s="40">
        <f t="shared" si="136"/>
        <v>0</v>
      </c>
      <c r="P839" s="68">
        <f t="shared" si="137"/>
        <v>0</v>
      </c>
      <c r="Q839" s="69">
        <f t="shared" si="133"/>
        <v>0</v>
      </c>
      <c r="R839" s="70">
        <f t="shared" si="138"/>
        <v>0</v>
      </c>
      <c r="T839" s="10"/>
      <c r="U839" s="10"/>
      <c r="V839" s="10"/>
      <c r="W839" s="10"/>
      <c r="X839" s="10"/>
    </row>
    <row r="840" spans="4:24" s="9" customFormat="1" x14ac:dyDescent="0.3">
      <c r="D840" s="17">
        <f t="shared" si="130"/>
        <v>120713</v>
      </c>
      <c r="E840" s="41">
        <v>1</v>
      </c>
      <c r="F840" s="83">
        <f t="shared" si="139"/>
        <v>3</v>
      </c>
      <c r="G840" s="39"/>
      <c r="H840" s="39"/>
      <c r="I840" s="39"/>
      <c r="J840" s="39"/>
      <c r="K840" s="84" t="e">
        <f t="shared" si="134"/>
        <v>#N/A</v>
      </c>
      <c r="L840" s="84" t="e">
        <f t="shared" si="135"/>
        <v>#N/A</v>
      </c>
      <c r="M840" s="40">
        <f t="shared" si="131"/>
        <v>0</v>
      </c>
      <c r="N840" s="40">
        <f t="shared" si="132"/>
        <v>0</v>
      </c>
      <c r="O840" s="40">
        <f t="shared" si="136"/>
        <v>0</v>
      </c>
      <c r="P840" s="68">
        <f t="shared" si="137"/>
        <v>0</v>
      </c>
      <c r="Q840" s="69">
        <f t="shared" si="133"/>
        <v>0</v>
      </c>
      <c r="R840" s="70">
        <f t="shared" si="138"/>
        <v>0</v>
      </c>
      <c r="T840" s="10"/>
      <c r="U840" s="10"/>
      <c r="V840" s="10"/>
      <c r="W840" s="10"/>
      <c r="X840" s="10"/>
    </row>
    <row r="841" spans="4:24" s="9" customFormat="1" x14ac:dyDescent="0.3">
      <c r="D841" s="17">
        <f t="shared" si="130"/>
        <v>120805</v>
      </c>
      <c r="E841" s="41">
        <v>1</v>
      </c>
      <c r="F841" s="83">
        <f t="shared" si="139"/>
        <v>3</v>
      </c>
      <c r="G841" s="39"/>
      <c r="H841" s="39"/>
      <c r="I841" s="39"/>
      <c r="J841" s="39"/>
      <c r="K841" s="84" t="e">
        <f t="shared" si="134"/>
        <v>#N/A</v>
      </c>
      <c r="L841" s="84" t="e">
        <f t="shared" si="135"/>
        <v>#N/A</v>
      </c>
      <c r="M841" s="40">
        <f t="shared" si="131"/>
        <v>0</v>
      </c>
      <c r="N841" s="40">
        <f t="shared" si="132"/>
        <v>0</v>
      </c>
      <c r="O841" s="40">
        <f t="shared" si="136"/>
        <v>0</v>
      </c>
      <c r="P841" s="68">
        <f t="shared" si="137"/>
        <v>0</v>
      </c>
      <c r="Q841" s="69">
        <f t="shared" si="133"/>
        <v>0</v>
      </c>
      <c r="R841" s="70">
        <f t="shared" si="138"/>
        <v>0</v>
      </c>
      <c r="T841" s="10"/>
      <c r="U841" s="10"/>
      <c r="V841" s="10"/>
      <c r="W841" s="10"/>
      <c r="X841" s="10"/>
    </row>
    <row r="842" spans="4:24" s="9" customFormat="1" x14ac:dyDescent="0.3">
      <c r="D842" s="17">
        <f t="shared" ref="D842:D905" si="140">EDATE(D841,3)</f>
        <v>120897</v>
      </c>
      <c r="E842" s="41">
        <v>1</v>
      </c>
      <c r="F842" s="83">
        <f t="shared" si="139"/>
        <v>3</v>
      </c>
      <c r="G842" s="39"/>
      <c r="H842" s="39"/>
      <c r="I842" s="39"/>
      <c r="J842" s="39"/>
      <c r="K842" s="84" t="e">
        <f t="shared" si="134"/>
        <v>#N/A</v>
      </c>
      <c r="L842" s="84" t="e">
        <f t="shared" si="135"/>
        <v>#N/A</v>
      </c>
      <c r="M842" s="40">
        <f t="shared" si="131"/>
        <v>0</v>
      </c>
      <c r="N842" s="40">
        <f t="shared" si="132"/>
        <v>0</v>
      </c>
      <c r="O842" s="40">
        <f t="shared" si="136"/>
        <v>0</v>
      </c>
      <c r="P842" s="68">
        <f t="shared" si="137"/>
        <v>0</v>
      </c>
      <c r="Q842" s="69">
        <f t="shared" si="133"/>
        <v>0</v>
      </c>
      <c r="R842" s="70">
        <f t="shared" si="138"/>
        <v>0</v>
      </c>
      <c r="T842" s="10"/>
      <c r="U842" s="10"/>
      <c r="V842" s="10"/>
      <c r="W842" s="10"/>
      <c r="X842" s="10"/>
    </row>
    <row r="843" spans="4:24" s="9" customFormat="1" x14ac:dyDescent="0.3">
      <c r="D843" s="17">
        <f t="shared" si="140"/>
        <v>120987</v>
      </c>
      <c r="E843" s="41">
        <v>1</v>
      </c>
      <c r="F843" s="83">
        <f t="shared" si="139"/>
        <v>3</v>
      </c>
      <c r="G843" s="39"/>
      <c r="H843" s="39"/>
      <c r="I843" s="39"/>
      <c r="J843" s="39"/>
      <c r="K843" s="84" t="e">
        <f t="shared" si="134"/>
        <v>#N/A</v>
      </c>
      <c r="L843" s="84" t="e">
        <f t="shared" si="135"/>
        <v>#N/A</v>
      </c>
      <c r="M843" s="40">
        <f t="shared" si="131"/>
        <v>0</v>
      </c>
      <c r="N843" s="40">
        <f t="shared" si="132"/>
        <v>0</v>
      </c>
      <c r="O843" s="40">
        <f t="shared" si="136"/>
        <v>0</v>
      </c>
      <c r="P843" s="68">
        <f t="shared" si="137"/>
        <v>0</v>
      </c>
      <c r="Q843" s="69">
        <f t="shared" si="133"/>
        <v>0</v>
      </c>
      <c r="R843" s="70">
        <f t="shared" si="138"/>
        <v>0</v>
      </c>
      <c r="T843" s="10"/>
      <c r="U843" s="10"/>
      <c r="V843" s="10"/>
      <c r="W843" s="10"/>
      <c r="X843" s="10"/>
    </row>
    <row r="844" spans="4:24" s="9" customFormat="1" x14ac:dyDescent="0.3">
      <c r="D844" s="17">
        <f t="shared" si="140"/>
        <v>121078</v>
      </c>
      <c r="E844" s="41">
        <v>1</v>
      </c>
      <c r="F844" s="83">
        <f t="shared" si="139"/>
        <v>3</v>
      </c>
      <c r="G844" s="39"/>
      <c r="H844" s="39"/>
      <c r="I844" s="39"/>
      <c r="J844" s="39"/>
      <c r="K844" s="84" t="e">
        <f t="shared" si="134"/>
        <v>#N/A</v>
      </c>
      <c r="L844" s="84" t="e">
        <f t="shared" si="135"/>
        <v>#N/A</v>
      </c>
      <c r="M844" s="40">
        <f t="shared" si="131"/>
        <v>0</v>
      </c>
      <c r="N844" s="40">
        <f t="shared" si="132"/>
        <v>0</v>
      </c>
      <c r="O844" s="40">
        <f t="shared" si="136"/>
        <v>0</v>
      </c>
      <c r="P844" s="68">
        <f t="shared" si="137"/>
        <v>0</v>
      </c>
      <c r="Q844" s="69">
        <f t="shared" si="133"/>
        <v>0</v>
      </c>
      <c r="R844" s="70">
        <f t="shared" si="138"/>
        <v>0</v>
      </c>
      <c r="T844" s="10"/>
      <c r="U844" s="10"/>
      <c r="V844" s="10"/>
      <c r="W844" s="10"/>
      <c r="X844" s="10"/>
    </row>
    <row r="845" spans="4:24" s="9" customFormat="1" x14ac:dyDescent="0.3">
      <c r="D845" s="17">
        <f t="shared" si="140"/>
        <v>121170</v>
      </c>
      <c r="E845" s="41">
        <v>1</v>
      </c>
      <c r="F845" s="83">
        <f t="shared" si="139"/>
        <v>3</v>
      </c>
      <c r="G845" s="39"/>
      <c r="H845" s="39"/>
      <c r="I845" s="39"/>
      <c r="J845" s="39"/>
      <c r="K845" s="84" t="e">
        <f t="shared" si="134"/>
        <v>#N/A</v>
      </c>
      <c r="L845" s="84" t="e">
        <f t="shared" si="135"/>
        <v>#N/A</v>
      </c>
      <c r="M845" s="40">
        <f t="shared" si="131"/>
        <v>0</v>
      </c>
      <c r="N845" s="40">
        <f t="shared" si="132"/>
        <v>0</v>
      </c>
      <c r="O845" s="40">
        <f t="shared" si="136"/>
        <v>0</v>
      </c>
      <c r="P845" s="68">
        <f t="shared" si="137"/>
        <v>0</v>
      </c>
      <c r="Q845" s="69">
        <f t="shared" si="133"/>
        <v>0</v>
      </c>
      <c r="R845" s="70">
        <f t="shared" si="138"/>
        <v>0</v>
      </c>
      <c r="T845" s="10"/>
      <c r="U845" s="10"/>
      <c r="V845" s="10"/>
      <c r="W845" s="10"/>
      <c r="X845" s="10"/>
    </row>
    <row r="846" spans="4:24" s="9" customFormat="1" x14ac:dyDescent="0.3">
      <c r="D846" s="17">
        <f t="shared" si="140"/>
        <v>121262</v>
      </c>
      <c r="E846" s="41">
        <v>1</v>
      </c>
      <c r="F846" s="83">
        <f t="shared" si="139"/>
        <v>3</v>
      </c>
      <c r="G846" s="39"/>
      <c r="H846" s="39"/>
      <c r="I846" s="39"/>
      <c r="J846" s="39"/>
      <c r="K846" s="84" t="e">
        <f t="shared" si="134"/>
        <v>#N/A</v>
      </c>
      <c r="L846" s="84" t="e">
        <f t="shared" si="135"/>
        <v>#N/A</v>
      </c>
      <c r="M846" s="40">
        <f t="shared" si="131"/>
        <v>0</v>
      </c>
      <c r="N846" s="40">
        <f t="shared" si="132"/>
        <v>0</v>
      </c>
      <c r="O846" s="40">
        <f t="shared" si="136"/>
        <v>0</v>
      </c>
      <c r="P846" s="68">
        <f t="shared" si="137"/>
        <v>0</v>
      </c>
      <c r="Q846" s="69">
        <f t="shared" si="133"/>
        <v>0</v>
      </c>
      <c r="R846" s="70">
        <f t="shared" si="138"/>
        <v>0</v>
      </c>
      <c r="T846" s="10"/>
      <c r="U846" s="10"/>
      <c r="V846" s="10"/>
      <c r="W846" s="10"/>
      <c r="X846" s="10"/>
    </row>
    <row r="847" spans="4:24" s="9" customFormat="1" x14ac:dyDescent="0.3">
      <c r="D847" s="17">
        <f t="shared" si="140"/>
        <v>121353</v>
      </c>
      <c r="E847" s="41">
        <v>1</v>
      </c>
      <c r="F847" s="83">
        <f t="shared" si="139"/>
        <v>3</v>
      </c>
      <c r="G847" s="39"/>
      <c r="H847" s="39"/>
      <c r="I847" s="39"/>
      <c r="J847" s="39"/>
      <c r="K847" s="84" t="e">
        <f t="shared" si="134"/>
        <v>#N/A</v>
      </c>
      <c r="L847" s="84" t="e">
        <f t="shared" si="135"/>
        <v>#N/A</v>
      </c>
      <c r="M847" s="40">
        <f t="shared" si="131"/>
        <v>0</v>
      </c>
      <c r="N847" s="40">
        <f t="shared" si="132"/>
        <v>0</v>
      </c>
      <c r="O847" s="40">
        <f t="shared" si="136"/>
        <v>0</v>
      </c>
      <c r="P847" s="68">
        <f t="shared" si="137"/>
        <v>0</v>
      </c>
      <c r="Q847" s="69">
        <f t="shared" si="133"/>
        <v>0</v>
      </c>
      <c r="R847" s="70">
        <f t="shared" si="138"/>
        <v>0</v>
      </c>
      <c r="T847" s="10"/>
      <c r="U847" s="10"/>
      <c r="V847" s="10"/>
      <c r="W847" s="10"/>
      <c r="X847" s="10"/>
    </row>
    <row r="848" spans="4:24" s="9" customFormat="1" x14ac:dyDescent="0.3">
      <c r="D848" s="17">
        <f t="shared" si="140"/>
        <v>121444</v>
      </c>
      <c r="E848" s="41">
        <v>1</v>
      </c>
      <c r="F848" s="83">
        <f t="shared" si="139"/>
        <v>3</v>
      </c>
      <c r="G848" s="39"/>
      <c r="H848" s="39"/>
      <c r="I848" s="39"/>
      <c r="J848" s="39"/>
      <c r="K848" s="84" t="e">
        <f t="shared" si="134"/>
        <v>#N/A</v>
      </c>
      <c r="L848" s="84" t="e">
        <f t="shared" si="135"/>
        <v>#N/A</v>
      </c>
      <c r="M848" s="40">
        <f t="shared" si="131"/>
        <v>0</v>
      </c>
      <c r="N848" s="40">
        <f t="shared" si="132"/>
        <v>0</v>
      </c>
      <c r="O848" s="40">
        <f t="shared" si="136"/>
        <v>0</v>
      </c>
      <c r="P848" s="68">
        <f t="shared" si="137"/>
        <v>0</v>
      </c>
      <c r="Q848" s="69">
        <f t="shared" si="133"/>
        <v>0</v>
      </c>
      <c r="R848" s="70">
        <f t="shared" si="138"/>
        <v>0</v>
      </c>
      <c r="T848" s="10"/>
      <c r="U848" s="10"/>
      <c r="V848" s="10"/>
      <c r="W848" s="10"/>
      <c r="X848" s="10"/>
    </row>
    <row r="849" spans="4:24" s="9" customFormat="1" x14ac:dyDescent="0.3">
      <c r="D849" s="17">
        <f t="shared" si="140"/>
        <v>121536</v>
      </c>
      <c r="E849" s="41">
        <v>1</v>
      </c>
      <c r="F849" s="83">
        <f t="shared" si="139"/>
        <v>3</v>
      </c>
      <c r="G849" s="39"/>
      <c r="H849" s="39"/>
      <c r="I849" s="39"/>
      <c r="J849" s="39"/>
      <c r="K849" s="84" t="e">
        <f t="shared" si="134"/>
        <v>#N/A</v>
      </c>
      <c r="L849" s="84" t="e">
        <f t="shared" si="135"/>
        <v>#N/A</v>
      </c>
      <c r="M849" s="40">
        <f t="shared" si="131"/>
        <v>0</v>
      </c>
      <c r="N849" s="40">
        <f t="shared" si="132"/>
        <v>0</v>
      </c>
      <c r="O849" s="40">
        <f t="shared" si="136"/>
        <v>0</v>
      </c>
      <c r="P849" s="68">
        <f t="shared" si="137"/>
        <v>0</v>
      </c>
      <c r="Q849" s="69">
        <f t="shared" si="133"/>
        <v>0</v>
      </c>
      <c r="R849" s="70">
        <f t="shared" si="138"/>
        <v>0</v>
      </c>
      <c r="T849" s="10"/>
      <c r="U849" s="10"/>
      <c r="V849" s="10"/>
      <c r="W849" s="10"/>
      <c r="X849" s="10"/>
    </row>
    <row r="850" spans="4:24" s="9" customFormat="1" x14ac:dyDescent="0.3">
      <c r="D850" s="17">
        <f t="shared" si="140"/>
        <v>121628</v>
      </c>
      <c r="E850" s="41">
        <v>1</v>
      </c>
      <c r="F850" s="83">
        <f t="shared" si="139"/>
        <v>3</v>
      </c>
      <c r="G850" s="39"/>
      <c r="H850" s="39"/>
      <c r="I850" s="39"/>
      <c r="J850" s="39"/>
      <c r="K850" s="84" t="e">
        <f t="shared" si="134"/>
        <v>#N/A</v>
      </c>
      <c r="L850" s="84" t="e">
        <f t="shared" si="135"/>
        <v>#N/A</v>
      </c>
      <c r="M850" s="40">
        <f t="shared" si="131"/>
        <v>0</v>
      </c>
      <c r="N850" s="40">
        <f t="shared" si="132"/>
        <v>0</v>
      </c>
      <c r="O850" s="40">
        <f t="shared" si="136"/>
        <v>0</v>
      </c>
      <c r="P850" s="68">
        <f t="shared" si="137"/>
        <v>0</v>
      </c>
      <c r="Q850" s="69">
        <f t="shared" si="133"/>
        <v>0</v>
      </c>
      <c r="R850" s="70">
        <f t="shared" si="138"/>
        <v>0</v>
      </c>
      <c r="T850" s="10"/>
      <c r="U850" s="10"/>
      <c r="V850" s="10"/>
      <c r="W850" s="10"/>
      <c r="X850" s="10"/>
    </row>
    <row r="851" spans="4:24" s="9" customFormat="1" x14ac:dyDescent="0.3">
      <c r="D851" s="17">
        <f t="shared" si="140"/>
        <v>121718</v>
      </c>
      <c r="E851" s="41">
        <v>1</v>
      </c>
      <c r="F851" s="83">
        <f t="shared" si="139"/>
        <v>3</v>
      </c>
      <c r="G851" s="39"/>
      <c r="H851" s="39"/>
      <c r="I851" s="39"/>
      <c r="J851" s="39"/>
      <c r="K851" s="84" t="e">
        <f t="shared" si="134"/>
        <v>#N/A</v>
      </c>
      <c r="L851" s="84" t="e">
        <f t="shared" si="135"/>
        <v>#N/A</v>
      </c>
      <c r="M851" s="40">
        <f t="shared" si="131"/>
        <v>0</v>
      </c>
      <c r="N851" s="40">
        <f t="shared" si="132"/>
        <v>0</v>
      </c>
      <c r="O851" s="40">
        <f t="shared" si="136"/>
        <v>0</v>
      </c>
      <c r="P851" s="68">
        <f t="shared" si="137"/>
        <v>0</v>
      </c>
      <c r="Q851" s="69">
        <f t="shared" si="133"/>
        <v>0</v>
      </c>
      <c r="R851" s="70">
        <f t="shared" si="138"/>
        <v>0</v>
      </c>
      <c r="T851" s="10"/>
      <c r="U851" s="10"/>
      <c r="V851" s="10"/>
      <c r="W851" s="10"/>
      <c r="X851" s="10"/>
    </row>
    <row r="852" spans="4:24" s="9" customFormat="1" x14ac:dyDescent="0.3">
      <c r="D852" s="17">
        <f t="shared" si="140"/>
        <v>121809</v>
      </c>
      <c r="E852" s="41">
        <v>1</v>
      </c>
      <c r="F852" s="83">
        <f t="shared" si="139"/>
        <v>3</v>
      </c>
      <c r="G852" s="39"/>
      <c r="H852" s="39"/>
      <c r="I852" s="39"/>
      <c r="J852" s="39"/>
      <c r="K852" s="84" t="e">
        <f t="shared" si="134"/>
        <v>#N/A</v>
      </c>
      <c r="L852" s="84" t="e">
        <f t="shared" si="135"/>
        <v>#N/A</v>
      </c>
      <c r="M852" s="40">
        <f t="shared" si="131"/>
        <v>0</v>
      </c>
      <c r="N852" s="40">
        <f t="shared" si="132"/>
        <v>0</v>
      </c>
      <c r="O852" s="40">
        <f t="shared" si="136"/>
        <v>0</v>
      </c>
      <c r="P852" s="68">
        <f t="shared" si="137"/>
        <v>0</v>
      </c>
      <c r="Q852" s="69">
        <f t="shared" si="133"/>
        <v>0</v>
      </c>
      <c r="R852" s="70">
        <f t="shared" si="138"/>
        <v>0</v>
      </c>
      <c r="T852" s="10"/>
      <c r="U852" s="10"/>
      <c r="V852" s="10"/>
      <c r="W852" s="10"/>
      <c r="X852" s="10"/>
    </row>
    <row r="853" spans="4:24" s="9" customFormat="1" x14ac:dyDescent="0.3">
      <c r="D853" s="17">
        <f t="shared" si="140"/>
        <v>121901</v>
      </c>
      <c r="E853" s="41">
        <v>1</v>
      </c>
      <c r="F853" s="83">
        <f t="shared" si="139"/>
        <v>3</v>
      </c>
      <c r="G853" s="39"/>
      <c r="H853" s="39"/>
      <c r="I853" s="39"/>
      <c r="J853" s="39"/>
      <c r="K853" s="84" t="e">
        <f t="shared" si="134"/>
        <v>#N/A</v>
      </c>
      <c r="L853" s="84" t="e">
        <f t="shared" si="135"/>
        <v>#N/A</v>
      </c>
      <c r="M853" s="40">
        <f t="shared" si="131"/>
        <v>0</v>
      </c>
      <c r="N853" s="40">
        <f t="shared" si="132"/>
        <v>0</v>
      </c>
      <c r="O853" s="40">
        <f t="shared" si="136"/>
        <v>0</v>
      </c>
      <c r="P853" s="68">
        <f t="shared" si="137"/>
        <v>0</v>
      </c>
      <c r="Q853" s="69">
        <f t="shared" si="133"/>
        <v>0</v>
      </c>
      <c r="R853" s="70">
        <f t="shared" si="138"/>
        <v>0</v>
      </c>
      <c r="T853" s="10"/>
      <c r="U853" s="10"/>
      <c r="V853" s="10"/>
      <c r="W853" s="10"/>
      <c r="X853" s="10"/>
    </row>
    <row r="854" spans="4:24" s="9" customFormat="1" x14ac:dyDescent="0.3">
      <c r="D854" s="17">
        <f t="shared" si="140"/>
        <v>121993</v>
      </c>
      <c r="E854" s="41">
        <v>1</v>
      </c>
      <c r="F854" s="83">
        <f t="shared" si="139"/>
        <v>3</v>
      </c>
      <c r="G854" s="39"/>
      <c r="H854" s="39"/>
      <c r="I854" s="39"/>
      <c r="J854" s="39"/>
      <c r="K854" s="84" t="e">
        <f t="shared" si="134"/>
        <v>#N/A</v>
      </c>
      <c r="L854" s="84" t="e">
        <f t="shared" si="135"/>
        <v>#N/A</v>
      </c>
      <c r="M854" s="40">
        <f t="shared" si="131"/>
        <v>0</v>
      </c>
      <c r="N854" s="40">
        <f t="shared" si="132"/>
        <v>0</v>
      </c>
      <c r="O854" s="40">
        <f t="shared" si="136"/>
        <v>0</v>
      </c>
      <c r="P854" s="68">
        <f t="shared" si="137"/>
        <v>0</v>
      </c>
      <c r="Q854" s="69">
        <f t="shared" si="133"/>
        <v>0</v>
      </c>
      <c r="R854" s="70">
        <f t="shared" si="138"/>
        <v>0</v>
      </c>
      <c r="T854" s="10"/>
      <c r="U854" s="10"/>
      <c r="V854" s="10"/>
      <c r="W854" s="10"/>
      <c r="X854" s="10"/>
    </row>
    <row r="855" spans="4:24" s="9" customFormat="1" x14ac:dyDescent="0.3">
      <c r="D855" s="17">
        <f t="shared" si="140"/>
        <v>122083</v>
      </c>
      <c r="E855" s="41">
        <v>1</v>
      </c>
      <c r="F855" s="83">
        <f t="shared" si="139"/>
        <v>3</v>
      </c>
      <c r="G855" s="39"/>
      <c r="H855" s="39"/>
      <c r="I855" s="39"/>
      <c r="J855" s="39"/>
      <c r="K855" s="84" t="e">
        <f t="shared" si="134"/>
        <v>#N/A</v>
      </c>
      <c r="L855" s="84" t="e">
        <f t="shared" si="135"/>
        <v>#N/A</v>
      </c>
      <c r="M855" s="40">
        <f t="shared" si="131"/>
        <v>0</v>
      </c>
      <c r="N855" s="40">
        <f t="shared" si="132"/>
        <v>0</v>
      </c>
      <c r="O855" s="40">
        <f t="shared" si="136"/>
        <v>0</v>
      </c>
      <c r="P855" s="68">
        <f t="shared" si="137"/>
        <v>0</v>
      </c>
      <c r="Q855" s="69">
        <f t="shared" si="133"/>
        <v>0</v>
      </c>
      <c r="R855" s="70">
        <f t="shared" si="138"/>
        <v>0</v>
      </c>
      <c r="T855" s="10"/>
      <c r="U855" s="10"/>
      <c r="V855" s="10"/>
      <c r="W855" s="10"/>
      <c r="X855" s="10"/>
    </row>
    <row r="856" spans="4:24" s="9" customFormat="1" x14ac:dyDescent="0.3">
      <c r="D856" s="17">
        <f t="shared" si="140"/>
        <v>122174</v>
      </c>
      <c r="E856" s="41">
        <v>1</v>
      </c>
      <c r="F856" s="83">
        <f t="shared" si="139"/>
        <v>3</v>
      </c>
      <c r="G856" s="39"/>
      <c r="H856" s="39"/>
      <c r="I856" s="39"/>
      <c r="J856" s="39"/>
      <c r="K856" s="84" t="e">
        <f t="shared" si="134"/>
        <v>#N/A</v>
      </c>
      <c r="L856" s="84" t="e">
        <f t="shared" si="135"/>
        <v>#N/A</v>
      </c>
      <c r="M856" s="40">
        <f t="shared" si="131"/>
        <v>0</v>
      </c>
      <c r="N856" s="40">
        <f t="shared" si="132"/>
        <v>0</v>
      </c>
      <c r="O856" s="40">
        <f t="shared" si="136"/>
        <v>0</v>
      </c>
      <c r="P856" s="68">
        <f t="shared" si="137"/>
        <v>0</v>
      </c>
      <c r="Q856" s="69">
        <f t="shared" si="133"/>
        <v>0</v>
      </c>
      <c r="R856" s="70">
        <f t="shared" si="138"/>
        <v>0</v>
      </c>
      <c r="T856" s="10"/>
      <c r="U856" s="10"/>
      <c r="V856" s="10"/>
      <c r="W856" s="10"/>
      <c r="X856" s="10"/>
    </row>
    <row r="857" spans="4:24" s="9" customFormat="1" x14ac:dyDescent="0.3">
      <c r="D857" s="17">
        <f t="shared" si="140"/>
        <v>122266</v>
      </c>
      <c r="E857" s="41">
        <v>1</v>
      </c>
      <c r="F857" s="83">
        <f t="shared" si="139"/>
        <v>3</v>
      </c>
      <c r="G857" s="39"/>
      <c r="H857" s="39"/>
      <c r="I857" s="39"/>
      <c r="J857" s="39"/>
      <c r="K857" s="84" t="e">
        <f t="shared" si="134"/>
        <v>#N/A</v>
      </c>
      <c r="L857" s="84" t="e">
        <f t="shared" si="135"/>
        <v>#N/A</v>
      </c>
      <c r="M857" s="40">
        <f t="shared" si="131"/>
        <v>0</v>
      </c>
      <c r="N857" s="40">
        <f t="shared" si="132"/>
        <v>0</v>
      </c>
      <c r="O857" s="40">
        <f t="shared" si="136"/>
        <v>0</v>
      </c>
      <c r="P857" s="68">
        <f t="shared" si="137"/>
        <v>0</v>
      </c>
      <c r="Q857" s="69">
        <f t="shared" si="133"/>
        <v>0</v>
      </c>
      <c r="R857" s="70">
        <f t="shared" si="138"/>
        <v>0</v>
      </c>
      <c r="T857" s="10"/>
      <c r="U857" s="10"/>
      <c r="V857" s="10"/>
      <c r="W857" s="10"/>
      <c r="X857" s="10"/>
    </row>
    <row r="858" spans="4:24" s="9" customFormat="1" x14ac:dyDescent="0.3">
      <c r="D858" s="17">
        <f t="shared" si="140"/>
        <v>122358</v>
      </c>
      <c r="E858" s="41">
        <v>1</v>
      </c>
      <c r="F858" s="83">
        <f t="shared" si="139"/>
        <v>3</v>
      </c>
      <c r="G858" s="39"/>
      <c r="H858" s="39"/>
      <c r="I858" s="39"/>
      <c r="J858" s="39"/>
      <c r="K858" s="84" t="e">
        <f t="shared" si="134"/>
        <v>#N/A</v>
      </c>
      <c r="L858" s="84" t="e">
        <f t="shared" si="135"/>
        <v>#N/A</v>
      </c>
      <c r="M858" s="40">
        <f t="shared" si="131"/>
        <v>0</v>
      </c>
      <c r="N858" s="40">
        <f t="shared" si="132"/>
        <v>0</v>
      </c>
      <c r="O858" s="40">
        <f t="shared" si="136"/>
        <v>0</v>
      </c>
      <c r="P858" s="68">
        <f t="shared" si="137"/>
        <v>0</v>
      </c>
      <c r="Q858" s="69">
        <f t="shared" si="133"/>
        <v>0</v>
      </c>
      <c r="R858" s="70">
        <f t="shared" si="138"/>
        <v>0</v>
      </c>
      <c r="T858" s="10"/>
      <c r="U858" s="10"/>
      <c r="V858" s="10"/>
      <c r="W858" s="10"/>
      <c r="X858" s="10"/>
    </row>
    <row r="859" spans="4:24" s="9" customFormat="1" x14ac:dyDescent="0.3">
      <c r="D859" s="17">
        <f t="shared" si="140"/>
        <v>122448</v>
      </c>
      <c r="E859" s="41">
        <v>1</v>
      </c>
      <c r="F859" s="83">
        <f t="shared" si="139"/>
        <v>3</v>
      </c>
      <c r="G859" s="39"/>
      <c r="H859" s="39"/>
      <c r="I859" s="39"/>
      <c r="J859" s="39"/>
      <c r="K859" s="84" t="e">
        <f t="shared" si="134"/>
        <v>#N/A</v>
      </c>
      <c r="L859" s="84" t="e">
        <f t="shared" si="135"/>
        <v>#N/A</v>
      </c>
      <c r="M859" s="40">
        <f t="shared" si="131"/>
        <v>0</v>
      </c>
      <c r="N859" s="40">
        <f t="shared" si="132"/>
        <v>0</v>
      </c>
      <c r="O859" s="40">
        <f t="shared" si="136"/>
        <v>0</v>
      </c>
      <c r="P859" s="68">
        <f t="shared" si="137"/>
        <v>0</v>
      </c>
      <c r="Q859" s="69">
        <f t="shared" si="133"/>
        <v>0</v>
      </c>
      <c r="R859" s="70">
        <f t="shared" si="138"/>
        <v>0</v>
      </c>
      <c r="T859" s="10"/>
      <c r="U859" s="10"/>
      <c r="V859" s="10"/>
      <c r="W859" s="10"/>
      <c r="X859" s="10"/>
    </row>
    <row r="860" spans="4:24" s="9" customFormat="1" x14ac:dyDescent="0.3">
      <c r="D860" s="17">
        <f t="shared" si="140"/>
        <v>122539</v>
      </c>
      <c r="E860" s="41">
        <v>1</v>
      </c>
      <c r="F860" s="83">
        <f t="shared" si="139"/>
        <v>3</v>
      </c>
      <c r="G860" s="39"/>
      <c r="H860" s="39"/>
      <c r="I860" s="39"/>
      <c r="J860" s="39"/>
      <c r="K860" s="84" t="e">
        <f t="shared" si="134"/>
        <v>#N/A</v>
      </c>
      <c r="L860" s="84" t="e">
        <f t="shared" si="135"/>
        <v>#N/A</v>
      </c>
      <c r="M860" s="40">
        <f t="shared" si="131"/>
        <v>0</v>
      </c>
      <c r="N860" s="40">
        <f t="shared" si="132"/>
        <v>0</v>
      </c>
      <c r="O860" s="40">
        <f t="shared" si="136"/>
        <v>0</v>
      </c>
      <c r="P860" s="68">
        <f t="shared" si="137"/>
        <v>0</v>
      </c>
      <c r="Q860" s="69">
        <f t="shared" si="133"/>
        <v>0</v>
      </c>
      <c r="R860" s="70">
        <f t="shared" si="138"/>
        <v>0</v>
      </c>
      <c r="T860" s="10"/>
      <c r="U860" s="10"/>
      <c r="V860" s="10"/>
      <c r="W860" s="10"/>
      <c r="X860" s="10"/>
    </row>
    <row r="861" spans="4:24" s="9" customFormat="1" x14ac:dyDescent="0.3">
      <c r="D861" s="17">
        <f t="shared" si="140"/>
        <v>122631</v>
      </c>
      <c r="E861" s="41">
        <v>1</v>
      </c>
      <c r="F861" s="83">
        <f t="shared" si="139"/>
        <v>3</v>
      </c>
      <c r="G861" s="39"/>
      <c r="H861" s="39"/>
      <c r="I861" s="39"/>
      <c r="J861" s="39"/>
      <c r="K861" s="84" t="e">
        <f t="shared" si="134"/>
        <v>#N/A</v>
      </c>
      <c r="L861" s="84" t="e">
        <f t="shared" si="135"/>
        <v>#N/A</v>
      </c>
      <c r="M861" s="40">
        <f t="shared" si="131"/>
        <v>0</v>
      </c>
      <c r="N861" s="40">
        <f t="shared" si="132"/>
        <v>0</v>
      </c>
      <c r="O861" s="40">
        <f t="shared" si="136"/>
        <v>0</v>
      </c>
      <c r="P861" s="68">
        <f t="shared" si="137"/>
        <v>0</v>
      </c>
      <c r="Q861" s="69">
        <f t="shared" si="133"/>
        <v>0</v>
      </c>
      <c r="R861" s="70">
        <f t="shared" si="138"/>
        <v>0</v>
      </c>
      <c r="T861" s="10"/>
      <c r="U861" s="10"/>
      <c r="V861" s="10"/>
      <c r="W861" s="10"/>
      <c r="X861" s="10"/>
    </row>
    <row r="862" spans="4:24" s="9" customFormat="1" x14ac:dyDescent="0.3">
      <c r="D862" s="17">
        <f t="shared" si="140"/>
        <v>122723</v>
      </c>
      <c r="E862" s="41">
        <v>1</v>
      </c>
      <c r="F862" s="83">
        <f t="shared" si="139"/>
        <v>3</v>
      </c>
      <c r="G862" s="39"/>
      <c r="H862" s="39"/>
      <c r="I862" s="39"/>
      <c r="J862" s="39"/>
      <c r="K862" s="84" t="e">
        <f t="shared" si="134"/>
        <v>#N/A</v>
      </c>
      <c r="L862" s="84" t="e">
        <f t="shared" si="135"/>
        <v>#N/A</v>
      </c>
      <c r="M862" s="40">
        <f t="shared" si="131"/>
        <v>0</v>
      </c>
      <c r="N862" s="40">
        <f t="shared" si="132"/>
        <v>0</v>
      </c>
      <c r="O862" s="40">
        <f t="shared" si="136"/>
        <v>0</v>
      </c>
      <c r="P862" s="68">
        <f t="shared" si="137"/>
        <v>0</v>
      </c>
      <c r="Q862" s="69">
        <f t="shared" si="133"/>
        <v>0</v>
      </c>
      <c r="R862" s="70">
        <f t="shared" si="138"/>
        <v>0</v>
      </c>
      <c r="T862" s="10"/>
      <c r="U862" s="10"/>
      <c r="V862" s="10"/>
      <c r="W862" s="10"/>
      <c r="X862" s="10"/>
    </row>
    <row r="863" spans="4:24" s="9" customFormat="1" x14ac:dyDescent="0.3">
      <c r="D863" s="17">
        <f t="shared" si="140"/>
        <v>122814</v>
      </c>
      <c r="E863" s="41">
        <v>1</v>
      </c>
      <c r="F863" s="83">
        <f t="shared" si="139"/>
        <v>3</v>
      </c>
      <c r="G863" s="39"/>
      <c r="H863" s="39"/>
      <c r="I863" s="39"/>
      <c r="J863" s="39"/>
      <c r="K863" s="84" t="e">
        <f t="shared" si="134"/>
        <v>#N/A</v>
      </c>
      <c r="L863" s="84" t="e">
        <f t="shared" si="135"/>
        <v>#N/A</v>
      </c>
      <c r="M863" s="40">
        <f t="shared" si="131"/>
        <v>0</v>
      </c>
      <c r="N863" s="40">
        <f t="shared" si="132"/>
        <v>0</v>
      </c>
      <c r="O863" s="40">
        <f t="shared" si="136"/>
        <v>0</v>
      </c>
      <c r="P863" s="68">
        <f t="shared" si="137"/>
        <v>0</v>
      </c>
      <c r="Q863" s="69">
        <f t="shared" si="133"/>
        <v>0</v>
      </c>
      <c r="R863" s="70">
        <f t="shared" si="138"/>
        <v>0</v>
      </c>
      <c r="T863" s="10"/>
      <c r="U863" s="10"/>
      <c r="V863" s="10"/>
      <c r="W863" s="10"/>
      <c r="X863" s="10"/>
    </row>
    <row r="864" spans="4:24" s="9" customFormat="1" x14ac:dyDescent="0.3">
      <c r="D864" s="17">
        <f t="shared" si="140"/>
        <v>122905</v>
      </c>
      <c r="E864" s="41">
        <v>1</v>
      </c>
      <c r="F864" s="83">
        <f t="shared" si="139"/>
        <v>3</v>
      </c>
      <c r="G864" s="39"/>
      <c r="H864" s="39"/>
      <c r="I864" s="39"/>
      <c r="J864" s="39"/>
      <c r="K864" s="84" t="e">
        <f t="shared" si="134"/>
        <v>#N/A</v>
      </c>
      <c r="L864" s="84" t="e">
        <f t="shared" si="135"/>
        <v>#N/A</v>
      </c>
      <c r="M864" s="40">
        <f t="shared" si="131"/>
        <v>0</v>
      </c>
      <c r="N864" s="40">
        <f t="shared" si="132"/>
        <v>0</v>
      </c>
      <c r="O864" s="40">
        <f t="shared" si="136"/>
        <v>0</v>
      </c>
      <c r="P864" s="68">
        <f t="shared" si="137"/>
        <v>0</v>
      </c>
      <c r="Q864" s="69">
        <f t="shared" si="133"/>
        <v>0</v>
      </c>
      <c r="R864" s="70">
        <f t="shared" si="138"/>
        <v>0</v>
      </c>
      <c r="T864" s="10"/>
      <c r="U864" s="10"/>
      <c r="V864" s="10"/>
      <c r="W864" s="10"/>
      <c r="X864" s="10"/>
    </row>
    <row r="865" spans="4:24" s="9" customFormat="1" x14ac:dyDescent="0.3">
      <c r="D865" s="17">
        <f t="shared" si="140"/>
        <v>122997</v>
      </c>
      <c r="E865" s="41">
        <v>1</v>
      </c>
      <c r="F865" s="83">
        <f t="shared" si="139"/>
        <v>3</v>
      </c>
      <c r="G865" s="39"/>
      <c r="H865" s="39"/>
      <c r="I865" s="39"/>
      <c r="J865" s="39"/>
      <c r="K865" s="84" t="e">
        <f t="shared" si="134"/>
        <v>#N/A</v>
      </c>
      <c r="L865" s="84" t="e">
        <f t="shared" si="135"/>
        <v>#N/A</v>
      </c>
      <c r="M865" s="40">
        <f t="shared" si="131"/>
        <v>0</v>
      </c>
      <c r="N865" s="40">
        <f t="shared" si="132"/>
        <v>0</v>
      </c>
      <c r="O865" s="40">
        <f t="shared" si="136"/>
        <v>0</v>
      </c>
      <c r="P865" s="68">
        <f t="shared" si="137"/>
        <v>0</v>
      </c>
      <c r="Q865" s="69">
        <f t="shared" si="133"/>
        <v>0</v>
      </c>
      <c r="R865" s="70">
        <f t="shared" si="138"/>
        <v>0</v>
      </c>
      <c r="T865" s="10"/>
      <c r="U865" s="10"/>
      <c r="V865" s="10"/>
      <c r="W865" s="10"/>
      <c r="X865" s="10"/>
    </row>
    <row r="866" spans="4:24" s="9" customFormat="1" x14ac:dyDescent="0.3">
      <c r="D866" s="17">
        <f t="shared" si="140"/>
        <v>123089</v>
      </c>
      <c r="E866" s="41">
        <v>1</v>
      </c>
      <c r="F866" s="83">
        <f t="shared" si="139"/>
        <v>3</v>
      </c>
      <c r="G866" s="39"/>
      <c r="H866" s="39"/>
      <c r="I866" s="39"/>
      <c r="J866" s="39"/>
      <c r="K866" s="84" t="e">
        <f t="shared" si="134"/>
        <v>#N/A</v>
      </c>
      <c r="L866" s="84" t="e">
        <f t="shared" si="135"/>
        <v>#N/A</v>
      </c>
      <c r="M866" s="40">
        <f t="shared" si="131"/>
        <v>0</v>
      </c>
      <c r="N866" s="40">
        <f t="shared" si="132"/>
        <v>0</v>
      </c>
      <c r="O866" s="40">
        <f t="shared" si="136"/>
        <v>0</v>
      </c>
      <c r="P866" s="68">
        <f t="shared" si="137"/>
        <v>0</v>
      </c>
      <c r="Q866" s="69">
        <f t="shared" si="133"/>
        <v>0</v>
      </c>
      <c r="R866" s="70">
        <f t="shared" si="138"/>
        <v>0</v>
      </c>
      <c r="T866" s="10"/>
      <c r="U866" s="10"/>
      <c r="V866" s="10"/>
      <c r="W866" s="10"/>
      <c r="X866" s="10"/>
    </row>
    <row r="867" spans="4:24" s="9" customFormat="1" x14ac:dyDescent="0.3">
      <c r="D867" s="17">
        <f t="shared" si="140"/>
        <v>123179</v>
      </c>
      <c r="E867" s="41">
        <v>1</v>
      </c>
      <c r="F867" s="83">
        <f t="shared" si="139"/>
        <v>3</v>
      </c>
      <c r="G867" s="39"/>
      <c r="H867" s="39"/>
      <c r="I867" s="39"/>
      <c r="J867" s="39"/>
      <c r="K867" s="84" t="e">
        <f t="shared" si="134"/>
        <v>#N/A</v>
      </c>
      <c r="L867" s="84" t="e">
        <f t="shared" si="135"/>
        <v>#N/A</v>
      </c>
      <c r="M867" s="40">
        <f t="shared" si="131"/>
        <v>0</v>
      </c>
      <c r="N867" s="40">
        <f t="shared" si="132"/>
        <v>0</v>
      </c>
      <c r="O867" s="40">
        <f t="shared" si="136"/>
        <v>0</v>
      </c>
      <c r="P867" s="68">
        <f t="shared" si="137"/>
        <v>0</v>
      </c>
      <c r="Q867" s="69">
        <f t="shared" si="133"/>
        <v>0</v>
      </c>
      <c r="R867" s="70">
        <f t="shared" si="138"/>
        <v>0</v>
      </c>
      <c r="T867" s="10"/>
      <c r="U867" s="10"/>
      <c r="V867" s="10"/>
      <c r="W867" s="10"/>
      <c r="X867" s="10"/>
    </row>
    <row r="868" spans="4:24" s="9" customFormat="1" x14ac:dyDescent="0.3">
      <c r="D868" s="17">
        <f t="shared" si="140"/>
        <v>123270</v>
      </c>
      <c r="E868" s="41">
        <v>1</v>
      </c>
      <c r="F868" s="83">
        <f t="shared" si="139"/>
        <v>3</v>
      </c>
      <c r="G868" s="39"/>
      <c r="H868" s="39"/>
      <c r="I868" s="39"/>
      <c r="J868" s="39"/>
      <c r="K868" s="84" t="e">
        <f t="shared" si="134"/>
        <v>#N/A</v>
      </c>
      <c r="L868" s="84" t="e">
        <f t="shared" si="135"/>
        <v>#N/A</v>
      </c>
      <c r="M868" s="40">
        <f t="shared" si="131"/>
        <v>0</v>
      </c>
      <c r="N868" s="40">
        <f t="shared" si="132"/>
        <v>0</v>
      </c>
      <c r="O868" s="40">
        <f t="shared" si="136"/>
        <v>0</v>
      </c>
      <c r="P868" s="68">
        <f t="shared" si="137"/>
        <v>0</v>
      </c>
      <c r="Q868" s="69">
        <f t="shared" si="133"/>
        <v>0</v>
      </c>
      <c r="R868" s="70">
        <f t="shared" si="138"/>
        <v>0</v>
      </c>
      <c r="T868" s="10"/>
      <c r="U868" s="10"/>
      <c r="V868" s="10"/>
      <c r="W868" s="10"/>
      <c r="X868" s="10"/>
    </row>
    <row r="869" spans="4:24" s="9" customFormat="1" x14ac:dyDescent="0.3">
      <c r="D869" s="17">
        <f t="shared" si="140"/>
        <v>123362</v>
      </c>
      <c r="E869" s="41">
        <v>1</v>
      </c>
      <c r="F869" s="83">
        <f t="shared" si="139"/>
        <v>3</v>
      </c>
      <c r="G869" s="39"/>
      <c r="H869" s="39"/>
      <c r="I869" s="39"/>
      <c r="J869" s="39"/>
      <c r="K869" s="84" t="e">
        <f t="shared" si="134"/>
        <v>#N/A</v>
      </c>
      <c r="L869" s="84" t="e">
        <f t="shared" si="135"/>
        <v>#N/A</v>
      </c>
      <c r="M869" s="40">
        <f t="shared" si="131"/>
        <v>0</v>
      </c>
      <c r="N869" s="40">
        <f t="shared" si="132"/>
        <v>0</v>
      </c>
      <c r="O869" s="40">
        <f t="shared" si="136"/>
        <v>0</v>
      </c>
      <c r="P869" s="68">
        <f t="shared" si="137"/>
        <v>0</v>
      </c>
      <c r="Q869" s="69">
        <f t="shared" si="133"/>
        <v>0</v>
      </c>
      <c r="R869" s="70">
        <f t="shared" si="138"/>
        <v>0</v>
      </c>
      <c r="T869" s="10"/>
      <c r="U869" s="10"/>
      <c r="V869" s="10"/>
      <c r="W869" s="10"/>
      <c r="X869" s="10"/>
    </row>
    <row r="870" spans="4:24" s="9" customFormat="1" x14ac:dyDescent="0.3">
      <c r="D870" s="17">
        <f t="shared" si="140"/>
        <v>123454</v>
      </c>
      <c r="E870" s="41">
        <v>1</v>
      </c>
      <c r="F870" s="83">
        <f t="shared" si="139"/>
        <v>3</v>
      </c>
      <c r="G870" s="39"/>
      <c r="H870" s="39"/>
      <c r="I870" s="39"/>
      <c r="J870" s="39"/>
      <c r="K870" s="84" t="e">
        <f t="shared" si="134"/>
        <v>#N/A</v>
      </c>
      <c r="L870" s="84" t="e">
        <f t="shared" si="135"/>
        <v>#N/A</v>
      </c>
      <c r="M870" s="40">
        <f t="shared" si="131"/>
        <v>0</v>
      </c>
      <c r="N870" s="40">
        <f t="shared" si="132"/>
        <v>0</v>
      </c>
      <c r="O870" s="40">
        <f t="shared" si="136"/>
        <v>0</v>
      </c>
      <c r="P870" s="68">
        <f t="shared" si="137"/>
        <v>0</v>
      </c>
      <c r="Q870" s="69">
        <f t="shared" si="133"/>
        <v>0</v>
      </c>
      <c r="R870" s="70">
        <f t="shared" si="138"/>
        <v>0</v>
      </c>
      <c r="T870" s="10"/>
      <c r="U870" s="10"/>
      <c r="V870" s="10"/>
      <c r="W870" s="10"/>
      <c r="X870" s="10"/>
    </row>
    <row r="871" spans="4:24" s="9" customFormat="1" x14ac:dyDescent="0.3">
      <c r="D871" s="17">
        <f t="shared" si="140"/>
        <v>123544</v>
      </c>
      <c r="E871" s="41">
        <v>1</v>
      </c>
      <c r="F871" s="83">
        <f t="shared" si="139"/>
        <v>3</v>
      </c>
      <c r="G871" s="39"/>
      <c r="H871" s="39"/>
      <c r="I871" s="39"/>
      <c r="J871" s="39"/>
      <c r="K871" s="84" t="e">
        <f t="shared" si="134"/>
        <v>#N/A</v>
      </c>
      <c r="L871" s="84" t="e">
        <f t="shared" si="135"/>
        <v>#N/A</v>
      </c>
      <c r="M871" s="40">
        <f t="shared" si="131"/>
        <v>0</v>
      </c>
      <c r="N871" s="40">
        <f t="shared" si="132"/>
        <v>0</v>
      </c>
      <c r="O871" s="40">
        <f t="shared" si="136"/>
        <v>0</v>
      </c>
      <c r="P871" s="68">
        <f t="shared" si="137"/>
        <v>0</v>
      </c>
      <c r="Q871" s="69">
        <f t="shared" si="133"/>
        <v>0</v>
      </c>
      <c r="R871" s="70">
        <f t="shared" si="138"/>
        <v>0</v>
      </c>
      <c r="T871" s="10"/>
      <c r="U871" s="10"/>
      <c r="V871" s="10"/>
      <c r="W871" s="10"/>
      <c r="X871" s="10"/>
    </row>
    <row r="872" spans="4:24" s="9" customFormat="1" x14ac:dyDescent="0.3">
      <c r="D872" s="17">
        <f t="shared" si="140"/>
        <v>123635</v>
      </c>
      <c r="E872" s="41">
        <v>1</v>
      </c>
      <c r="F872" s="83">
        <f t="shared" si="139"/>
        <v>3</v>
      </c>
      <c r="G872" s="39"/>
      <c r="H872" s="39"/>
      <c r="I872" s="39"/>
      <c r="J872" s="39"/>
      <c r="K872" s="84" t="e">
        <f t="shared" si="134"/>
        <v>#N/A</v>
      </c>
      <c r="L872" s="84" t="e">
        <f t="shared" si="135"/>
        <v>#N/A</v>
      </c>
      <c r="M872" s="40">
        <f t="shared" si="131"/>
        <v>0</v>
      </c>
      <c r="N872" s="40">
        <f t="shared" si="132"/>
        <v>0</v>
      </c>
      <c r="O872" s="40">
        <f t="shared" si="136"/>
        <v>0</v>
      </c>
      <c r="P872" s="68">
        <f t="shared" si="137"/>
        <v>0</v>
      </c>
      <c r="Q872" s="69">
        <f t="shared" si="133"/>
        <v>0</v>
      </c>
      <c r="R872" s="70">
        <f t="shared" si="138"/>
        <v>0</v>
      </c>
      <c r="T872" s="10"/>
      <c r="U872" s="10"/>
      <c r="V872" s="10"/>
      <c r="W872" s="10"/>
      <c r="X872" s="10"/>
    </row>
    <row r="873" spans="4:24" s="9" customFormat="1" x14ac:dyDescent="0.3">
      <c r="D873" s="17">
        <f t="shared" si="140"/>
        <v>123727</v>
      </c>
      <c r="E873" s="41">
        <v>1</v>
      </c>
      <c r="F873" s="83">
        <f t="shared" si="139"/>
        <v>3</v>
      </c>
      <c r="G873" s="39"/>
      <c r="H873" s="39"/>
      <c r="I873" s="39"/>
      <c r="J873" s="39"/>
      <c r="K873" s="84" t="e">
        <f t="shared" si="134"/>
        <v>#N/A</v>
      </c>
      <c r="L873" s="84" t="e">
        <f t="shared" si="135"/>
        <v>#N/A</v>
      </c>
      <c r="M873" s="40">
        <f t="shared" si="131"/>
        <v>0</v>
      </c>
      <c r="N873" s="40">
        <f t="shared" si="132"/>
        <v>0</v>
      </c>
      <c r="O873" s="40">
        <f t="shared" si="136"/>
        <v>0</v>
      </c>
      <c r="P873" s="68">
        <f t="shared" si="137"/>
        <v>0</v>
      </c>
      <c r="Q873" s="69">
        <f t="shared" si="133"/>
        <v>0</v>
      </c>
      <c r="R873" s="70">
        <f t="shared" si="138"/>
        <v>0</v>
      </c>
      <c r="T873" s="10"/>
      <c r="U873" s="10"/>
      <c r="V873" s="10"/>
      <c r="W873" s="10"/>
      <c r="X873" s="10"/>
    </row>
    <row r="874" spans="4:24" s="9" customFormat="1" x14ac:dyDescent="0.3">
      <c r="D874" s="17">
        <f t="shared" si="140"/>
        <v>123819</v>
      </c>
      <c r="E874" s="41">
        <v>1</v>
      </c>
      <c r="F874" s="83">
        <f t="shared" si="139"/>
        <v>3</v>
      </c>
      <c r="G874" s="39"/>
      <c r="H874" s="39"/>
      <c r="I874" s="39"/>
      <c r="J874" s="39"/>
      <c r="K874" s="84" t="e">
        <f t="shared" si="134"/>
        <v>#N/A</v>
      </c>
      <c r="L874" s="84" t="e">
        <f t="shared" si="135"/>
        <v>#N/A</v>
      </c>
      <c r="M874" s="40">
        <f t="shared" si="131"/>
        <v>0</v>
      </c>
      <c r="N874" s="40">
        <f t="shared" si="132"/>
        <v>0</v>
      </c>
      <c r="O874" s="40">
        <f t="shared" si="136"/>
        <v>0</v>
      </c>
      <c r="P874" s="68">
        <f t="shared" si="137"/>
        <v>0</v>
      </c>
      <c r="Q874" s="69">
        <f t="shared" si="133"/>
        <v>0</v>
      </c>
      <c r="R874" s="70">
        <f t="shared" si="138"/>
        <v>0</v>
      </c>
      <c r="T874" s="10"/>
      <c r="U874" s="10"/>
      <c r="V874" s="10"/>
      <c r="W874" s="10"/>
      <c r="X874" s="10"/>
    </row>
    <row r="875" spans="4:24" s="9" customFormat="1" x14ac:dyDescent="0.3">
      <c r="D875" s="17">
        <f t="shared" si="140"/>
        <v>123909</v>
      </c>
      <c r="E875" s="41">
        <v>1</v>
      </c>
      <c r="F875" s="83">
        <f t="shared" si="139"/>
        <v>3</v>
      </c>
      <c r="G875" s="39"/>
      <c r="H875" s="39"/>
      <c r="I875" s="39"/>
      <c r="J875" s="39"/>
      <c r="K875" s="84" t="e">
        <f t="shared" si="134"/>
        <v>#N/A</v>
      </c>
      <c r="L875" s="84" t="e">
        <f t="shared" si="135"/>
        <v>#N/A</v>
      </c>
      <c r="M875" s="40">
        <f t="shared" si="131"/>
        <v>0</v>
      </c>
      <c r="N875" s="40">
        <f t="shared" si="132"/>
        <v>0</v>
      </c>
      <c r="O875" s="40">
        <f t="shared" si="136"/>
        <v>0</v>
      </c>
      <c r="P875" s="68">
        <f t="shared" si="137"/>
        <v>0</v>
      </c>
      <c r="Q875" s="69">
        <f t="shared" si="133"/>
        <v>0</v>
      </c>
      <c r="R875" s="70">
        <f t="shared" si="138"/>
        <v>0</v>
      </c>
      <c r="T875" s="10"/>
      <c r="U875" s="10"/>
      <c r="V875" s="10"/>
      <c r="W875" s="10"/>
      <c r="X875" s="10"/>
    </row>
    <row r="876" spans="4:24" s="9" customFormat="1" x14ac:dyDescent="0.3">
      <c r="D876" s="17">
        <f t="shared" si="140"/>
        <v>124000</v>
      </c>
      <c r="E876" s="41">
        <v>1</v>
      </c>
      <c r="F876" s="83">
        <f t="shared" si="139"/>
        <v>3</v>
      </c>
      <c r="G876" s="39"/>
      <c r="H876" s="39"/>
      <c r="I876" s="39"/>
      <c r="J876" s="39"/>
      <c r="K876" s="84" t="e">
        <f t="shared" si="134"/>
        <v>#N/A</v>
      </c>
      <c r="L876" s="84" t="e">
        <f t="shared" si="135"/>
        <v>#N/A</v>
      </c>
      <c r="M876" s="40">
        <f t="shared" si="131"/>
        <v>0</v>
      </c>
      <c r="N876" s="40">
        <f t="shared" si="132"/>
        <v>0</v>
      </c>
      <c r="O876" s="40">
        <f t="shared" si="136"/>
        <v>0</v>
      </c>
      <c r="P876" s="68">
        <f t="shared" si="137"/>
        <v>0</v>
      </c>
      <c r="Q876" s="69">
        <f t="shared" si="133"/>
        <v>0</v>
      </c>
      <c r="R876" s="70">
        <f t="shared" si="138"/>
        <v>0</v>
      </c>
      <c r="T876" s="10"/>
      <c r="U876" s="10"/>
      <c r="V876" s="10"/>
      <c r="W876" s="10"/>
      <c r="X876" s="10"/>
    </row>
    <row r="877" spans="4:24" s="9" customFormat="1" x14ac:dyDescent="0.3">
      <c r="D877" s="17">
        <f t="shared" si="140"/>
        <v>124092</v>
      </c>
      <c r="E877" s="41">
        <v>1</v>
      </c>
      <c r="F877" s="83">
        <f t="shared" si="139"/>
        <v>3</v>
      </c>
      <c r="G877" s="39"/>
      <c r="H877" s="39"/>
      <c r="I877" s="39"/>
      <c r="J877" s="39"/>
      <c r="K877" s="84" t="e">
        <f t="shared" si="134"/>
        <v>#N/A</v>
      </c>
      <c r="L877" s="84" t="e">
        <f t="shared" si="135"/>
        <v>#N/A</v>
      </c>
      <c r="M877" s="40">
        <f t="shared" si="131"/>
        <v>0</v>
      </c>
      <c r="N877" s="40">
        <f t="shared" si="132"/>
        <v>0</v>
      </c>
      <c r="O877" s="40">
        <f t="shared" si="136"/>
        <v>0</v>
      </c>
      <c r="P877" s="68">
        <f t="shared" si="137"/>
        <v>0</v>
      </c>
      <c r="Q877" s="69">
        <f t="shared" si="133"/>
        <v>0</v>
      </c>
      <c r="R877" s="70">
        <f t="shared" si="138"/>
        <v>0</v>
      </c>
      <c r="T877" s="10"/>
      <c r="U877" s="10"/>
      <c r="V877" s="10"/>
      <c r="W877" s="10"/>
      <c r="X877" s="10"/>
    </row>
    <row r="878" spans="4:24" s="9" customFormat="1" x14ac:dyDescent="0.3">
      <c r="D878" s="17">
        <f t="shared" si="140"/>
        <v>124184</v>
      </c>
      <c r="E878" s="41">
        <v>1</v>
      </c>
      <c r="F878" s="83">
        <f t="shared" si="139"/>
        <v>3</v>
      </c>
      <c r="G878" s="39"/>
      <c r="H878" s="39"/>
      <c r="I878" s="39"/>
      <c r="J878" s="39"/>
      <c r="K878" s="84" t="e">
        <f t="shared" si="134"/>
        <v>#N/A</v>
      </c>
      <c r="L878" s="84" t="e">
        <f t="shared" si="135"/>
        <v>#N/A</v>
      </c>
      <c r="M878" s="40">
        <f t="shared" si="131"/>
        <v>0</v>
      </c>
      <c r="N878" s="40">
        <f t="shared" si="132"/>
        <v>0</v>
      </c>
      <c r="O878" s="40">
        <f t="shared" si="136"/>
        <v>0</v>
      </c>
      <c r="P878" s="68">
        <f t="shared" si="137"/>
        <v>0</v>
      </c>
      <c r="Q878" s="69">
        <f t="shared" si="133"/>
        <v>0</v>
      </c>
      <c r="R878" s="70">
        <f t="shared" si="138"/>
        <v>0</v>
      </c>
      <c r="T878" s="10"/>
      <c r="U878" s="10"/>
      <c r="V878" s="10"/>
      <c r="W878" s="10"/>
      <c r="X878" s="10"/>
    </row>
    <row r="879" spans="4:24" s="9" customFormat="1" x14ac:dyDescent="0.3">
      <c r="D879" s="17">
        <f t="shared" si="140"/>
        <v>124275</v>
      </c>
      <c r="E879" s="41">
        <v>1</v>
      </c>
      <c r="F879" s="83">
        <f t="shared" si="139"/>
        <v>3</v>
      </c>
      <c r="G879" s="39"/>
      <c r="H879" s="39"/>
      <c r="I879" s="39"/>
      <c r="J879" s="39"/>
      <c r="K879" s="84" t="e">
        <f t="shared" si="134"/>
        <v>#N/A</v>
      </c>
      <c r="L879" s="84" t="e">
        <f t="shared" si="135"/>
        <v>#N/A</v>
      </c>
      <c r="M879" s="40">
        <f t="shared" si="131"/>
        <v>0</v>
      </c>
      <c r="N879" s="40">
        <f t="shared" si="132"/>
        <v>0</v>
      </c>
      <c r="O879" s="40">
        <f t="shared" si="136"/>
        <v>0</v>
      </c>
      <c r="P879" s="68">
        <f t="shared" si="137"/>
        <v>0</v>
      </c>
      <c r="Q879" s="69">
        <f t="shared" si="133"/>
        <v>0</v>
      </c>
      <c r="R879" s="70">
        <f t="shared" si="138"/>
        <v>0</v>
      </c>
      <c r="T879" s="10"/>
      <c r="U879" s="10"/>
      <c r="V879" s="10"/>
      <c r="W879" s="10"/>
      <c r="X879" s="10"/>
    </row>
    <row r="880" spans="4:24" s="9" customFormat="1" x14ac:dyDescent="0.3">
      <c r="D880" s="17">
        <f t="shared" si="140"/>
        <v>124366</v>
      </c>
      <c r="E880" s="41">
        <v>1</v>
      </c>
      <c r="F880" s="83">
        <f t="shared" si="139"/>
        <v>3</v>
      </c>
      <c r="G880" s="39"/>
      <c r="H880" s="39"/>
      <c r="I880" s="39"/>
      <c r="J880" s="39"/>
      <c r="K880" s="84" t="e">
        <f t="shared" si="134"/>
        <v>#N/A</v>
      </c>
      <c r="L880" s="84" t="e">
        <f t="shared" si="135"/>
        <v>#N/A</v>
      </c>
      <c r="M880" s="40">
        <f t="shared" si="131"/>
        <v>0</v>
      </c>
      <c r="N880" s="40">
        <f t="shared" si="132"/>
        <v>0</v>
      </c>
      <c r="O880" s="40">
        <f t="shared" si="136"/>
        <v>0</v>
      </c>
      <c r="P880" s="68">
        <f t="shared" si="137"/>
        <v>0</v>
      </c>
      <c r="Q880" s="69">
        <f t="shared" si="133"/>
        <v>0</v>
      </c>
      <c r="R880" s="70">
        <f t="shared" si="138"/>
        <v>0</v>
      </c>
      <c r="T880" s="10"/>
      <c r="U880" s="10"/>
      <c r="V880" s="10"/>
      <c r="W880" s="10"/>
      <c r="X880" s="10"/>
    </row>
    <row r="881" spans="4:24" s="9" customFormat="1" x14ac:dyDescent="0.3">
      <c r="D881" s="17">
        <f t="shared" si="140"/>
        <v>124458</v>
      </c>
      <c r="E881" s="41">
        <v>1</v>
      </c>
      <c r="F881" s="83">
        <f t="shared" si="139"/>
        <v>3</v>
      </c>
      <c r="G881" s="39"/>
      <c r="H881" s="39"/>
      <c r="I881" s="39"/>
      <c r="J881" s="39"/>
      <c r="K881" s="84" t="e">
        <f t="shared" si="134"/>
        <v>#N/A</v>
      </c>
      <c r="L881" s="84" t="e">
        <f t="shared" si="135"/>
        <v>#N/A</v>
      </c>
      <c r="M881" s="40">
        <f t="shared" si="131"/>
        <v>0</v>
      </c>
      <c r="N881" s="40">
        <f t="shared" si="132"/>
        <v>0</v>
      </c>
      <c r="O881" s="40">
        <f t="shared" si="136"/>
        <v>0</v>
      </c>
      <c r="P881" s="68">
        <f t="shared" si="137"/>
        <v>0</v>
      </c>
      <c r="Q881" s="69">
        <f t="shared" si="133"/>
        <v>0</v>
      </c>
      <c r="R881" s="70">
        <f t="shared" si="138"/>
        <v>0</v>
      </c>
      <c r="T881" s="10"/>
      <c r="U881" s="10"/>
      <c r="V881" s="10"/>
      <c r="W881" s="10"/>
      <c r="X881" s="10"/>
    </row>
    <row r="882" spans="4:24" s="9" customFormat="1" x14ac:dyDescent="0.3">
      <c r="D882" s="17">
        <f t="shared" si="140"/>
        <v>124550</v>
      </c>
      <c r="E882" s="41">
        <v>1</v>
      </c>
      <c r="F882" s="83">
        <f t="shared" si="139"/>
        <v>3</v>
      </c>
      <c r="G882" s="39"/>
      <c r="H882" s="39"/>
      <c r="I882" s="39"/>
      <c r="J882" s="39"/>
      <c r="K882" s="84" t="e">
        <f t="shared" si="134"/>
        <v>#N/A</v>
      </c>
      <c r="L882" s="84" t="e">
        <f t="shared" si="135"/>
        <v>#N/A</v>
      </c>
      <c r="M882" s="40">
        <f t="shared" si="131"/>
        <v>0</v>
      </c>
      <c r="N882" s="40">
        <f t="shared" si="132"/>
        <v>0</v>
      </c>
      <c r="O882" s="40">
        <f t="shared" si="136"/>
        <v>0</v>
      </c>
      <c r="P882" s="68">
        <f t="shared" si="137"/>
        <v>0</v>
      </c>
      <c r="Q882" s="69">
        <f t="shared" si="133"/>
        <v>0</v>
      </c>
      <c r="R882" s="70">
        <f t="shared" si="138"/>
        <v>0</v>
      </c>
      <c r="T882" s="10"/>
      <c r="U882" s="10"/>
      <c r="V882" s="10"/>
      <c r="W882" s="10"/>
      <c r="X882" s="10"/>
    </row>
    <row r="883" spans="4:24" s="9" customFormat="1" x14ac:dyDescent="0.3">
      <c r="D883" s="17">
        <f t="shared" si="140"/>
        <v>124640</v>
      </c>
      <c r="E883" s="41">
        <v>1</v>
      </c>
      <c r="F883" s="83">
        <f t="shared" si="139"/>
        <v>3</v>
      </c>
      <c r="G883" s="39"/>
      <c r="H883" s="39"/>
      <c r="I883" s="39"/>
      <c r="J883" s="39"/>
      <c r="K883" s="84" t="e">
        <f t="shared" si="134"/>
        <v>#N/A</v>
      </c>
      <c r="L883" s="84" t="e">
        <f t="shared" si="135"/>
        <v>#N/A</v>
      </c>
      <c r="M883" s="40">
        <f t="shared" si="131"/>
        <v>0</v>
      </c>
      <c r="N883" s="40">
        <f t="shared" si="132"/>
        <v>0</v>
      </c>
      <c r="O883" s="40">
        <f t="shared" si="136"/>
        <v>0</v>
      </c>
      <c r="P883" s="68">
        <f t="shared" si="137"/>
        <v>0</v>
      </c>
      <c r="Q883" s="69">
        <f t="shared" si="133"/>
        <v>0</v>
      </c>
      <c r="R883" s="70">
        <f t="shared" si="138"/>
        <v>0</v>
      </c>
      <c r="T883" s="10"/>
      <c r="U883" s="10"/>
      <c r="V883" s="10"/>
      <c r="W883" s="10"/>
      <c r="X883" s="10"/>
    </row>
    <row r="884" spans="4:24" s="9" customFormat="1" x14ac:dyDescent="0.3">
      <c r="D884" s="17">
        <f t="shared" si="140"/>
        <v>124731</v>
      </c>
      <c r="E884" s="41">
        <v>1</v>
      </c>
      <c r="F884" s="83">
        <f t="shared" si="139"/>
        <v>3</v>
      </c>
      <c r="G884" s="39"/>
      <c r="H884" s="39"/>
      <c r="I884" s="39"/>
      <c r="J884" s="39"/>
      <c r="K884" s="84" t="e">
        <f t="shared" si="134"/>
        <v>#N/A</v>
      </c>
      <c r="L884" s="84" t="e">
        <f t="shared" si="135"/>
        <v>#N/A</v>
      </c>
      <c r="M884" s="40">
        <f t="shared" si="131"/>
        <v>0</v>
      </c>
      <c r="N884" s="40">
        <f t="shared" si="132"/>
        <v>0</v>
      </c>
      <c r="O884" s="40">
        <f t="shared" si="136"/>
        <v>0</v>
      </c>
      <c r="P884" s="68">
        <f t="shared" si="137"/>
        <v>0</v>
      </c>
      <c r="Q884" s="69">
        <f t="shared" si="133"/>
        <v>0</v>
      </c>
      <c r="R884" s="70">
        <f t="shared" si="138"/>
        <v>0</v>
      </c>
      <c r="T884" s="10"/>
      <c r="U884" s="10"/>
      <c r="V884" s="10"/>
      <c r="W884" s="10"/>
      <c r="X884" s="10"/>
    </row>
    <row r="885" spans="4:24" s="9" customFormat="1" x14ac:dyDescent="0.3">
      <c r="D885" s="17">
        <f t="shared" si="140"/>
        <v>124823</v>
      </c>
      <c r="E885" s="41">
        <v>1</v>
      </c>
      <c r="F885" s="83">
        <f t="shared" si="139"/>
        <v>3</v>
      </c>
      <c r="G885" s="39"/>
      <c r="H885" s="39"/>
      <c r="I885" s="39"/>
      <c r="J885" s="39"/>
      <c r="K885" s="84" t="e">
        <f t="shared" si="134"/>
        <v>#N/A</v>
      </c>
      <c r="L885" s="84" t="e">
        <f t="shared" si="135"/>
        <v>#N/A</v>
      </c>
      <c r="M885" s="40">
        <f t="shared" si="131"/>
        <v>0</v>
      </c>
      <c r="N885" s="40">
        <f t="shared" si="132"/>
        <v>0</v>
      </c>
      <c r="O885" s="40">
        <f t="shared" si="136"/>
        <v>0</v>
      </c>
      <c r="P885" s="68">
        <f t="shared" si="137"/>
        <v>0</v>
      </c>
      <c r="Q885" s="69">
        <f t="shared" si="133"/>
        <v>0</v>
      </c>
      <c r="R885" s="70">
        <f t="shared" si="138"/>
        <v>0</v>
      </c>
      <c r="T885" s="10"/>
      <c r="U885" s="10"/>
      <c r="V885" s="10"/>
      <c r="W885" s="10"/>
      <c r="X885" s="10"/>
    </row>
    <row r="886" spans="4:24" s="9" customFormat="1" x14ac:dyDescent="0.3">
      <c r="D886" s="17">
        <f t="shared" si="140"/>
        <v>124915</v>
      </c>
      <c r="E886" s="41">
        <v>1</v>
      </c>
      <c r="F886" s="83">
        <f t="shared" si="139"/>
        <v>3</v>
      </c>
      <c r="G886" s="39"/>
      <c r="H886" s="39"/>
      <c r="I886" s="39"/>
      <c r="J886" s="39"/>
      <c r="K886" s="84" t="e">
        <f t="shared" si="134"/>
        <v>#N/A</v>
      </c>
      <c r="L886" s="84" t="e">
        <f t="shared" si="135"/>
        <v>#N/A</v>
      </c>
      <c r="M886" s="40">
        <f t="shared" si="131"/>
        <v>0</v>
      </c>
      <c r="N886" s="40">
        <f t="shared" si="132"/>
        <v>0</v>
      </c>
      <c r="O886" s="40">
        <f t="shared" si="136"/>
        <v>0</v>
      </c>
      <c r="P886" s="68">
        <f t="shared" si="137"/>
        <v>0</v>
      </c>
      <c r="Q886" s="69">
        <f t="shared" si="133"/>
        <v>0</v>
      </c>
      <c r="R886" s="70">
        <f t="shared" si="138"/>
        <v>0</v>
      </c>
      <c r="T886" s="10"/>
      <c r="U886" s="10"/>
      <c r="V886" s="10"/>
      <c r="W886" s="10"/>
      <c r="X886" s="10"/>
    </row>
    <row r="887" spans="4:24" s="9" customFormat="1" x14ac:dyDescent="0.3">
      <c r="D887" s="17">
        <f t="shared" si="140"/>
        <v>125005</v>
      </c>
      <c r="E887" s="41">
        <v>1</v>
      </c>
      <c r="F887" s="83">
        <f t="shared" si="139"/>
        <v>3</v>
      </c>
      <c r="G887" s="39"/>
      <c r="H887" s="39"/>
      <c r="I887" s="39"/>
      <c r="J887" s="39"/>
      <c r="K887" s="84" t="e">
        <f t="shared" si="134"/>
        <v>#N/A</v>
      </c>
      <c r="L887" s="84" t="e">
        <f t="shared" si="135"/>
        <v>#N/A</v>
      </c>
      <c r="M887" s="40">
        <f t="shared" si="131"/>
        <v>0</v>
      </c>
      <c r="N887" s="40">
        <f t="shared" si="132"/>
        <v>0</v>
      </c>
      <c r="O887" s="40">
        <f t="shared" si="136"/>
        <v>0</v>
      </c>
      <c r="P887" s="68">
        <f t="shared" si="137"/>
        <v>0</v>
      </c>
      <c r="Q887" s="69">
        <f t="shared" si="133"/>
        <v>0</v>
      </c>
      <c r="R887" s="70">
        <f t="shared" si="138"/>
        <v>0</v>
      </c>
      <c r="T887" s="10"/>
      <c r="U887" s="10"/>
      <c r="V887" s="10"/>
      <c r="W887" s="10"/>
      <c r="X887" s="10"/>
    </row>
    <row r="888" spans="4:24" s="9" customFormat="1" x14ac:dyDescent="0.3">
      <c r="D888" s="17">
        <f t="shared" si="140"/>
        <v>125096</v>
      </c>
      <c r="E888" s="41">
        <v>1</v>
      </c>
      <c r="F888" s="83">
        <f t="shared" si="139"/>
        <v>3</v>
      </c>
      <c r="G888" s="39"/>
      <c r="H888" s="39"/>
      <c r="I888" s="39"/>
      <c r="J888" s="39"/>
      <c r="K888" s="84" t="e">
        <f t="shared" si="134"/>
        <v>#N/A</v>
      </c>
      <c r="L888" s="84" t="e">
        <f t="shared" si="135"/>
        <v>#N/A</v>
      </c>
      <c r="M888" s="40">
        <f t="shared" si="131"/>
        <v>0</v>
      </c>
      <c r="N888" s="40">
        <f t="shared" si="132"/>
        <v>0</v>
      </c>
      <c r="O888" s="40">
        <f t="shared" si="136"/>
        <v>0</v>
      </c>
      <c r="P888" s="68">
        <f t="shared" si="137"/>
        <v>0</v>
      </c>
      <c r="Q888" s="69">
        <f t="shared" si="133"/>
        <v>0</v>
      </c>
      <c r="R888" s="70">
        <f t="shared" si="138"/>
        <v>0</v>
      </c>
      <c r="T888" s="10"/>
      <c r="U888" s="10"/>
      <c r="V888" s="10"/>
      <c r="W888" s="10"/>
      <c r="X888" s="10"/>
    </row>
    <row r="889" spans="4:24" s="9" customFormat="1" x14ac:dyDescent="0.3">
      <c r="D889" s="17">
        <f t="shared" si="140"/>
        <v>125188</v>
      </c>
      <c r="E889" s="41">
        <v>1</v>
      </c>
      <c r="F889" s="83">
        <f t="shared" si="139"/>
        <v>3</v>
      </c>
      <c r="G889" s="39"/>
      <c r="H889" s="39"/>
      <c r="I889" s="39"/>
      <c r="J889" s="39"/>
      <c r="K889" s="84" t="e">
        <f t="shared" si="134"/>
        <v>#N/A</v>
      </c>
      <c r="L889" s="84" t="e">
        <f t="shared" si="135"/>
        <v>#N/A</v>
      </c>
      <c r="M889" s="40">
        <f t="shared" si="131"/>
        <v>0</v>
      </c>
      <c r="N889" s="40">
        <f t="shared" si="132"/>
        <v>0</v>
      </c>
      <c r="O889" s="40">
        <f t="shared" si="136"/>
        <v>0</v>
      </c>
      <c r="P889" s="68">
        <f t="shared" si="137"/>
        <v>0</v>
      </c>
      <c r="Q889" s="69">
        <f t="shared" si="133"/>
        <v>0</v>
      </c>
      <c r="R889" s="70">
        <f t="shared" si="138"/>
        <v>0</v>
      </c>
      <c r="T889" s="10"/>
      <c r="U889" s="10"/>
      <c r="V889" s="10"/>
      <c r="W889" s="10"/>
      <c r="X889" s="10"/>
    </row>
    <row r="890" spans="4:24" s="9" customFormat="1" x14ac:dyDescent="0.3">
      <c r="D890" s="17">
        <f t="shared" si="140"/>
        <v>125280</v>
      </c>
      <c r="E890" s="41">
        <v>1</v>
      </c>
      <c r="F890" s="83">
        <f t="shared" si="139"/>
        <v>3</v>
      </c>
      <c r="G890" s="39"/>
      <c r="H890" s="39"/>
      <c r="I890" s="39"/>
      <c r="J890" s="39"/>
      <c r="K890" s="84" t="e">
        <f t="shared" si="134"/>
        <v>#N/A</v>
      </c>
      <c r="L890" s="84" t="e">
        <f t="shared" si="135"/>
        <v>#N/A</v>
      </c>
      <c r="M890" s="40">
        <f t="shared" si="131"/>
        <v>0</v>
      </c>
      <c r="N890" s="40">
        <f t="shared" si="132"/>
        <v>0</v>
      </c>
      <c r="O890" s="40">
        <f t="shared" si="136"/>
        <v>0</v>
      </c>
      <c r="P890" s="68">
        <f t="shared" si="137"/>
        <v>0</v>
      </c>
      <c r="Q890" s="69">
        <f t="shared" si="133"/>
        <v>0</v>
      </c>
      <c r="R890" s="70">
        <f t="shared" si="138"/>
        <v>0</v>
      </c>
      <c r="T890" s="10"/>
      <c r="U890" s="10"/>
      <c r="V890" s="10"/>
      <c r="W890" s="10"/>
      <c r="X890" s="10"/>
    </row>
    <row r="891" spans="4:24" s="9" customFormat="1" x14ac:dyDescent="0.3">
      <c r="D891" s="17">
        <f t="shared" si="140"/>
        <v>125370</v>
      </c>
      <c r="E891" s="41">
        <v>1</v>
      </c>
      <c r="F891" s="83">
        <f t="shared" si="139"/>
        <v>3</v>
      </c>
      <c r="G891" s="39"/>
      <c r="H891" s="39"/>
      <c r="I891" s="39"/>
      <c r="J891" s="39"/>
      <c r="K891" s="84" t="e">
        <f t="shared" si="134"/>
        <v>#N/A</v>
      </c>
      <c r="L891" s="84" t="e">
        <f t="shared" si="135"/>
        <v>#N/A</v>
      </c>
      <c r="M891" s="40">
        <f t="shared" si="131"/>
        <v>0</v>
      </c>
      <c r="N891" s="40">
        <f t="shared" si="132"/>
        <v>0</v>
      </c>
      <c r="O891" s="40">
        <f t="shared" si="136"/>
        <v>0</v>
      </c>
      <c r="P891" s="68">
        <f t="shared" si="137"/>
        <v>0</v>
      </c>
      <c r="Q891" s="69">
        <f t="shared" si="133"/>
        <v>0</v>
      </c>
      <c r="R891" s="70">
        <f t="shared" si="138"/>
        <v>0</v>
      </c>
      <c r="T891" s="10"/>
      <c r="U891" s="10"/>
      <c r="V891" s="10"/>
      <c r="W891" s="10"/>
      <c r="X891" s="10"/>
    </row>
    <row r="892" spans="4:24" s="9" customFormat="1" x14ac:dyDescent="0.3">
      <c r="D892" s="17">
        <f t="shared" si="140"/>
        <v>125461</v>
      </c>
      <c r="E892" s="41">
        <v>1</v>
      </c>
      <c r="F892" s="83">
        <f t="shared" si="139"/>
        <v>3</v>
      </c>
      <c r="G892" s="39"/>
      <c r="H892" s="39"/>
      <c r="I892" s="39"/>
      <c r="J892" s="39"/>
      <c r="K892" s="84" t="e">
        <f t="shared" si="134"/>
        <v>#N/A</v>
      </c>
      <c r="L892" s="84" t="e">
        <f t="shared" si="135"/>
        <v>#N/A</v>
      </c>
      <c r="M892" s="40">
        <f t="shared" si="131"/>
        <v>0</v>
      </c>
      <c r="N892" s="40">
        <f t="shared" si="132"/>
        <v>0</v>
      </c>
      <c r="O892" s="40">
        <f t="shared" si="136"/>
        <v>0</v>
      </c>
      <c r="P892" s="68">
        <f t="shared" si="137"/>
        <v>0</v>
      </c>
      <c r="Q892" s="69">
        <f t="shared" si="133"/>
        <v>0</v>
      </c>
      <c r="R892" s="70">
        <f t="shared" si="138"/>
        <v>0</v>
      </c>
      <c r="T892" s="10"/>
      <c r="U892" s="10"/>
      <c r="V892" s="10"/>
      <c r="W892" s="10"/>
      <c r="X892" s="10"/>
    </row>
    <row r="893" spans="4:24" s="9" customFormat="1" x14ac:dyDescent="0.3">
      <c r="D893" s="17">
        <f t="shared" si="140"/>
        <v>125553</v>
      </c>
      <c r="E893" s="41">
        <v>1</v>
      </c>
      <c r="F893" s="83">
        <f t="shared" si="139"/>
        <v>3</v>
      </c>
      <c r="G893" s="39"/>
      <c r="H893" s="39"/>
      <c r="I893" s="39"/>
      <c r="J893" s="39"/>
      <c r="K893" s="84" t="e">
        <f t="shared" si="134"/>
        <v>#N/A</v>
      </c>
      <c r="L893" s="84" t="e">
        <f t="shared" si="135"/>
        <v>#N/A</v>
      </c>
      <c r="M893" s="40">
        <f t="shared" si="131"/>
        <v>0</v>
      </c>
      <c r="N893" s="40">
        <f t="shared" si="132"/>
        <v>0</v>
      </c>
      <c r="O893" s="40">
        <f t="shared" si="136"/>
        <v>0</v>
      </c>
      <c r="P893" s="68">
        <f t="shared" si="137"/>
        <v>0</v>
      </c>
      <c r="Q893" s="69">
        <f t="shared" si="133"/>
        <v>0</v>
      </c>
      <c r="R893" s="70">
        <f t="shared" si="138"/>
        <v>0</v>
      </c>
      <c r="T893" s="10"/>
      <c r="U893" s="10"/>
      <c r="V893" s="10"/>
      <c r="W893" s="10"/>
      <c r="X893" s="10"/>
    </row>
    <row r="894" spans="4:24" s="9" customFormat="1" x14ac:dyDescent="0.3">
      <c r="D894" s="17">
        <f t="shared" si="140"/>
        <v>125645</v>
      </c>
      <c r="E894" s="41">
        <v>1</v>
      </c>
      <c r="F894" s="83">
        <f t="shared" si="139"/>
        <v>3</v>
      </c>
      <c r="G894" s="39"/>
      <c r="H894" s="39"/>
      <c r="I894" s="39"/>
      <c r="J894" s="39"/>
      <c r="K894" s="84" t="e">
        <f t="shared" si="134"/>
        <v>#N/A</v>
      </c>
      <c r="L894" s="84" t="e">
        <f t="shared" si="135"/>
        <v>#N/A</v>
      </c>
      <c r="M894" s="40">
        <f t="shared" si="131"/>
        <v>0</v>
      </c>
      <c r="N894" s="40">
        <f t="shared" si="132"/>
        <v>0</v>
      </c>
      <c r="O894" s="40">
        <f t="shared" si="136"/>
        <v>0</v>
      </c>
      <c r="P894" s="68">
        <f t="shared" si="137"/>
        <v>0</v>
      </c>
      <c r="Q894" s="69">
        <f t="shared" si="133"/>
        <v>0</v>
      </c>
      <c r="R894" s="70">
        <f t="shared" si="138"/>
        <v>0</v>
      </c>
      <c r="T894" s="10"/>
      <c r="U894" s="10"/>
      <c r="V894" s="10"/>
      <c r="W894" s="10"/>
      <c r="X894" s="10"/>
    </row>
    <row r="895" spans="4:24" s="9" customFormat="1" x14ac:dyDescent="0.3">
      <c r="D895" s="17">
        <f t="shared" si="140"/>
        <v>125736</v>
      </c>
      <c r="E895" s="41">
        <v>1</v>
      </c>
      <c r="F895" s="83">
        <f t="shared" si="139"/>
        <v>3</v>
      </c>
      <c r="G895" s="39"/>
      <c r="H895" s="39"/>
      <c r="I895" s="39"/>
      <c r="J895" s="39"/>
      <c r="K895" s="84" t="e">
        <f t="shared" si="134"/>
        <v>#N/A</v>
      </c>
      <c r="L895" s="84" t="e">
        <f t="shared" si="135"/>
        <v>#N/A</v>
      </c>
      <c r="M895" s="40">
        <f t="shared" si="131"/>
        <v>0</v>
      </c>
      <c r="N895" s="40">
        <f t="shared" si="132"/>
        <v>0</v>
      </c>
      <c r="O895" s="40">
        <f t="shared" si="136"/>
        <v>0</v>
      </c>
      <c r="P895" s="68">
        <f t="shared" si="137"/>
        <v>0</v>
      </c>
      <c r="Q895" s="69">
        <f t="shared" si="133"/>
        <v>0</v>
      </c>
      <c r="R895" s="70">
        <f t="shared" si="138"/>
        <v>0</v>
      </c>
      <c r="T895" s="10"/>
      <c r="U895" s="10"/>
      <c r="V895" s="10"/>
      <c r="W895" s="10"/>
      <c r="X895" s="10"/>
    </row>
    <row r="896" spans="4:24" s="9" customFormat="1" x14ac:dyDescent="0.3">
      <c r="D896" s="17">
        <f t="shared" si="140"/>
        <v>125827</v>
      </c>
      <c r="E896" s="41">
        <v>1</v>
      </c>
      <c r="F896" s="83">
        <f t="shared" si="139"/>
        <v>3</v>
      </c>
      <c r="G896" s="39"/>
      <c r="H896" s="39"/>
      <c r="I896" s="39"/>
      <c r="J896" s="39"/>
      <c r="K896" s="84" t="e">
        <f t="shared" si="134"/>
        <v>#N/A</v>
      </c>
      <c r="L896" s="84" t="e">
        <f t="shared" si="135"/>
        <v>#N/A</v>
      </c>
      <c r="M896" s="40">
        <f t="shared" si="131"/>
        <v>0</v>
      </c>
      <c r="N896" s="40">
        <f t="shared" si="132"/>
        <v>0</v>
      </c>
      <c r="O896" s="40">
        <f t="shared" si="136"/>
        <v>0</v>
      </c>
      <c r="P896" s="68">
        <f t="shared" si="137"/>
        <v>0</v>
      </c>
      <c r="Q896" s="69">
        <f t="shared" si="133"/>
        <v>0</v>
      </c>
      <c r="R896" s="70">
        <f t="shared" si="138"/>
        <v>0</v>
      </c>
      <c r="T896" s="10"/>
      <c r="U896" s="10"/>
      <c r="V896" s="10"/>
      <c r="W896" s="10"/>
      <c r="X896" s="10"/>
    </row>
    <row r="897" spans="4:24" s="9" customFormat="1" x14ac:dyDescent="0.3">
      <c r="D897" s="17">
        <f t="shared" si="140"/>
        <v>125919</v>
      </c>
      <c r="E897" s="41">
        <v>1</v>
      </c>
      <c r="F897" s="83">
        <f t="shared" si="139"/>
        <v>3</v>
      </c>
      <c r="G897" s="39"/>
      <c r="H897" s="39"/>
      <c r="I897" s="39"/>
      <c r="J897" s="39"/>
      <c r="K897" s="84" t="e">
        <f t="shared" si="134"/>
        <v>#N/A</v>
      </c>
      <c r="L897" s="84" t="e">
        <f t="shared" si="135"/>
        <v>#N/A</v>
      </c>
      <c r="M897" s="40">
        <f t="shared" si="131"/>
        <v>0</v>
      </c>
      <c r="N897" s="40">
        <f t="shared" si="132"/>
        <v>0</v>
      </c>
      <c r="O897" s="40">
        <f t="shared" si="136"/>
        <v>0</v>
      </c>
      <c r="P897" s="68">
        <f t="shared" si="137"/>
        <v>0</v>
      </c>
      <c r="Q897" s="69">
        <f t="shared" si="133"/>
        <v>0</v>
      </c>
      <c r="R897" s="70">
        <f t="shared" si="138"/>
        <v>0</v>
      </c>
      <c r="T897" s="10"/>
      <c r="U897" s="10"/>
      <c r="V897" s="10"/>
      <c r="W897" s="10"/>
      <c r="X897" s="10"/>
    </row>
    <row r="898" spans="4:24" s="9" customFormat="1" x14ac:dyDescent="0.3">
      <c r="D898" s="17">
        <f t="shared" si="140"/>
        <v>126011</v>
      </c>
      <c r="E898" s="41">
        <v>1</v>
      </c>
      <c r="F898" s="83">
        <f t="shared" si="139"/>
        <v>3</v>
      </c>
      <c r="G898" s="39"/>
      <c r="H898" s="39"/>
      <c r="I898" s="39"/>
      <c r="J898" s="39"/>
      <c r="K898" s="84" t="e">
        <f t="shared" si="134"/>
        <v>#N/A</v>
      </c>
      <c r="L898" s="84" t="e">
        <f t="shared" si="135"/>
        <v>#N/A</v>
      </c>
      <c r="M898" s="40">
        <f t="shared" ref="M898:M961" si="141">IF(AND(ISBLANK(G899),ISBLANK(H899),ISBLANK(I899)),
       IF(AND(ISBLANK(G898),ISBLANK(H898),ISBLANK(I898)),
           IF(O897&gt;0,
                IF(YEARFRAC($B$7,D898)&gt;$B$10,O897,M897)+R897+($B$5-$B$25*E897+$B$4)*YEARFRAC(D897,D898)+IF(AND($B$27,YEARFRAC($B$7,D897)&lt;$B$10),$B$29*12*YEARFRAC(D897,D898),0)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K898+N("If records exist on this row, but not on the next, start the prediction by using this row's record")),
    NA()+N("Both this row and next have records; do nothing"))</f>
        <v>0</v>
      </c>
      <c r="N898" s="40">
        <f t="shared" ref="N898:N961" si="142">IF($B$27,
   IF(AND(ISBLANK(G899),ISBLANK(H899),ISBLANK(I899)),
      IF(AND(ISBLANK(G898),ISBLANK(H898),ISBLANK(I898)),
          IF(YEARFRAC($B$7,D898)&lt;=$B$10,
               MAX(N897+Q897-$B$29*12*YEARFRAC(D897,D898),0)+N("Predict the fixed balance if both this row and next have no records: it's the balance, plus interest, minus repayment"),
               0+N("Return a zero fixed balance if we're past the fixed period")),
          H898+N("Return the fixed balance when this row has a record, but the next doesn't")),
      NA()+N("Return NA if records were entered for this row and next (no need to predict)")),
 NA()+N("Return NA if the fixed period is not used"))</f>
        <v>0</v>
      </c>
      <c r="O898" s="40">
        <f t="shared" si="136"/>
        <v>0</v>
      </c>
      <c r="P898" s="68">
        <f t="shared" si="137"/>
        <v>0</v>
      </c>
      <c r="Q898" s="69">
        <f t="shared" ref="Q898:Q961" si="143">IF(ISNA(N898),
      NA()+N("Do nothing if the fixed balance is NA"),
      IF(AND(D898&gt;=$B$7,N898&gt;0,YEARFRAC($B$7,D898)&lt;=$B$10)+N("Check if within the fixed period"),
          (N898+IF(OR(ISNA(M898),ISNA($B$11)),0,MIN(0,MAX(-$B$11,M898))))*((1+$B$9/100/365)^(365*YEARFRAC(D898,D899))-1)
            +N("The fixed interest is the fixed rate (for the time between rows) multiplied by the fixed balance, reduced by up to the max repayment (if the variable balance is negative)"),
          0+N("No interest if outside the fixed period, or the balance is non-positive")))</f>
        <v>0</v>
      </c>
      <c r="R898" s="70">
        <f t="shared" si="138"/>
        <v>0</v>
      </c>
      <c r="T898" s="10"/>
      <c r="U898" s="10"/>
      <c r="V898" s="10"/>
      <c r="W898" s="10"/>
      <c r="X898" s="10"/>
    </row>
    <row r="899" spans="4:24" s="9" customFormat="1" x14ac:dyDescent="0.3">
      <c r="D899" s="17">
        <f t="shared" si="140"/>
        <v>126101</v>
      </c>
      <c r="E899" s="41">
        <v>1</v>
      </c>
      <c r="F899" s="83">
        <f t="shared" si="139"/>
        <v>3</v>
      </c>
      <c r="G899" s="39"/>
      <c r="H899" s="39"/>
      <c r="I899" s="39"/>
      <c r="J899" s="39"/>
      <c r="K899" s="84" t="e">
        <f t="shared" ref="K899:K962" si="144">IF(AND(ISBLANK(G899),ISBLANK(I899)),NA(),G899-I899)+N("Only give a result if the offset or variable balance are recorded")</f>
        <v>#N/A</v>
      </c>
      <c r="L899" s="84" t="e">
        <f t="shared" ref="L899:L962" si="145">IF(AND(ISBLANK(G899),ISBLANK(H899),ISBLANK(I899)),
      NA()+N("This row has no records; use NA"),
      H899+K899)</f>
        <v>#N/A</v>
      </c>
      <c r="M899" s="40">
        <f t="shared" si="141"/>
        <v>0</v>
      </c>
      <c r="N899" s="40">
        <f t="shared" si="142"/>
        <v>0</v>
      </c>
      <c r="O899" s="40">
        <f t="shared" ref="O899:O962" si="146">IF(ISNA(M899),
       IF(ISNA(N899), NA()+N("NA if both fixed and variable are NA"), MAX(0,N899)+N("Fixed balance if variable is NA")),
       IF(ISNA(N899),MAX(0,M899)+N("Variable balance if fixed is NA"),MAX(M899+N899,0)+N("Fixed+Variable if both aren't NA")))</f>
        <v>0</v>
      </c>
      <c r="P899" s="68">
        <f t="shared" ref="P899:P962" si="147">IF(ISNA(Q899)+N("This formula returns the sum of the interests that aren't NA"),
      IF(ISNA(R899),NA(),R899),
      IF(ISNA(R899),Q899,Q899+R899))</f>
        <v>0</v>
      </c>
      <c r="Q899" s="69">
        <f t="shared" si="143"/>
        <v>0</v>
      </c>
      <c r="R899" s="70">
        <f t="shared" ref="R899:R962" si="148">IF(ISNA(M899),
      NA()+N("Do nothing if the variable balance is NA"),
      MAX(IF(YEARFRAC($B$7,D899)&gt;$B$10,O899,M899)*((1+F899/100/365)^(365*YEARFRAC(D899,D900))-1), 0)
     +N("The variable interest is the variable rate (for the period between rows) multiplied by the net or variable balance (depending if within the fixed period), and only for positive variable balances"))</f>
        <v>0</v>
      </c>
      <c r="T899" s="10"/>
      <c r="U899" s="10"/>
      <c r="V899" s="10"/>
      <c r="W899" s="10"/>
      <c r="X899" s="10"/>
    </row>
    <row r="900" spans="4:24" s="9" customFormat="1" x14ac:dyDescent="0.3">
      <c r="D900" s="17">
        <f t="shared" si="140"/>
        <v>126192</v>
      </c>
      <c r="E900" s="41">
        <v>1</v>
      </c>
      <c r="F900" s="83">
        <f t="shared" ref="F900:F963" si="149">F899</f>
        <v>3</v>
      </c>
      <c r="G900" s="39"/>
      <c r="H900" s="39"/>
      <c r="I900" s="39"/>
      <c r="J900" s="39"/>
      <c r="K900" s="84" t="e">
        <f t="shared" si="144"/>
        <v>#N/A</v>
      </c>
      <c r="L900" s="84" t="e">
        <f t="shared" si="145"/>
        <v>#N/A</v>
      </c>
      <c r="M900" s="40">
        <f t="shared" si="141"/>
        <v>0</v>
      </c>
      <c r="N900" s="40">
        <f t="shared" si="142"/>
        <v>0</v>
      </c>
      <c r="O900" s="40">
        <f t="shared" si="146"/>
        <v>0</v>
      </c>
      <c r="P900" s="68">
        <f t="shared" si="147"/>
        <v>0</v>
      </c>
      <c r="Q900" s="69">
        <f t="shared" si="143"/>
        <v>0</v>
      </c>
      <c r="R900" s="70">
        <f t="shared" si="148"/>
        <v>0</v>
      </c>
      <c r="T900" s="10"/>
      <c r="U900" s="10"/>
      <c r="V900" s="10"/>
      <c r="W900" s="10"/>
      <c r="X900" s="10"/>
    </row>
    <row r="901" spans="4:24" s="9" customFormat="1" x14ac:dyDescent="0.3">
      <c r="D901" s="17">
        <f t="shared" si="140"/>
        <v>126284</v>
      </c>
      <c r="E901" s="41">
        <v>1</v>
      </c>
      <c r="F901" s="83">
        <f t="shared" si="149"/>
        <v>3</v>
      </c>
      <c r="G901" s="39"/>
      <c r="H901" s="39"/>
      <c r="I901" s="39"/>
      <c r="J901" s="39"/>
      <c r="K901" s="84" t="e">
        <f t="shared" si="144"/>
        <v>#N/A</v>
      </c>
      <c r="L901" s="84" t="e">
        <f t="shared" si="145"/>
        <v>#N/A</v>
      </c>
      <c r="M901" s="40">
        <f t="shared" si="141"/>
        <v>0</v>
      </c>
      <c r="N901" s="40">
        <f t="shared" si="142"/>
        <v>0</v>
      </c>
      <c r="O901" s="40">
        <f t="shared" si="146"/>
        <v>0</v>
      </c>
      <c r="P901" s="68">
        <f t="shared" si="147"/>
        <v>0</v>
      </c>
      <c r="Q901" s="69">
        <f t="shared" si="143"/>
        <v>0</v>
      </c>
      <c r="R901" s="70">
        <f t="shared" si="148"/>
        <v>0</v>
      </c>
      <c r="T901" s="10"/>
      <c r="U901" s="10"/>
      <c r="V901" s="10"/>
      <c r="W901" s="10"/>
      <c r="X901" s="10"/>
    </row>
    <row r="902" spans="4:24" s="9" customFormat="1" x14ac:dyDescent="0.3">
      <c r="D902" s="17">
        <f t="shared" si="140"/>
        <v>126376</v>
      </c>
      <c r="E902" s="41">
        <v>1</v>
      </c>
      <c r="F902" s="83">
        <f t="shared" si="149"/>
        <v>3</v>
      </c>
      <c r="G902" s="39"/>
      <c r="H902" s="39"/>
      <c r="I902" s="39"/>
      <c r="J902" s="39"/>
      <c r="K902" s="84" t="e">
        <f t="shared" si="144"/>
        <v>#N/A</v>
      </c>
      <c r="L902" s="84" t="e">
        <f t="shared" si="145"/>
        <v>#N/A</v>
      </c>
      <c r="M902" s="40">
        <f t="shared" si="141"/>
        <v>0</v>
      </c>
      <c r="N902" s="40">
        <f t="shared" si="142"/>
        <v>0</v>
      </c>
      <c r="O902" s="40">
        <f t="shared" si="146"/>
        <v>0</v>
      </c>
      <c r="P902" s="68">
        <f t="shared" si="147"/>
        <v>0</v>
      </c>
      <c r="Q902" s="69">
        <f t="shared" si="143"/>
        <v>0</v>
      </c>
      <c r="R902" s="70">
        <f t="shared" si="148"/>
        <v>0</v>
      </c>
      <c r="T902" s="10"/>
      <c r="U902" s="10"/>
      <c r="V902" s="10"/>
      <c r="W902" s="10"/>
      <c r="X902" s="10"/>
    </row>
    <row r="903" spans="4:24" s="9" customFormat="1" x14ac:dyDescent="0.3">
      <c r="D903" s="17">
        <f t="shared" si="140"/>
        <v>126466</v>
      </c>
      <c r="E903" s="41">
        <v>1</v>
      </c>
      <c r="F903" s="83">
        <f t="shared" si="149"/>
        <v>3</v>
      </c>
      <c r="G903" s="39"/>
      <c r="H903" s="39"/>
      <c r="I903" s="39"/>
      <c r="J903" s="39"/>
      <c r="K903" s="84" t="e">
        <f t="shared" si="144"/>
        <v>#N/A</v>
      </c>
      <c r="L903" s="84" t="e">
        <f t="shared" si="145"/>
        <v>#N/A</v>
      </c>
      <c r="M903" s="40">
        <f t="shared" si="141"/>
        <v>0</v>
      </c>
      <c r="N903" s="40">
        <f t="shared" si="142"/>
        <v>0</v>
      </c>
      <c r="O903" s="40">
        <f t="shared" si="146"/>
        <v>0</v>
      </c>
      <c r="P903" s="68">
        <f t="shared" si="147"/>
        <v>0</v>
      </c>
      <c r="Q903" s="69">
        <f t="shared" si="143"/>
        <v>0</v>
      </c>
      <c r="R903" s="70">
        <f t="shared" si="148"/>
        <v>0</v>
      </c>
      <c r="T903" s="10"/>
      <c r="U903" s="10"/>
      <c r="V903" s="10"/>
      <c r="W903" s="10"/>
      <c r="X903" s="10"/>
    </row>
    <row r="904" spans="4:24" s="9" customFormat="1" x14ac:dyDescent="0.3">
      <c r="D904" s="17">
        <f t="shared" si="140"/>
        <v>126557</v>
      </c>
      <c r="E904" s="41">
        <v>1</v>
      </c>
      <c r="F904" s="83">
        <f t="shared" si="149"/>
        <v>3</v>
      </c>
      <c r="G904" s="39"/>
      <c r="H904" s="39"/>
      <c r="I904" s="39"/>
      <c r="J904" s="39"/>
      <c r="K904" s="84" t="e">
        <f t="shared" si="144"/>
        <v>#N/A</v>
      </c>
      <c r="L904" s="84" t="e">
        <f t="shared" si="145"/>
        <v>#N/A</v>
      </c>
      <c r="M904" s="40">
        <f t="shared" si="141"/>
        <v>0</v>
      </c>
      <c r="N904" s="40">
        <f t="shared" si="142"/>
        <v>0</v>
      </c>
      <c r="O904" s="40">
        <f t="shared" si="146"/>
        <v>0</v>
      </c>
      <c r="P904" s="68">
        <f t="shared" si="147"/>
        <v>0</v>
      </c>
      <c r="Q904" s="69">
        <f t="shared" si="143"/>
        <v>0</v>
      </c>
      <c r="R904" s="70">
        <f t="shared" si="148"/>
        <v>0</v>
      </c>
      <c r="T904" s="10"/>
      <c r="U904" s="10"/>
      <c r="V904" s="10"/>
      <c r="W904" s="10"/>
      <c r="X904" s="10"/>
    </row>
    <row r="905" spans="4:24" s="9" customFormat="1" x14ac:dyDescent="0.3">
      <c r="D905" s="17">
        <f t="shared" si="140"/>
        <v>126649</v>
      </c>
      <c r="E905" s="41">
        <v>1</v>
      </c>
      <c r="F905" s="83">
        <f t="shared" si="149"/>
        <v>3</v>
      </c>
      <c r="G905" s="39"/>
      <c r="H905" s="39"/>
      <c r="I905" s="39"/>
      <c r="J905" s="39"/>
      <c r="K905" s="84" t="e">
        <f t="shared" si="144"/>
        <v>#N/A</v>
      </c>
      <c r="L905" s="84" t="e">
        <f t="shared" si="145"/>
        <v>#N/A</v>
      </c>
      <c r="M905" s="40">
        <f t="shared" si="141"/>
        <v>0</v>
      </c>
      <c r="N905" s="40">
        <f t="shared" si="142"/>
        <v>0</v>
      </c>
      <c r="O905" s="40">
        <f t="shared" si="146"/>
        <v>0</v>
      </c>
      <c r="P905" s="68">
        <f t="shared" si="147"/>
        <v>0</v>
      </c>
      <c r="Q905" s="69">
        <f t="shared" si="143"/>
        <v>0</v>
      </c>
      <c r="R905" s="70">
        <f t="shared" si="148"/>
        <v>0</v>
      </c>
      <c r="T905" s="10"/>
      <c r="U905" s="10"/>
      <c r="V905" s="10"/>
      <c r="W905" s="10"/>
      <c r="X905" s="10"/>
    </row>
    <row r="906" spans="4:24" s="9" customFormat="1" x14ac:dyDescent="0.3">
      <c r="D906" s="17">
        <f t="shared" ref="D906:D969" si="150">EDATE(D905,3)</f>
        <v>126741</v>
      </c>
      <c r="E906" s="41">
        <v>1</v>
      </c>
      <c r="F906" s="83">
        <f t="shared" si="149"/>
        <v>3</v>
      </c>
      <c r="G906" s="39"/>
      <c r="H906" s="39"/>
      <c r="I906" s="39"/>
      <c r="J906" s="39"/>
      <c r="K906" s="84" t="e">
        <f t="shared" si="144"/>
        <v>#N/A</v>
      </c>
      <c r="L906" s="84" t="e">
        <f t="shared" si="145"/>
        <v>#N/A</v>
      </c>
      <c r="M906" s="40">
        <f t="shared" si="141"/>
        <v>0</v>
      </c>
      <c r="N906" s="40">
        <f t="shared" si="142"/>
        <v>0</v>
      </c>
      <c r="O906" s="40">
        <f t="shared" si="146"/>
        <v>0</v>
      </c>
      <c r="P906" s="68">
        <f t="shared" si="147"/>
        <v>0</v>
      </c>
      <c r="Q906" s="69">
        <f t="shared" si="143"/>
        <v>0</v>
      </c>
      <c r="R906" s="70">
        <f t="shared" si="148"/>
        <v>0</v>
      </c>
      <c r="T906" s="10"/>
      <c r="U906" s="10"/>
      <c r="V906" s="10"/>
      <c r="W906" s="10"/>
      <c r="X906" s="10"/>
    </row>
    <row r="907" spans="4:24" s="9" customFormat="1" x14ac:dyDescent="0.3">
      <c r="D907" s="17">
        <f t="shared" si="150"/>
        <v>126831</v>
      </c>
      <c r="E907" s="41">
        <v>1</v>
      </c>
      <c r="F907" s="83">
        <f t="shared" si="149"/>
        <v>3</v>
      </c>
      <c r="G907" s="39"/>
      <c r="H907" s="39"/>
      <c r="I907" s="39"/>
      <c r="J907" s="39"/>
      <c r="K907" s="84" t="e">
        <f t="shared" si="144"/>
        <v>#N/A</v>
      </c>
      <c r="L907" s="84" t="e">
        <f t="shared" si="145"/>
        <v>#N/A</v>
      </c>
      <c r="M907" s="40">
        <f t="shared" si="141"/>
        <v>0</v>
      </c>
      <c r="N907" s="40">
        <f t="shared" si="142"/>
        <v>0</v>
      </c>
      <c r="O907" s="40">
        <f t="shared" si="146"/>
        <v>0</v>
      </c>
      <c r="P907" s="68">
        <f t="shared" si="147"/>
        <v>0</v>
      </c>
      <c r="Q907" s="69">
        <f t="shared" si="143"/>
        <v>0</v>
      </c>
      <c r="R907" s="70">
        <f t="shared" si="148"/>
        <v>0</v>
      </c>
      <c r="T907" s="10"/>
      <c r="U907" s="10"/>
      <c r="V907" s="10"/>
      <c r="W907" s="10"/>
      <c r="X907" s="10"/>
    </row>
    <row r="908" spans="4:24" s="9" customFormat="1" x14ac:dyDescent="0.3">
      <c r="D908" s="17">
        <f t="shared" si="150"/>
        <v>126922</v>
      </c>
      <c r="E908" s="41">
        <v>1</v>
      </c>
      <c r="F908" s="83">
        <f t="shared" si="149"/>
        <v>3</v>
      </c>
      <c r="G908" s="39"/>
      <c r="H908" s="39"/>
      <c r="I908" s="39"/>
      <c r="J908" s="39"/>
      <c r="K908" s="84" t="e">
        <f t="shared" si="144"/>
        <v>#N/A</v>
      </c>
      <c r="L908" s="84" t="e">
        <f t="shared" si="145"/>
        <v>#N/A</v>
      </c>
      <c r="M908" s="40">
        <f t="shared" si="141"/>
        <v>0</v>
      </c>
      <c r="N908" s="40">
        <f t="shared" si="142"/>
        <v>0</v>
      </c>
      <c r="O908" s="40">
        <f t="shared" si="146"/>
        <v>0</v>
      </c>
      <c r="P908" s="68">
        <f t="shared" si="147"/>
        <v>0</v>
      </c>
      <c r="Q908" s="69">
        <f t="shared" si="143"/>
        <v>0</v>
      </c>
      <c r="R908" s="70">
        <f t="shared" si="148"/>
        <v>0</v>
      </c>
      <c r="T908" s="10"/>
      <c r="U908" s="10"/>
      <c r="V908" s="10"/>
      <c r="W908" s="10"/>
      <c r="X908" s="10"/>
    </row>
    <row r="909" spans="4:24" s="9" customFormat="1" x14ac:dyDescent="0.3">
      <c r="D909" s="17">
        <f t="shared" si="150"/>
        <v>127014</v>
      </c>
      <c r="E909" s="41">
        <v>1</v>
      </c>
      <c r="F909" s="83">
        <f t="shared" si="149"/>
        <v>3</v>
      </c>
      <c r="G909" s="39"/>
      <c r="H909" s="39"/>
      <c r="I909" s="39"/>
      <c r="J909" s="39"/>
      <c r="K909" s="84" t="e">
        <f t="shared" si="144"/>
        <v>#N/A</v>
      </c>
      <c r="L909" s="84" t="e">
        <f t="shared" si="145"/>
        <v>#N/A</v>
      </c>
      <c r="M909" s="40">
        <f t="shared" si="141"/>
        <v>0</v>
      </c>
      <c r="N909" s="40">
        <f t="shared" si="142"/>
        <v>0</v>
      </c>
      <c r="O909" s="40">
        <f t="shared" si="146"/>
        <v>0</v>
      </c>
      <c r="P909" s="68">
        <f t="shared" si="147"/>
        <v>0</v>
      </c>
      <c r="Q909" s="69">
        <f t="shared" si="143"/>
        <v>0</v>
      </c>
      <c r="R909" s="70">
        <f t="shared" si="148"/>
        <v>0</v>
      </c>
      <c r="T909" s="10"/>
      <c r="U909" s="10"/>
      <c r="V909" s="10"/>
      <c r="W909" s="10"/>
      <c r="X909" s="10"/>
    </row>
    <row r="910" spans="4:24" s="9" customFormat="1" x14ac:dyDescent="0.3">
      <c r="D910" s="17">
        <f t="shared" si="150"/>
        <v>127106</v>
      </c>
      <c r="E910" s="41">
        <v>1</v>
      </c>
      <c r="F910" s="83">
        <f t="shared" si="149"/>
        <v>3</v>
      </c>
      <c r="G910" s="39"/>
      <c r="H910" s="39"/>
      <c r="I910" s="39"/>
      <c r="J910" s="39"/>
      <c r="K910" s="84" t="e">
        <f t="shared" si="144"/>
        <v>#N/A</v>
      </c>
      <c r="L910" s="84" t="e">
        <f t="shared" si="145"/>
        <v>#N/A</v>
      </c>
      <c r="M910" s="40">
        <f t="shared" si="141"/>
        <v>0</v>
      </c>
      <c r="N910" s="40">
        <f t="shared" si="142"/>
        <v>0</v>
      </c>
      <c r="O910" s="40">
        <f t="shared" si="146"/>
        <v>0</v>
      </c>
      <c r="P910" s="68">
        <f t="shared" si="147"/>
        <v>0</v>
      </c>
      <c r="Q910" s="69">
        <f t="shared" si="143"/>
        <v>0</v>
      </c>
      <c r="R910" s="70">
        <f t="shared" si="148"/>
        <v>0</v>
      </c>
      <c r="T910" s="10"/>
      <c r="U910" s="10"/>
      <c r="V910" s="10"/>
      <c r="W910" s="10"/>
      <c r="X910" s="10"/>
    </row>
    <row r="911" spans="4:24" s="9" customFormat="1" x14ac:dyDescent="0.3">
      <c r="D911" s="17">
        <f t="shared" si="150"/>
        <v>127197</v>
      </c>
      <c r="E911" s="41">
        <v>1</v>
      </c>
      <c r="F911" s="83">
        <f t="shared" si="149"/>
        <v>3</v>
      </c>
      <c r="G911" s="39"/>
      <c r="H911" s="39"/>
      <c r="I911" s="39"/>
      <c r="J911" s="39"/>
      <c r="K911" s="84" t="e">
        <f t="shared" si="144"/>
        <v>#N/A</v>
      </c>
      <c r="L911" s="84" t="e">
        <f t="shared" si="145"/>
        <v>#N/A</v>
      </c>
      <c r="M911" s="40">
        <f t="shared" si="141"/>
        <v>0</v>
      </c>
      <c r="N911" s="40">
        <f t="shared" si="142"/>
        <v>0</v>
      </c>
      <c r="O911" s="40">
        <f t="shared" si="146"/>
        <v>0</v>
      </c>
      <c r="P911" s="68">
        <f t="shared" si="147"/>
        <v>0</v>
      </c>
      <c r="Q911" s="69">
        <f t="shared" si="143"/>
        <v>0</v>
      </c>
      <c r="R911" s="70">
        <f t="shared" si="148"/>
        <v>0</v>
      </c>
      <c r="T911" s="10"/>
      <c r="U911" s="10"/>
      <c r="V911" s="10"/>
      <c r="W911" s="10"/>
      <c r="X911" s="10"/>
    </row>
    <row r="912" spans="4:24" s="9" customFormat="1" x14ac:dyDescent="0.3">
      <c r="D912" s="17">
        <f t="shared" si="150"/>
        <v>127288</v>
      </c>
      <c r="E912" s="41">
        <v>1</v>
      </c>
      <c r="F912" s="83">
        <f t="shared" si="149"/>
        <v>3</v>
      </c>
      <c r="G912" s="39"/>
      <c r="H912" s="39"/>
      <c r="I912" s="39"/>
      <c r="J912" s="39"/>
      <c r="K912" s="84" t="e">
        <f t="shared" si="144"/>
        <v>#N/A</v>
      </c>
      <c r="L912" s="84" t="e">
        <f t="shared" si="145"/>
        <v>#N/A</v>
      </c>
      <c r="M912" s="40">
        <f t="shared" si="141"/>
        <v>0</v>
      </c>
      <c r="N912" s="40">
        <f t="shared" si="142"/>
        <v>0</v>
      </c>
      <c r="O912" s="40">
        <f t="shared" si="146"/>
        <v>0</v>
      </c>
      <c r="P912" s="68">
        <f t="shared" si="147"/>
        <v>0</v>
      </c>
      <c r="Q912" s="69">
        <f t="shared" si="143"/>
        <v>0</v>
      </c>
      <c r="R912" s="70">
        <f t="shared" si="148"/>
        <v>0</v>
      </c>
      <c r="T912" s="10"/>
      <c r="U912" s="10"/>
      <c r="V912" s="10"/>
      <c r="W912" s="10"/>
      <c r="X912" s="10"/>
    </row>
    <row r="913" spans="4:24" s="9" customFormat="1" x14ac:dyDescent="0.3">
      <c r="D913" s="17">
        <f t="shared" si="150"/>
        <v>127380</v>
      </c>
      <c r="E913" s="41">
        <v>1</v>
      </c>
      <c r="F913" s="83">
        <f t="shared" si="149"/>
        <v>3</v>
      </c>
      <c r="G913" s="39"/>
      <c r="H913" s="39"/>
      <c r="I913" s="39"/>
      <c r="J913" s="39"/>
      <c r="K913" s="84" t="e">
        <f t="shared" si="144"/>
        <v>#N/A</v>
      </c>
      <c r="L913" s="84" t="e">
        <f t="shared" si="145"/>
        <v>#N/A</v>
      </c>
      <c r="M913" s="40">
        <f t="shared" si="141"/>
        <v>0</v>
      </c>
      <c r="N913" s="40">
        <f t="shared" si="142"/>
        <v>0</v>
      </c>
      <c r="O913" s="40">
        <f t="shared" si="146"/>
        <v>0</v>
      </c>
      <c r="P913" s="68">
        <f t="shared" si="147"/>
        <v>0</v>
      </c>
      <c r="Q913" s="69">
        <f t="shared" si="143"/>
        <v>0</v>
      </c>
      <c r="R913" s="70">
        <f t="shared" si="148"/>
        <v>0</v>
      </c>
      <c r="T913" s="10"/>
      <c r="U913" s="10"/>
      <c r="V913" s="10"/>
      <c r="W913" s="10"/>
      <c r="X913" s="10"/>
    </row>
    <row r="914" spans="4:24" s="9" customFormat="1" x14ac:dyDescent="0.3">
      <c r="D914" s="17">
        <f t="shared" si="150"/>
        <v>127472</v>
      </c>
      <c r="E914" s="41">
        <v>1</v>
      </c>
      <c r="F914" s="83">
        <f t="shared" si="149"/>
        <v>3</v>
      </c>
      <c r="G914" s="39"/>
      <c r="H914" s="39"/>
      <c r="I914" s="39"/>
      <c r="J914" s="39"/>
      <c r="K914" s="84" t="e">
        <f t="shared" si="144"/>
        <v>#N/A</v>
      </c>
      <c r="L914" s="84" t="e">
        <f t="shared" si="145"/>
        <v>#N/A</v>
      </c>
      <c r="M914" s="40">
        <f t="shared" si="141"/>
        <v>0</v>
      </c>
      <c r="N914" s="40">
        <f t="shared" si="142"/>
        <v>0</v>
      </c>
      <c r="O914" s="40">
        <f t="shared" si="146"/>
        <v>0</v>
      </c>
      <c r="P914" s="68">
        <f t="shared" si="147"/>
        <v>0</v>
      </c>
      <c r="Q914" s="69">
        <f t="shared" si="143"/>
        <v>0</v>
      </c>
      <c r="R914" s="70">
        <f t="shared" si="148"/>
        <v>0</v>
      </c>
      <c r="T914" s="10"/>
      <c r="U914" s="10"/>
      <c r="V914" s="10"/>
      <c r="W914" s="10"/>
      <c r="X914" s="10"/>
    </row>
    <row r="915" spans="4:24" s="9" customFormat="1" x14ac:dyDescent="0.3">
      <c r="D915" s="17">
        <f t="shared" si="150"/>
        <v>127562</v>
      </c>
      <c r="E915" s="41">
        <v>1</v>
      </c>
      <c r="F915" s="83">
        <f t="shared" si="149"/>
        <v>3</v>
      </c>
      <c r="G915" s="39"/>
      <c r="H915" s="39"/>
      <c r="I915" s="39"/>
      <c r="J915" s="39"/>
      <c r="K915" s="84" t="e">
        <f t="shared" si="144"/>
        <v>#N/A</v>
      </c>
      <c r="L915" s="84" t="e">
        <f t="shared" si="145"/>
        <v>#N/A</v>
      </c>
      <c r="M915" s="40">
        <f t="shared" si="141"/>
        <v>0</v>
      </c>
      <c r="N915" s="40">
        <f t="shared" si="142"/>
        <v>0</v>
      </c>
      <c r="O915" s="40">
        <f t="shared" si="146"/>
        <v>0</v>
      </c>
      <c r="P915" s="68">
        <f t="shared" si="147"/>
        <v>0</v>
      </c>
      <c r="Q915" s="69">
        <f t="shared" si="143"/>
        <v>0</v>
      </c>
      <c r="R915" s="70">
        <f t="shared" si="148"/>
        <v>0</v>
      </c>
      <c r="T915" s="10"/>
      <c r="U915" s="10"/>
      <c r="V915" s="10"/>
      <c r="W915" s="10"/>
      <c r="X915" s="10"/>
    </row>
    <row r="916" spans="4:24" s="9" customFormat="1" x14ac:dyDescent="0.3">
      <c r="D916" s="17">
        <f t="shared" si="150"/>
        <v>127653</v>
      </c>
      <c r="E916" s="41">
        <v>1</v>
      </c>
      <c r="F916" s="83">
        <f t="shared" si="149"/>
        <v>3</v>
      </c>
      <c r="G916" s="39"/>
      <c r="H916" s="39"/>
      <c r="I916" s="39"/>
      <c r="J916" s="39"/>
      <c r="K916" s="84" t="e">
        <f t="shared" si="144"/>
        <v>#N/A</v>
      </c>
      <c r="L916" s="84" t="e">
        <f t="shared" si="145"/>
        <v>#N/A</v>
      </c>
      <c r="M916" s="40">
        <f t="shared" si="141"/>
        <v>0</v>
      </c>
      <c r="N916" s="40">
        <f t="shared" si="142"/>
        <v>0</v>
      </c>
      <c r="O916" s="40">
        <f t="shared" si="146"/>
        <v>0</v>
      </c>
      <c r="P916" s="68">
        <f t="shared" si="147"/>
        <v>0</v>
      </c>
      <c r="Q916" s="69">
        <f t="shared" si="143"/>
        <v>0</v>
      </c>
      <c r="R916" s="70">
        <f t="shared" si="148"/>
        <v>0</v>
      </c>
      <c r="T916" s="10"/>
      <c r="U916" s="10"/>
      <c r="V916" s="10"/>
      <c r="W916" s="10"/>
      <c r="X916" s="10"/>
    </row>
    <row r="917" spans="4:24" s="9" customFormat="1" x14ac:dyDescent="0.3">
      <c r="D917" s="17">
        <f t="shared" si="150"/>
        <v>127745</v>
      </c>
      <c r="E917" s="41">
        <v>1</v>
      </c>
      <c r="F917" s="83">
        <f t="shared" si="149"/>
        <v>3</v>
      </c>
      <c r="G917" s="39"/>
      <c r="H917" s="39"/>
      <c r="I917" s="39"/>
      <c r="J917" s="39"/>
      <c r="K917" s="84" t="e">
        <f t="shared" si="144"/>
        <v>#N/A</v>
      </c>
      <c r="L917" s="84" t="e">
        <f t="shared" si="145"/>
        <v>#N/A</v>
      </c>
      <c r="M917" s="40">
        <f t="shared" si="141"/>
        <v>0</v>
      </c>
      <c r="N917" s="40">
        <f t="shared" si="142"/>
        <v>0</v>
      </c>
      <c r="O917" s="40">
        <f t="shared" si="146"/>
        <v>0</v>
      </c>
      <c r="P917" s="68">
        <f t="shared" si="147"/>
        <v>0</v>
      </c>
      <c r="Q917" s="69">
        <f t="shared" si="143"/>
        <v>0</v>
      </c>
      <c r="R917" s="70">
        <f t="shared" si="148"/>
        <v>0</v>
      </c>
      <c r="T917" s="10"/>
      <c r="U917" s="10"/>
      <c r="V917" s="10"/>
      <c r="W917" s="10"/>
      <c r="X917" s="10"/>
    </row>
    <row r="918" spans="4:24" s="9" customFormat="1" x14ac:dyDescent="0.3">
      <c r="D918" s="17">
        <f t="shared" si="150"/>
        <v>127837</v>
      </c>
      <c r="E918" s="41">
        <v>1</v>
      </c>
      <c r="F918" s="83">
        <f t="shared" si="149"/>
        <v>3</v>
      </c>
      <c r="G918" s="39"/>
      <c r="H918" s="39"/>
      <c r="I918" s="39"/>
      <c r="J918" s="39"/>
      <c r="K918" s="84" t="e">
        <f t="shared" si="144"/>
        <v>#N/A</v>
      </c>
      <c r="L918" s="84" t="e">
        <f t="shared" si="145"/>
        <v>#N/A</v>
      </c>
      <c r="M918" s="40">
        <f t="shared" si="141"/>
        <v>0</v>
      </c>
      <c r="N918" s="40">
        <f t="shared" si="142"/>
        <v>0</v>
      </c>
      <c r="O918" s="40">
        <f t="shared" si="146"/>
        <v>0</v>
      </c>
      <c r="P918" s="68">
        <f t="shared" si="147"/>
        <v>0</v>
      </c>
      <c r="Q918" s="69">
        <f t="shared" si="143"/>
        <v>0</v>
      </c>
      <c r="R918" s="70">
        <f t="shared" si="148"/>
        <v>0</v>
      </c>
      <c r="T918" s="10"/>
      <c r="U918" s="10"/>
      <c r="V918" s="10"/>
      <c r="W918" s="10"/>
      <c r="X918" s="10"/>
    </row>
    <row r="919" spans="4:24" s="9" customFormat="1" x14ac:dyDescent="0.3">
      <c r="D919" s="17">
        <f t="shared" si="150"/>
        <v>127927</v>
      </c>
      <c r="E919" s="41">
        <v>1</v>
      </c>
      <c r="F919" s="83">
        <f t="shared" si="149"/>
        <v>3</v>
      </c>
      <c r="G919" s="39"/>
      <c r="H919" s="39"/>
      <c r="I919" s="39"/>
      <c r="J919" s="39"/>
      <c r="K919" s="84" t="e">
        <f t="shared" si="144"/>
        <v>#N/A</v>
      </c>
      <c r="L919" s="84" t="e">
        <f t="shared" si="145"/>
        <v>#N/A</v>
      </c>
      <c r="M919" s="40">
        <f t="shared" si="141"/>
        <v>0</v>
      </c>
      <c r="N919" s="40">
        <f t="shared" si="142"/>
        <v>0</v>
      </c>
      <c r="O919" s="40">
        <f t="shared" si="146"/>
        <v>0</v>
      </c>
      <c r="P919" s="68">
        <f t="shared" si="147"/>
        <v>0</v>
      </c>
      <c r="Q919" s="69">
        <f t="shared" si="143"/>
        <v>0</v>
      </c>
      <c r="R919" s="70">
        <f t="shared" si="148"/>
        <v>0</v>
      </c>
      <c r="T919" s="10"/>
      <c r="U919" s="10"/>
      <c r="V919" s="10"/>
      <c r="W919" s="10"/>
      <c r="X919" s="10"/>
    </row>
    <row r="920" spans="4:24" s="9" customFormat="1" x14ac:dyDescent="0.3">
      <c r="D920" s="17">
        <f t="shared" si="150"/>
        <v>128018</v>
      </c>
      <c r="E920" s="41">
        <v>1</v>
      </c>
      <c r="F920" s="83">
        <f t="shared" si="149"/>
        <v>3</v>
      </c>
      <c r="G920" s="39"/>
      <c r="H920" s="39"/>
      <c r="I920" s="39"/>
      <c r="J920" s="39"/>
      <c r="K920" s="84" t="e">
        <f t="shared" si="144"/>
        <v>#N/A</v>
      </c>
      <c r="L920" s="84" t="e">
        <f t="shared" si="145"/>
        <v>#N/A</v>
      </c>
      <c r="M920" s="40">
        <f t="shared" si="141"/>
        <v>0</v>
      </c>
      <c r="N920" s="40">
        <f t="shared" si="142"/>
        <v>0</v>
      </c>
      <c r="O920" s="40">
        <f t="shared" si="146"/>
        <v>0</v>
      </c>
      <c r="P920" s="68">
        <f t="shared" si="147"/>
        <v>0</v>
      </c>
      <c r="Q920" s="69">
        <f t="shared" si="143"/>
        <v>0</v>
      </c>
      <c r="R920" s="70">
        <f t="shared" si="148"/>
        <v>0</v>
      </c>
      <c r="T920" s="10"/>
      <c r="U920" s="10"/>
      <c r="V920" s="10"/>
      <c r="W920" s="10"/>
      <c r="X920" s="10"/>
    </row>
    <row r="921" spans="4:24" s="9" customFormat="1" x14ac:dyDescent="0.3">
      <c r="D921" s="17">
        <f t="shared" si="150"/>
        <v>128110</v>
      </c>
      <c r="E921" s="41">
        <v>1</v>
      </c>
      <c r="F921" s="83">
        <f t="shared" si="149"/>
        <v>3</v>
      </c>
      <c r="G921" s="39"/>
      <c r="H921" s="39"/>
      <c r="I921" s="39"/>
      <c r="J921" s="39"/>
      <c r="K921" s="84" t="e">
        <f t="shared" si="144"/>
        <v>#N/A</v>
      </c>
      <c r="L921" s="84" t="e">
        <f t="shared" si="145"/>
        <v>#N/A</v>
      </c>
      <c r="M921" s="40">
        <f t="shared" si="141"/>
        <v>0</v>
      </c>
      <c r="N921" s="40">
        <f t="shared" si="142"/>
        <v>0</v>
      </c>
      <c r="O921" s="40">
        <f t="shared" si="146"/>
        <v>0</v>
      </c>
      <c r="P921" s="68">
        <f t="shared" si="147"/>
        <v>0</v>
      </c>
      <c r="Q921" s="69">
        <f t="shared" si="143"/>
        <v>0</v>
      </c>
      <c r="R921" s="70">
        <f t="shared" si="148"/>
        <v>0</v>
      </c>
      <c r="T921" s="10"/>
      <c r="U921" s="10"/>
      <c r="V921" s="10"/>
      <c r="W921" s="10"/>
      <c r="X921" s="10"/>
    </row>
    <row r="922" spans="4:24" s="9" customFormat="1" x14ac:dyDescent="0.3">
      <c r="D922" s="17">
        <f t="shared" si="150"/>
        <v>128202</v>
      </c>
      <c r="E922" s="41">
        <v>1</v>
      </c>
      <c r="F922" s="83">
        <f t="shared" si="149"/>
        <v>3</v>
      </c>
      <c r="G922" s="39"/>
      <c r="H922" s="39"/>
      <c r="I922" s="39"/>
      <c r="J922" s="39"/>
      <c r="K922" s="84" t="e">
        <f t="shared" si="144"/>
        <v>#N/A</v>
      </c>
      <c r="L922" s="84" t="e">
        <f t="shared" si="145"/>
        <v>#N/A</v>
      </c>
      <c r="M922" s="40">
        <f t="shared" si="141"/>
        <v>0</v>
      </c>
      <c r="N922" s="40">
        <f t="shared" si="142"/>
        <v>0</v>
      </c>
      <c r="O922" s="40">
        <f t="shared" si="146"/>
        <v>0</v>
      </c>
      <c r="P922" s="68">
        <f t="shared" si="147"/>
        <v>0</v>
      </c>
      <c r="Q922" s="69">
        <f t="shared" si="143"/>
        <v>0</v>
      </c>
      <c r="R922" s="70">
        <f t="shared" si="148"/>
        <v>0</v>
      </c>
      <c r="T922" s="10"/>
      <c r="U922" s="10"/>
      <c r="V922" s="10"/>
      <c r="W922" s="10"/>
      <c r="X922" s="10"/>
    </row>
    <row r="923" spans="4:24" s="9" customFormat="1" x14ac:dyDescent="0.3">
      <c r="D923" s="17">
        <f t="shared" si="150"/>
        <v>128292</v>
      </c>
      <c r="E923" s="41">
        <v>1</v>
      </c>
      <c r="F923" s="83">
        <f t="shared" si="149"/>
        <v>3</v>
      </c>
      <c r="G923" s="39"/>
      <c r="H923" s="39"/>
      <c r="I923" s="39"/>
      <c r="J923" s="39"/>
      <c r="K923" s="84" t="e">
        <f t="shared" si="144"/>
        <v>#N/A</v>
      </c>
      <c r="L923" s="84" t="e">
        <f t="shared" si="145"/>
        <v>#N/A</v>
      </c>
      <c r="M923" s="40">
        <f t="shared" si="141"/>
        <v>0</v>
      </c>
      <c r="N923" s="40">
        <f t="shared" si="142"/>
        <v>0</v>
      </c>
      <c r="O923" s="40">
        <f t="shared" si="146"/>
        <v>0</v>
      </c>
      <c r="P923" s="68">
        <f t="shared" si="147"/>
        <v>0</v>
      </c>
      <c r="Q923" s="69">
        <f t="shared" si="143"/>
        <v>0</v>
      </c>
      <c r="R923" s="70">
        <f t="shared" si="148"/>
        <v>0</v>
      </c>
      <c r="T923" s="10"/>
      <c r="U923" s="10"/>
      <c r="V923" s="10"/>
      <c r="W923" s="10"/>
      <c r="X923" s="10"/>
    </row>
    <row r="924" spans="4:24" s="9" customFormat="1" x14ac:dyDescent="0.3">
      <c r="D924" s="17">
        <f t="shared" si="150"/>
        <v>128383</v>
      </c>
      <c r="E924" s="41">
        <v>1</v>
      </c>
      <c r="F924" s="83">
        <f t="shared" si="149"/>
        <v>3</v>
      </c>
      <c r="G924" s="39"/>
      <c r="H924" s="39"/>
      <c r="I924" s="39"/>
      <c r="J924" s="39"/>
      <c r="K924" s="84" t="e">
        <f t="shared" si="144"/>
        <v>#N/A</v>
      </c>
      <c r="L924" s="84" t="e">
        <f t="shared" si="145"/>
        <v>#N/A</v>
      </c>
      <c r="M924" s="40">
        <f t="shared" si="141"/>
        <v>0</v>
      </c>
      <c r="N924" s="40">
        <f t="shared" si="142"/>
        <v>0</v>
      </c>
      <c r="O924" s="40">
        <f t="shared" si="146"/>
        <v>0</v>
      </c>
      <c r="P924" s="68">
        <f t="shared" si="147"/>
        <v>0</v>
      </c>
      <c r="Q924" s="69">
        <f t="shared" si="143"/>
        <v>0</v>
      </c>
      <c r="R924" s="70">
        <f t="shared" si="148"/>
        <v>0</v>
      </c>
      <c r="T924" s="10"/>
      <c r="U924" s="10"/>
      <c r="V924" s="10"/>
      <c r="W924" s="10"/>
      <c r="X924" s="10"/>
    </row>
    <row r="925" spans="4:24" s="9" customFormat="1" x14ac:dyDescent="0.3">
      <c r="D925" s="17">
        <f t="shared" si="150"/>
        <v>128475</v>
      </c>
      <c r="E925" s="41">
        <v>1</v>
      </c>
      <c r="F925" s="83">
        <f t="shared" si="149"/>
        <v>3</v>
      </c>
      <c r="G925" s="39"/>
      <c r="H925" s="39"/>
      <c r="I925" s="39"/>
      <c r="J925" s="39"/>
      <c r="K925" s="84" t="e">
        <f t="shared" si="144"/>
        <v>#N/A</v>
      </c>
      <c r="L925" s="84" t="e">
        <f t="shared" si="145"/>
        <v>#N/A</v>
      </c>
      <c r="M925" s="40">
        <f t="shared" si="141"/>
        <v>0</v>
      </c>
      <c r="N925" s="40">
        <f t="shared" si="142"/>
        <v>0</v>
      </c>
      <c r="O925" s="40">
        <f t="shared" si="146"/>
        <v>0</v>
      </c>
      <c r="P925" s="68">
        <f t="shared" si="147"/>
        <v>0</v>
      </c>
      <c r="Q925" s="69">
        <f t="shared" si="143"/>
        <v>0</v>
      </c>
      <c r="R925" s="70">
        <f t="shared" si="148"/>
        <v>0</v>
      </c>
      <c r="T925" s="10"/>
      <c r="U925" s="10"/>
      <c r="V925" s="10"/>
      <c r="W925" s="10"/>
      <c r="X925" s="10"/>
    </row>
    <row r="926" spans="4:24" s="9" customFormat="1" x14ac:dyDescent="0.3">
      <c r="D926" s="17">
        <f t="shared" si="150"/>
        <v>128567</v>
      </c>
      <c r="E926" s="41">
        <v>1</v>
      </c>
      <c r="F926" s="83">
        <f t="shared" si="149"/>
        <v>3</v>
      </c>
      <c r="G926" s="39"/>
      <c r="H926" s="39"/>
      <c r="I926" s="39"/>
      <c r="J926" s="39"/>
      <c r="K926" s="84" t="e">
        <f t="shared" si="144"/>
        <v>#N/A</v>
      </c>
      <c r="L926" s="84" t="e">
        <f t="shared" si="145"/>
        <v>#N/A</v>
      </c>
      <c r="M926" s="40">
        <f t="shared" si="141"/>
        <v>0</v>
      </c>
      <c r="N926" s="40">
        <f t="shared" si="142"/>
        <v>0</v>
      </c>
      <c r="O926" s="40">
        <f t="shared" si="146"/>
        <v>0</v>
      </c>
      <c r="P926" s="68">
        <f t="shared" si="147"/>
        <v>0</v>
      </c>
      <c r="Q926" s="69">
        <f t="shared" si="143"/>
        <v>0</v>
      </c>
      <c r="R926" s="70">
        <f t="shared" si="148"/>
        <v>0</v>
      </c>
      <c r="T926" s="10"/>
      <c r="U926" s="10"/>
      <c r="V926" s="10"/>
      <c r="W926" s="10"/>
      <c r="X926" s="10"/>
    </row>
    <row r="927" spans="4:24" s="9" customFormat="1" x14ac:dyDescent="0.3">
      <c r="D927" s="17">
        <f t="shared" si="150"/>
        <v>128658</v>
      </c>
      <c r="E927" s="41">
        <v>1</v>
      </c>
      <c r="F927" s="83">
        <f t="shared" si="149"/>
        <v>3</v>
      </c>
      <c r="G927" s="39"/>
      <c r="H927" s="39"/>
      <c r="I927" s="39"/>
      <c r="J927" s="39"/>
      <c r="K927" s="84" t="e">
        <f t="shared" si="144"/>
        <v>#N/A</v>
      </c>
      <c r="L927" s="84" t="e">
        <f t="shared" si="145"/>
        <v>#N/A</v>
      </c>
      <c r="M927" s="40">
        <f t="shared" si="141"/>
        <v>0</v>
      </c>
      <c r="N927" s="40">
        <f t="shared" si="142"/>
        <v>0</v>
      </c>
      <c r="O927" s="40">
        <f t="shared" si="146"/>
        <v>0</v>
      </c>
      <c r="P927" s="68">
        <f t="shared" si="147"/>
        <v>0</v>
      </c>
      <c r="Q927" s="69">
        <f t="shared" si="143"/>
        <v>0</v>
      </c>
      <c r="R927" s="70">
        <f t="shared" si="148"/>
        <v>0</v>
      </c>
      <c r="T927" s="10"/>
      <c r="U927" s="10"/>
      <c r="V927" s="10"/>
      <c r="W927" s="10"/>
      <c r="X927" s="10"/>
    </row>
    <row r="928" spans="4:24" s="9" customFormat="1" x14ac:dyDescent="0.3">
      <c r="D928" s="17">
        <f t="shared" si="150"/>
        <v>128749</v>
      </c>
      <c r="E928" s="41">
        <v>1</v>
      </c>
      <c r="F928" s="83">
        <f t="shared" si="149"/>
        <v>3</v>
      </c>
      <c r="G928" s="39"/>
      <c r="H928" s="39"/>
      <c r="I928" s="39"/>
      <c r="J928" s="39"/>
      <c r="K928" s="84" t="e">
        <f t="shared" si="144"/>
        <v>#N/A</v>
      </c>
      <c r="L928" s="84" t="e">
        <f t="shared" si="145"/>
        <v>#N/A</v>
      </c>
      <c r="M928" s="40">
        <f t="shared" si="141"/>
        <v>0</v>
      </c>
      <c r="N928" s="40">
        <f t="shared" si="142"/>
        <v>0</v>
      </c>
      <c r="O928" s="40">
        <f t="shared" si="146"/>
        <v>0</v>
      </c>
      <c r="P928" s="68">
        <f t="shared" si="147"/>
        <v>0</v>
      </c>
      <c r="Q928" s="69">
        <f t="shared" si="143"/>
        <v>0</v>
      </c>
      <c r="R928" s="70">
        <f t="shared" si="148"/>
        <v>0</v>
      </c>
      <c r="T928" s="10"/>
      <c r="U928" s="10"/>
      <c r="V928" s="10"/>
      <c r="W928" s="10"/>
      <c r="X928" s="10"/>
    </row>
    <row r="929" spans="4:24" s="9" customFormat="1" x14ac:dyDescent="0.3">
      <c r="D929" s="17">
        <f t="shared" si="150"/>
        <v>128841</v>
      </c>
      <c r="E929" s="41">
        <v>1</v>
      </c>
      <c r="F929" s="83">
        <f t="shared" si="149"/>
        <v>3</v>
      </c>
      <c r="G929" s="39"/>
      <c r="H929" s="39"/>
      <c r="I929" s="39"/>
      <c r="J929" s="39"/>
      <c r="K929" s="84" t="e">
        <f t="shared" si="144"/>
        <v>#N/A</v>
      </c>
      <c r="L929" s="84" t="e">
        <f t="shared" si="145"/>
        <v>#N/A</v>
      </c>
      <c r="M929" s="40">
        <f t="shared" si="141"/>
        <v>0</v>
      </c>
      <c r="N929" s="40">
        <f t="shared" si="142"/>
        <v>0</v>
      </c>
      <c r="O929" s="40">
        <f t="shared" si="146"/>
        <v>0</v>
      </c>
      <c r="P929" s="68">
        <f t="shared" si="147"/>
        <v>0</v>
      </c>
      <c r="Q929" s="69">
        <f t="shared" si="143"/>
        <v>0</v>
      </c>
      <c r="R929" s="70">
        <f t="shared" si="148"/>
        <v>0</v>
      </c>
      <c r="T929" s="10"/>
      <c r="U929" s="10"/>
      <c r="V929" s="10"/>
      <c r="W929" s="10"/>
      <c r="X929" s="10"/>
    </row>
    <row r="930" spans="4:24" s="9" customFormat="1" x14ac:dyDescent="0.3">
      <c r="D930" s="17">
        <f t="shared" si="150"/>
        <v>128933</v>
      </c>
      <c r="E930" s="41">
        <v>1</v>
      </c>
      <c r="F930" s="83">
        <f t="shared" si="149"/>
        <v>3</v>
      </c>
      <c r="G930" s="39"/>
      <c r="H930" s="39"/>
      <c r="I930" s="39"/>
      <c r="J930" s="39"/>
      <c r="K930" s="84" t="e">
        <f t="shared" si="144"/>
        <v>#N/A</v>
      </c>
      <c r="L930" s="84" t="e">
        <f t="shared" si="145"/>
        <v>#N/A</v>
      </c>
      <c r="M930" s="40">
        <f t="shared" si="141"/>
        <v>0</v>
      </c>
      <c r="N930" s="40">
        <f t="shared" si="142"/>
        <v>0</v>
      </c>
      <c r="O930" s="40">
        <f t="shared" si="146"/>
        <v>0</v>
      </c>
      <c r="P930" s="68">
        <f t="shared" si="147"/>
        <v>0</v>
      </c>
      <c r="Q930" s="69">
        <f t="shared" si="143"/>
        <v>0</v>
      </c>
      <c r="R930" s="70">
        <f t="shared" si="148"/>
        <v>0</v>
      </c>
      <c r="T930" s="10"/>
      <c r="U930" s="10"/>
      <c r="V930" s="10"/>
      <c r="W930" s="10"/>
      <c r="X930" s="10"/>
    </row>
    <row r="931" spans="4:24" s="9" customFormat="1" x14ac:dyDescent="0.3">
      <c r="D931" s="17">
        <f t="shared" si="150"/>
        <v>129023</v>
      </c>
      <c r="E931" s="41">
        <v>1</v>
      </c>
      <c r="F931" s="83">
        <f t="shared" si="149"/>
        <v>3</v>
      </c>
      <c r="G931" s="39"/>
      <c r="H931" s="39"/>
      <c r="I931" s="39"/>
      <c r="J931" s="39"/>
      <c r="K931" s="84" t="e">
        <f t="shared" si="144"/>
        <v>#N/A</v>
      </c>
      <c r="L931" s="84" t="e">
        <f t="shared" si="145"/>
        <v>#N/A</v>
      </c>
      <c r="M931" s="40">
        <f t="shared" si="141"/>
        <v>0</v>
      </c>
      <c r="N931" s="40">
        <f t="shared" si="142"/>
        <v>0</v>
      </c>
      <c r="O931" s="40">
        <f t="shared" si="146"/>
        <v>0</v>
      </c>
      <c r="P931" s="68">
        <f t="shared" si="147"/>
        <v>0</v>
      </c>
      <c r="Q931" s="69">
        <f t="shared" si="143"/>
        <v>0</v>
      </c>
      <c r="R931" s="70">
        <f t="shared" si="148"/>
        <v>0</v>
      </c>
      <c r="T931" s="10"/>
      <c r="U931" s="10"/>
      <c r="V931" s="10"/>
      <c r="W931" s="10"/>
      <c r="X931" s="10"/>
    </row>
    <row r="932" spans="4:24" s="9" customFormat="1" x14ac:dyDescent="0.3">
      <c r="D932" s="17">
        <f t="shared" si="150"/>
        <v>129114</v>
      </c>
      <c r="E932" s="41">
        <v>1</v>
      </c>
      <c r="F932" s="83">
        <f t="shared" si="149"/>
        <v>3</v>
      </c>
      <c r="G932" s="39"/>
      <c r="H932" s="39"/>
      <c r="I932" s="39"/>
      <c r="J932" s="39"/>
      <c r="K932" s="84" t="e">
        <f t="shared" si="144"/>
        <v>#N/A</v>
      </c>
      <c r="L932" s="84" t="e">
        <f t="shared" si="145"/>
        <v>#N/A</v>
      </c>
      <c r="M932" s="40">
        <f t="shared" si="141"/>
        <v>0</v>
      </c>
      <c r="N932" s="40">
        <f t="shared" si="142"/>
        <v>0</v>
      </c>
      <c r="O932" s="40">
        <f t="shared" si="146"/>
        <v>0</v>
      </c>
      <c r="P932" s="68">
        <f t="shared" si="147"/>
        <v>0</v>
      </c>
      <c r="Q932" s="69">
        <f t="shared" si="143"/>
        <v>0</v>
      </c>
      <c r="R932" s="70">
        <f t="shared" si="148"/>
        <v>0</v>
      </c>
      <c r="T932" s="10"/>
      <c r="U932" s="10"/>
      <c r="V932" s="10"/>
      <c r="W932" s="10"/>
      <c r="X932" s="10"/>
    </row>
    <row r="933" spans="4:24" s="9" customFormat="1" x14ac:dyDescent="0.3">
      <c r="D933" s="17">
        <f t="shared" si="150"/>
        <v>129206</v>
      </c>
      <c r="E933" s="41">
        <v>1</v>
      </c>
      <c r="F933" s="83">
        <f t="shared" si="149"/>
        <v>3</v>
      </c>
      <c r="G933" s="39"/>
      <c r="H933" s="39"/>
      <c r="I933" s="39"/>
      <c r="J933" s="39"/>
      <c r="K933" s="84" t="e">
        <f t="shared" si="144"/>
        <v>#N/A</v>
      </c>
      <c r="L933" s="84" t="e">
        <f t="shared" si="145"/>
        <v>#N/A</v>
      </c>
      <c r="M933" s="40">
        <f t="shared" si="141"/>
        <v>0</v>
      </c>
      <c r="N933" s="40">
        <f t="shared" si="142"/>
        <v>0</v>
      </c>
      <c r="O933" s="40">
        <f t="shared" si="146"/>
        <v>0</v>
      </c>
      <c r="P933" s="68">
        <f t="shared" si="147"/>
        <v>0</v>
      </c>
      <c r="Q933" s="69">
        <f t="shared" si="143"/>
        <v>0</v>
      </c>
      <c r="R933" s="70">
        <f t="shared" si="148"/>
        <v>0</v>
      </c>
      <c r="T933" s="10"/>
      <c r="U933" s="10"/>
      <c r="V933" s="10"/>
      <c r="W933" s="10"/>
      <c r="X933" s="10"/>
    </row>
    <row r="934" spans="4:24" s="9" customFormat="1" x14ac:dyDescent="0.3">
      <c r="D934" s="17">
        <f t="shared" si="150"/>
        <v>129298</v>
      </c>
      <c r="E934" s="41">
        <v>1</v>
      </c>
      <c r="F934" s="83">
        <f t="shared" si="149"/>
        <v>3</v>
      </c>
      <c r="G934" s="39"/>
      <c r="H934" s="39"/>
      <c r="I934" s="39"/>
      <c r="J934" s="39"/>
      <c r="K934" s="84" t="e">
        <f t="shared" si="144"/>
        <v>#N/A</v>
      </c>
      <c r="L934" s="84" t="e">
        <f t="shared" si="145"/>
        <v>#N/A</v>
      </c>
      <c r="M934" s="40">
        <f t="shared" si="141"/>
        <v>0</v>
      </c>
      <c r="N934" s="40">
        <f t="shared" si="142"/>
        <v>0</v>
      </c>
      <c r="O934" s="40">
        <f t="shared" si="146"/>
        <v>0</v>
      </c>
      <c r="P934" s="68">
        <f t="shared" si="147"/>
        <v>0</v>
      </c>
      <c r="Q934" s="69">
        <f t="shared" si="143"/>
        <v>0</v>
      </c>
      <c r="R934" s="70">
        <f t="shared" si="148"/>
        <v>0</v>
      </c>
      <c r="T934" s="10"/>
      <c r="U934" s="10"/>
      <c r="V934" s="10"/>
      <c r="W934" s="10"/>
      <c r="X934" s="10"/>
    </row>
    <row r="935" spans="4:24" s="9" customFormat="1" x14ac:dyDescent="0.3">
      <c r="D935" s="17">
        <f t="shared" si="150"/>
        <v>129388</v>
      </c>
      <c r="E935" s="41">
        <v>1</v>
      </c>
      <c r="F935" s="83">
        <f t="shared" si="149"/>
        <v>3</v>
      </c>
      <c r="G935" s="39"/>
      <c r="H935" s="39"/>
      <c r="I935" s="39"/>
      <c r="J935" s="39"/>
      <c r="K935" s="84" t="e">
        <f t="shared" si="144"/>
        <v>#N/A</v>
      </c>
      <c r="L935" s="84" t="e">
        <f t="shared" si="145"/>
        <v>#N/A</v>
      </c>
      <c r="M935" s="40">
        <f t="shared" si="141"/>
        <v>0</v>
      </c>
      <c r="N935" s="40">
        <f t="shared" si="142"/>
        <v>0</v>
      </c>
      <c r="O935" s="40">
        <f t="shared" si="146"/>
        <v>0</v>
      </c>
      <c r="P935" s="68">
        <f t="shared" si="147"/>
        <v>0</v>
      </c>
      <c r="Q935" s="69">
        <f t="shared" si="143"/>
        <v>0</v>
      </c>
      <c r="R935" s="70">
        <f t="shared" si="148"/>
        <v>0</v>
      </c>
      <c r="T935" s="10"/>
      <c r="U935" s="10"/>
      <c r="V935" s="10"/>
      <c r="W935" s="10"/>
      <c r="X935" s="10"/>
    </row>
    <row r="936" spans="4:24" s="9" customFormat="1" x14ac:dyDescent="0.3">
      <c r="D936" s="17">
        <f t="shared" si="150"/>
        <v>129479</v>
      </c>
      <c r="E936" s="41">
        <v>1</v>
      </c>
      <c r="F936" s="83">
        <f t="shared" si="149"/>
        <v>3</v>
      </c>
      <c r="G936" s="39"/>
      <c r="H936" s="39"/>
      <c r="I936" s="39"/>
      <c r="J936" s="39"/>
      <c r="K936" s="84" t="e">
        <f t="shared" si="144"/>
        <v>#N/A</v>
      </c>
      <c r="L936" s="84" t="e">
        <f t="shared" si="145"/>
        <v>#N/A</v>
      </c>
      <c r="M936" s="40">
        <f t="shared" si="141"/>
        <v>0</v>
      </c>
      <c r="N936" s="40">
        <f t="shared" si="142"/>
        <v>0</v>
      </c>
      <c r="O936" s="40">
        <f t="shared" si="146"/>
        <v>0</v>
      </c>
      <c r="P936" s="68">
        <f t="shared" si="147"/>
        <v>0</v>
      </c>
      <c r="Q936" s="69">
        <f t="shared" si="143"/>
        <v>0</v>
      </c>
      <c r="R936" s="70">
        <f t="shared" si="148"/>
        <v>0</v>
      </c>
      <c r="T936" s="10"/>
      <c r="U936" s="10"/>
      <c r="V936" s="10"/>
      <c r="W936" s="10"/>
      <c r="X936" s="10"/>
    </row>
    <row r="937" spans="4:24" s="9" customFormat="1" x14ac:dyDescent="0.3">
      <c r="D937" s="17">
        <f t="shared" si="150"/>
        <v>129571</v>
      </c>
      <c r="E937" s="41">
        <v>1</v>
      </c>
      <c r="F937" s="83">
        <f t="shared" si="149"/>
        <v>3</v>
      </c>
      <c r="G937" s="39"/>
      <c r="H937" s="39"/>
      <c r="I937" s="39"/>
      <c r="J937" s="39"/>
      <c r="K937" s="84" t="e">
        <f t="shared" si="144"/>
        <v>#N/A</v>
      </c>
      <c r="L937" s="84" t="e">
        <f t="shared" si="145"/>
        <v>#N/A</v>
      </c>
      <c r="M937" s="40">
        <f t="shared" si="141"/>
        <v>0</v>
      </c>
      <c r="N937" s="40">
        <f t="shared" si="142"/>
        <v>0</v>
      </c>
      <c r="O937" s="40">
        <f t="shared" si="146"/>
        <v>0</v>
      </c>
      <c r="P937" s="68">
        <f t="shared" si="147"/>
        <v>0</v>
      </c>
      <c r="Q937" s="69">
        <f t="shared" si="143"/>
        <v>0</v>
      </c>
      <c r="R937" s="70">
        <f t="shared" si="148"/>
        <v>0</v>
      </c>
      <c r="T937" s="10"/>
      <c r="U937" s="10"/>
      <c r="V937" s="10"/>
      <c r="W937" s="10"/>
      <c r="X937" s="10"/>
    </row>
    <row r="938" spans="4:24" s="9" customFormat="1" x14ac:dyDescent="0.3">
      <c r="D938" s="17">
        <f t="shared" si="150"/>
        <v>129663</v>
      </c>
      <c r="E938" s="41">
        <v>1</v>
      </c>
      <c r="F938" s="83">
        <f t="shared" si="149"/>
        <v>3</v>
      </c>
      <c r="G938" s="39"/>
      <c r="H938" s="39"/>
      <c r="I938" s="39"/>
      <c r="J938" s="39"/>
      <c r="K938" s="84" t="e">
        <f t="shared" si="144"/>
        <v>#N/A</v>
      </c>
      <c r="L938" s="84" t="e">
        <f t="shared" si="145"/>
        <v>#N/A</v>
      </c>
      <c r="M938" s="40">
        <f t="shared" si="141"/>
        <v>0</v>
      </c>
      <c r="N938" s="40">
        <f t="shared" si="142"/>
        <v>0</v>
      </c>
      <c r="O938" s="40">
        <f t="shared" si="146"/>
        <v>0</v>
      </c>
      <c r="P938" s="68">
        <f t="shared" si="147"/>
        <v>0</v>
      </c>
      <c r="Q938" s="69">
        <f t="shared" si="143"/>
        <v>0</v>
      </c>
      <c r="R938" s="70">
        <f t="shared" si="148"/>
        <v>0</v>
      </c>
      <c r="T938" s="10"/>
      <c r="U938" s="10"/>
      <c r="V938" s="10"/>
      <c r="W938" s="10"/>
      <c r="X938" s="10"/>
    </row>
    <row r="939" spans="4:24" s="9" customFormat="1" x14ac:dyDescent="0.3">
      <c r="D939" s="17">
        <f t="shared" si="150"/>
        <v>129753</v>
      </c>
      <c r="E939" s="41">
        <v>1</v>
      </c>
      <c r="F939" s="83">
        <f t="shared" si="149"/>
        <v>3</v>
      </c>
      <c r="G939" s="39"/>
      <c r="H939" s="39"/>
      <c r="I939" s="39"/>
      <c r="J939" s="39"/>
      <c r="K939" s="84" t="e">
        <f t="shared" si="144"/>
        <v>#N/A</v>
      </c>
      <c r="L939" s="84" t="e">
        <f t="shared" si="145"/>
        <v>#N/A</v>
      </c>
      <c r="M939" s="40">
        <f t="shared" si="141"/>
        <v>0</v>
      </c>
      <c r="N939" s="40">
        <f t="shared" si="142"/>
        <v>0</v>
      </c>
      <c r="O939" s="40">
        <f t="shared" si="146"/>
        <v>0</v>
      </c>
      <c r="P939" s="68">
        <f t="shared" si="147"/>
        <v>0</v>
      </c>
      <c r="Q939" s="69">
        <f t="shared" si="143"/>
        <v>0</v>
      </c>
      <c r="R939" s="70">
        <f t="shared" si="148"/>
        <v>0</v>
      </c>
      <c r="T939" s="10"/>
      <c r="U939" s="10"/>
      <c r="V939" s="10"/>
      <c r="W939" s="10"/>
      <c r="X939" s="10"/>
    </row>
    <row r="940" spans="4:24" s="9" customFormat="1" x14ac:dyDescent="0.3">
      <c r="D940" s="17">
        <f t="shared" si="150"/>
        <v>129844</v>
      </c>
      <c r="E940" s="41">
        <v>1</v>
      </c>
      <c r="F940" s="83">
        <f t="shared" si="149"/>
        <v>3</v>
      </c>
      <c r="G940" s="39"/>
      <c r="H940" s="39"/>
      <c r="I940" s="39"/>
      <c r="J940" s="39"/>
      <c r="K940" s="84" t="e">
        <f t="shared" si="144"/>
        <v>#N/A</v>
      </c>
      <c r="L940" s="84" t="e">
        <f t="shared" si="145"/>
        <v>#N/A</v>
      </c>
      <c r="M940" s="40">
        <f t="shared" si="141"/>
        <v>0</v>
      </c>
      <c r="N940" s="40">
        <f t="shared" si="142"/>
        <v>0</v>
      </c>
      <c r="O940" s="40">
        <f t="shared" si="146"/>
        <v>0</v>
      </c>
      <c r="P940" s="68">
        <f t="shared" si="147"/>
        <v>0</v>
      </c>
      <c r="Q940" s="69">
        <f t="shared" si="143"/>
        <v>0</v>
      </c>
      <c r="R940" s="70">
        <f t="shared" si="148"/>
        <v>0</v>
      </c>
      <c r="T940" s="10"/>
      <c r="U940" s="10"/>
      <c r="V940" s="10"/>
      <c r="W940" s="10"/>
      <c r="X940" s="10"/>
    </row>
    <row r="941" spans="4:24" s="9" customFormat="1" x14ac:dyDescent="0.3">
      <c r="D941" s="17">
        <f t="shared" si="150"/>
        <v>129936</v>
      </c>
      <c r="E941" s="41">
        <v>1</v>
      </c>
      <c r="F941" s="83">
        <f t="shared" si="149"/>
        <v>3</v>
      </c>
      <c r="G941" s="39"/>
      <c r="H941" s="39"/>
      <c r="I941" s="39"/>
      <c r="J941" s="39"/>
      <c r="K941" s="84" t="e">
        <f t="shared" si="144"/>
        <v>#N/A</v>
      </c>
      <c r="L941" s="84" t="e">
        <f t="shared" si="145"/>
        <v>#N/A</v>
      </c>
      <c r="M941" s="40">
        <f t="shared" si="141"/>
        <v>0</v>
      </c>
      <c r="N941" s="40">
        <f t="shared" si="142"/>
        <v>0</v>
      </c>
      <c r="O941" s="40">
        <f t="shared" si="146"/>
        <v>0</v>
      </c>
      <c r="P941" s="68">
        <f t="shared" si="147"/>
        <v>0</v>
      </c>
      <c r="Q941" s="69">
        <f t="shared" si="143"/>
        <v>0</v>
      </c>
      <c r="R941" s="70">
        <f t="shared" si="148"/>
        <v>0</v>
      </c>
      <c r="T941" s="10"/>
      <c r="U941" s="10"/>
      <c r="V941" s="10"/>
      <c r="W941" s="10"/>
      <c r="X941" s="10"/>
    </row>
    <row r="942" spans="4:24" s="9" customFormat="1" x14ac:dyDescent="0.3">
      <c r="D942" s="17">
        <f t="shared" si="150"/>
        <v>130028</v>
      </c>
      <c r="E942" s="41">
        <v>1</v>
      </c>
      <c r="F942" s="83">
        <f t="shared" si="149"/>
        <v>3</v>
      </c>
      <c r="G942" s="39"/>
      <c r="H942" s="39"/>
      <c r="I942" s="39"/>
      <c r="J942" s="39"/>
      <c r="K942" s="84" t="e">
        <f t="shared" si="144"/>
        <v>#N/A</v>
      </c>
      <c r="L942" s="84" t="e">
        <f t="shared" si="145"/>
        <v>#N/A</v>
      </c>
      <c r="M942" s="40">
        <f t="shared" si="141"/>
        <v>0</v>
      </c>
      <c r="N942" s="40">
        <f t="shared" si="142"/>
        <v>0</v>
      </c>
      <c r="O942" s="40">
        <f t="shared" si="146"/>
        <v>0</v>
      </c>
      <c r="P942" s="68">
        <f t="shared" si="147"/>
        <v>0</v>
      </c>
      <c r="Q942" s="69">
        <f t="shared" si="143"/>
        <v>0</v>
      </c>
      <c r="R942" s="70">
        <f t="shared" si="148"/>
        <v>0</v>
      </c>
      <c r="T942" s="10"/>
      <c r="U942" s="10"/>
      <c r="V942" s="10"/>
      <c r="W942" s="10"/>
      <c r="X942" s="10"/>
    </row>
    <row r="943" spans="4:24" s="9" customFormat="1" x14ac:dyDescent="0.3">
      <c r="D943" s="17">
        <f t="shared" si="150"/>
        <v>130119</v>
      </c>
      <c r="E943" s="41">
        <v>1</v>
      </c>
      <c r="F943" s="83">
        <f t="shared" si="149"/>
        <v>3</v>
      </c>
      <c r="G943" s="39"/>
      <c r="H943" s="39"/>
      <c r="I943" s="39"/>
      <c r="J943" s="39"/>
      <c r="K943" s="84" t="e">
        <f t="shared" si="144"/>
        <v>#N/A</v>
      </c>
      <c r="L943" s="84" t="e">
        <f t="shared" si="145"/>
        <v>#N/A</v>
      </c>
      <c r="M943" s="40">
        <f t="shared" si="141"/>
        <v>0</v>
      </c>
      <c r="N943" s="40">
        <f t="shared" si="142"/>
        <v>0</v>
      </c>
      <c r="O943" s="40">
        <f t="shared" si="146"/>
        <v>0</v>
      </c>
      <c r="P943" s="68">
        <f t="shared" si="147"/>
        <v>0</v>
      </c>
      <c r="Q943" s="69">
        <f t="shared" si="143"/>
        <v>0</v>
      </c>
      <c r="R943" s="70">
        <f t="shared" si="148"/>
        <v>0</v>
      </c>
      <c r="T943" s="10"/>
      <c r="U943" s="10"/>
      <c r="V943" s="10"/>
      <c r="W943" s="10"/>
      <c r="X943" s="10"/>
    </row>
    <row r="944" spans="4:24" s="9" customFormat="1" x14ac:dyDescent="0.3">
      <c r="D944" s="17">
        <f t="shared" si="150"/>
        <v>130210</v>
      </c>
      <c r="E944" s="41">
        <v>1</v>
      </c>
      <c r="F944" s="83">
        <f t="shared" si="149"/>
        <v>3</v>
      </c>
      <c r="G944" s="39"/>
      <c r="H944" s="39"/>
      <c r="I944" s="39"/>
      <c r="J944" s="39"/>
      <c r="K944" s="84" t="e">
        <f t="shared" si="144"/>
        <v>#N/A</v>
      </c>
      <c r="L944" s="84" t="e">
        <f t="shared" si="145"/>
        <v>#N/A</v>
      </c>
      <c r="M944" s="40">
        <f t="shared" si="141"/>
        <v>0</v>
      </c>
      <c r="N944" s="40">
        <f t="shared" si="142"/>
        <v>0</v>
      </c>
      <c r="O944" s="40">
        <f t="shared" si="146"/>
        <v>0</v>
      </c>
      <c r="P944" s="68">
        <f t="shared" si="147"/>
        <v>0</v>
      </c>
      <c r="Q944" s="69">
        <f t="shared" si="143"/>
        <v>0</v>
      </c>
      <c r="R944" s="70">
        <f t="shared" si="148"/>
        <v>0</v>
      </c>
      <c r="T944" s="10"/>
      <c r="U944" s="10"/>
      <c r="V944" s="10"/>
      <c r="W944" s="10"/>
      <c r="X944" s="10"/>
    </row>
    <row r="945" spans="4:24" s="9" customFormat="1" x14ac:dyDescent="0.3">
      <c r="D945" s="17">
        <f t="shared" si="150"/>
        <v>130302</v>
      </c>
      <c r="E945" s="41">
        <v>1</v>
      </c>
      <c r="F945" s="83">
        <f t="shared" si="149"/>
        <v>3</v>
      </c>
      <c r="G945" s="39"/>
      <c r="H945" s="39"/>
      <c r="I945" s="39"/>
      <c r="J945" s="39"/>
      <c r="K945" s="84" t="e">
        <f t="shared" si="144"/>
        <v>#N/A</v>
      </c>
      <c r="L945" s="84" t="e">
        <f t="shared" si="145"/>
        <v>#N/A</v>
      </c>
      <c r="M945" s="40">
        <f t="shared" si="141"/>
        <v>0</v>
      </c>
      <c r="N945" s="40">
        <f t="shared" si="142"/>
        <v>0</v>
      </c>
      <c r="O945" s="40">
        <f t="shared" si="146"/>
        <v>0</v>
      </c>
      <c r="P945" s="68">
        <f t="shared" si="147"/>
        <v>0</v>
      </c>
      <c r="Q945" s="69">
        <f t="shared" si="143"/>
        <v>0</v>
      </c>
      <c r="R945" s="70">
        <f t="shared" si="148"/>
        <v>0</v>
      </c>
      <c r="T945" s="10"/>
      <c r="U945" s="10"/>
      <c r="V945" s="10"/>
      <c r="W945" s="10"/>
      <c r="X945" s="10"/>
    </row>
    <row r="946" spans="4:24" s="9" customFormat="1" x14ac:dyDescent="0.3">
      <c r="D946" s="17">
        <f t="shared" si="150"/>
        <v>130394</v>
      </c>
      <c r="E946" s="41">
        <v>1</v>
      </c>
      <c r="F946" s="83">
        <f t="shared" si="149"/>
        <v>3</v>
      </c>
      <c r="G946" s="39"/>
      <c r="H946" s="39"/>
      <c r="I946" s="39"/>
      <c r="J946" s="39"/>
      <c r="K946" s="84" t="e">
        <f t="shared" si="144"/>
        <v>#N/A</v>
      </c>
      <c r="L946" s="84" t="e">
        <f t="shared" si="145"/>
        <v>#N/A</v>
      </c>
      <c r="M946" s="40">
        <f t="shared" si="141"/>
        <v>0</v>
      </c>
      <c r="N946" s="40">
        <f t="shared" si="142"/>
        <v>0</v>
      </c>
      <c r="O946" s="40">
        <f t="shared" si="146"/>
        <v>0</v>
      </c>
      <c r="P946" s="68">
        <f t="shared" si="147"/>
        <v>0</v>
      </c>
      <c r="Q946" s="69">
        <f t="shared" si="143"/>
        <v>0</v>
      </c>
      <c r="R946" s="70">
        <f t="shared" si="148"/>
        <v>0</v>
      </c>
      <c r="T946" s="10"/>
      <c r="U946" s="10"/>
      <c r="V946" s="10"/>
      <c r="W946" s="10"/>
      <c r="X946" s="10"/>
    </row>
    <row r="947" spans="4:24" s="9" customFormat="1" x14ac:dyDescent="0.3">
      <c r="D947" s="17">
        <f t="shared" si="150"/>
        <v>130484</v>
      </c>
      <c r="E947" s="41">
        <v>1</v>
      </c>
      <c r="F947" s="83">
        <f t="shared" si="149"/>
        <v>3</v>
      </c>
      <c r="G947" s="39"/>
      <c r="H947" s="39"/>
      <c r="I947" s="39"/>
      <c r="J947" s="39"/>
      <c r="K947" s="84" t="e">
        <f t="shared" si="144"/>
        <v>#N/A</v>
      </c>
      <c r="L947" s="84" t="e">
        <f t="shared" si="145"/>
        <v>#N/A</v>
      </c>
      <c r="M947" s="40">
        <f t="shared" si="141"/>
        <v>0</v>
      </c>
      <c r="N947" s="40">
        <f t="shared" si="142"/>
        <v>0</v>
      </c>
      <c r="O947" s="40">
        <f t="shared" si="146"/>
        <v>0</v>
      </c>
      <c r="P947" s="68">
        <f t="shared" si="147"/>
        <v>0</v>
      </c>
      <c r="Q947" s="69">
        <f t="shared" si="143"/>
        <v>0</v>
      </c>
      <c r="R947" s="70">
        <f t="shared" si="148"/>
        <v>0</v>
      </c>
      <c r="T947" s="10"/>
      <c r="U947" s="10"/>
      <c r="V947" s="10"/>
      <c r="W947" s="10"/>
      <c r="X947" s="10"/>
    </row>
    <row r="948" spans="4:24" s="9" customFormat="1" x14ac:dyDescent="0.3">
      <c r="D948" s="17">
        <f t="shared" si="150"/>
        <v>130575</v>
      </c>
      <c r="E948" s="41">
        <v>1</v>
      </c>
      <c r="F948" s="83">
        <f t="shared" si="149"/>
        <v>3</v>
      </c>
      <c r="G948" s="39"/>
      <c r="H948" s="39"/>
      <c r="I948" s="39"/>
      <c r="J948" s="39"/>
      <c r="K948" s="84" t="e">
        <f t="shared" si="144"/>
        <v>#N/A</v>
      </c>
      <c r="L948" s="84" t="e">
        <f t="shared" si="145"/>
        <v>#N/A</v>
      </c>
      <c r="M948" s="40">
        <f t="shared" si="141"/>
        <v>0</v>
      </c>
      <c r="N948" s="40">
        <f t="shared" si="142"/>
        <v>0</v>
      </c>
      <c r="O948" s="40">
        <f t="shared" si="146"/>
        <v>0</v>
      </c>
      <c r="P948" s="68">
        <f t="shared" si="147"/>
        <v>0</v>
      </c>
      <c r="Q948" s="69">
        <f t="shared" si="143"/>
        <v>0</v>
      </c>
      <c r="R948" s="70">
        <f t="shared" si="148"/>
        <v>0</v>
      </c>
      <c r="T948" s="10"/>
      <c r="U948" s="10"/>
      <c r="V948" s="10"/>
      <c r="W948" s="10"/>
      <c r="X948" s="10"/>
    </row>
    <row r="949" spans="4:24" s="9" customFormat="1" x14ac:dyDescent="0.3">
      <c r="D949" s="17">
        <f t="shared" si="150"/>
        <v>130667</v>
      </c>
      <c r="E949" s="41">
        <v>1</v>
      </c>
      <c r="F949" s="83">
        <f t="shared" si="149"/>
        <v>3</v>
      </c>
      <c r="G949" s="39"/>
      <c r="H949" s="39"/>
      <c r="I949" s="39"/>
      <c r="J949" s="39"/>
      <c r="K949" s="84" t="e">
        <f t="shared" si="144"/>
        <v>#N/A</v>
      </c>
      <c r="L949" s="84" t="e">
        <f t="shared" si="145"/>
        <v>#N/A</v>
      </c>
      <c r="M949" s="40">
        <f t="shared" si="141"/>
        <v>0</v>
      </c>
      <c r="N949" s="40">
        <f t="shared" si="142"/>
        <v>0</v>
      </c>
      <c r="O949" s="40">
        <f t="shared" si="146"/>
        <v>0</v>
      </c>
      <c r="P949" s="68">
        <f t="shared" si="147"/>
        <v>0</v>
      </c>
      <c r="Q949" s="69">
        <f t="shared" si="143"/>
        <v>0</v>
      </c>
      <c r="R949" s="70">
        <f t="shared" si="148"/>
        <v>0</v>
      </c>
      <c r="T949" s="10"/>
      <c r="U949" s="10"/>
      <c r="V949" s="10"/>
      <c r="W949" s="10"/>
      <c r="X949" s="10"/>
    </row>
    <row r="950" spans="4:24" s="9" customFormat="1" x14ac:dyDescent="0.3">
      <c r="D950" s="17">
        <f t="shared" si="150"/>
        <v>130759</v>
      </c>
      <c r="E950" s="41">
        <v>1</v>
      </c>
      <c r="F950" s="83">
        <f t="shared" si="149"/>
        <v>3</v>
      </c>
      <c r="G950" s="39"/>
      <c r="H950" s="39"/>
      <c r="I950" s="39"/>
      <c r="J950" s="39"/>
      <c r="K950" s="84" t="e">
        <f t="shared" si="144"/>
        <v>#N/A</v>
      </c>
      <c r="L950" s="84" t="e">
        <f t="shared" si="145"/>
        <v>#N/A</v>
      </c>
      <c r="M950" s="40">
        <f t="shared" si="141"/>
        <v>0</v>
      </c>
      <c r="N950" s="40">
        <f t="shared" si="142"/>
        <v>0</v>
      </c>
      <c r="O950" s="40">
        <f t="shared" si="146"/>
        <v>0</v>
      </c>
      <c r="P950" s="68">
        <f t="shared" si="147"/>
        <v>0</v>
      </c>
      <c r="Q950" s="69">
        <f t="shared" si="143"/>
        <v>0</v>
      </c>
      <c r="R950" s="70">
        <f t="shared" si="148"/>
        <v>0</v>
      </c>
      <c r="T950" s="10"/>
      <c r="U950" s="10"/>
      <c r="V950" s="10"/>
      <c r="W950" s="10"/>
      <c r="X950" s="10"/>
    </row>
    <row r="951" spans="4:24" s="9" customFormat="1" x14ac:dyDescent="0.3">
      <c r="D951" s="17">
        <f t="shared" si="150"/>
        <v>130849</v>
      </c>
      <c r="E951" s="41">
        <v>1</v>
      </c>
      <c r="F951" s="83">
        <f t="shared" si="149"/>
        <v>3</v>
      </c>
      <c r="G951" s="39"/>
      <c r="H951" s="39"/>
      <c r="I951" s="39"/>
      <c r="J951" s="39"/>
      <c r="K951" s="84" t="e">
        <f t="shared" si="144"/>
        <v>#N/A</v>
      </c>
      <c r="L951" s="84" t="e">
        <f t="shared" si="145"/>
        <v>#N/A</v>
      </c>
      <c r="M951" s="40">
        <f t="shared" si="141"/>
        <v>0</v>
      </c>
      <c r="N951" s="40">
        <f t="shared" si="142"/>
        <v>0</v>
      </c>
      <c r="O951" s="40">
        <f t="shared" si="146"/>
        <v>0</v>
      </c>
      <c r="P951" s="68">
        <f t="shared" si="147"/>
        <v>0</v>
      </c>
      <c r="Q951" s="69">
        <f t="shared" si="143"/>
        <v>0</v>
      </c>
      <c r="R951" s="70">
        <f t="shared" si="148"/>
        <v>0</v>
      </c>
      <c r="T951" s="10"/>
      <c r="U951" s="10"/>
      <c r="V951" s="10"/>
      <c r="W951" s="10"/>
      <c r="X951" s="10"/>
    </row>
    <row r="952" spans="4:24" s="9" customFormat="1" x14ac:dyDescent="0.3">
      <c r="D952" s="17">
        <f t="shared" si="150"/>
        <v>130940</v>
      </c>
      <c r="E952" s="41">
        <v>1</v>
      </c>
      <c r="F952" s="83">
        <f t="shared" si="149"/>
        <v>3</v>
      </c>
      <c r="G952" s="39"/>
      <c r="H952" s="39"/>
      <c r="I952" s="39"/>
      <c r="J952" s="39"/>
      <c r="K952" s="84" t="e">
        <f t="shared" si="144"/>
        <v>#N/A</v>
      </c>
      <c r="L952" s="84" t="e">
        <f t="shared" si="145"/>
        <v>#N/A</v>
      </c>
      <c r="M952" s="40">
        <f t="shared" si="141"/>
        <v>0</v>
      </c>
      <c r="N952" s="40">
        <f t="shared" si="142"/>
        <v>0</v>
      </c>
      <c r="O952" s="40">
        <f t="shared" si="146"/>
        <v>0</v>
      </c>
      <c r="P952" s="68">
        <f t="shared" si="147"/>
        <v>0</v>
      </c>
      <c r="Q952" s="69">
        <f t="shared" si="143"/>
        <v>0</v>
      </c>
      <c r="R952" s="70">
        <f t="shared" si="148"/>
        <v>0</v>
      </c>
      <c r="T952" s="10"/>
      <c r="U952" s="10"/>
      <c r="V952" s="10"/>
      <c r="W952" s="10"/>
      <c r="X952" s="10"/>
    </row>
    <row r="953" spans="4:24" s="9" customFormat="1" x14ac:dyDescent="0.3">
      <c r="D953" s="17">
        <f t="shared" si="150"/>
        <v>131032</v>
      </c>
      <c r="E953" s="41">
        <v>1</v>
      </c>
      <c r="F953" s="83">
        <f t="shared" si="149"/>
        <v>3</v>
      </c>
      <c r="G953" s="39"/>
      <c r="H953" s="39"/>
      <c r="I953" s="39"/>
      <c r="J953" s="39"/>
      <c r="K953" s="84" t="e">
        <f t="shared" si="144"/>
        <v>#N/A</v>
      </c>
      <c r="L953" s="84" t="e">
        <f t="shared" si="145"/>
        <v>#N/A</v>
      </c>
      <c r="M953" s="40">
        <f t="shared" si="141"/>
        <v>0</v>
      </c>
      <c r="N953" s="40">
        <f t="shared" si="142"/>
        <v>0</v>
      </c>
      <c r="O953" s="40">
        <f t="shared" si="146"/>
        <v>0</v>
      </c>
      <c r="P953" s="68">
        <f t="shared" si="147"/>
        <v>0</v>
      </c>
      <c r="Q953" s="69">
        <f t="shared" si="143"/>
        <v>0</v>
      </c>
      <c r="R953" s="70">
        <f t="shared" si="148"/>
        <v>0</v>
      </c>
      <c r="T953" s="10"/>
      <c r="U953" s="10"/>
      <c r="V953" s="10"/>
      <c r="W953" s="10"/>
      <c r="X953" s="10"/>
    </row>
    <row r="954" spans="4:24" s="9" customFormat="1" x14ac:dyDescent="0.3">
      <c r="D954" s="17">
        <f t="shared" si="150"/>
        <v>131124</v>
      </c>
      <c r="E954" s="41">
        <v>1</v>
      </c>
      <c r="F954" s="83">
        <f t="shared" si="149"/>
        <v>3</v>
      </c>
      <c r="G954" s="39"/>
      <c r="H954" s="39"/>
      <c r="I954" s="39"/>
      <c r="J954" s="39"/>
      <c r="K954" s="84" t="e">
        <f t="shared" si="144"/>
        <v>#N/A</v>
      </c>
      <c r="L954" s="84" t="e">
        <f t="shared" si="145"/>
        <v>#N/A</v>
      </c>
      <c r="M954" s="40">
        <f t="shared" si="141"/>
        <v>0</v>
      </c>
      <c r="N954" s="40">
        <f t="shared" si="142"/>
        <v>0</v>
      </c>
      <c r="O954" s="40">
        <f t="shared" si="146"/>
        <v>0</v>
      </c>
      <c r="P954" s="68">
        <f t="shared" si="147"/>
        <v>0</v>
      </c>
      <c r="Q954" s="69">
        <f t="shared" si="143"/>
        <v>0</v>
      </c>
      <c r="R954" s="70">
        <f t="shared" si="148"/>
        <v>0</v>
      </c>
      <c r="T954" s="10"/>
      <c r="U954" s="10"/>
      <c r="V954" s="10"/>
      <c r="W954" s="10"/>
      <c r="X954" s="10"/>
    </row>
    <row r="955" spans="4:24" s="9" customFormat="1" x14ac:dyDescent="0.3">
      <c r="D955" s="17">
        <f t="shared" si="150"/>
        <v>131214</v>
      </c>
      <c r="E955" s="41">
        <v>1</v>
      </c>
      <c r="F955" s="83">
        <f t="shared" si="149"/>
        <v>3</v>
      </c>
      <c r="G955" s="39"/>
      <c r="H955" s="39"/>
      <c r="I955" s="39"/>
      <c r="J955" s="39"/>
      <c r="K955" s="84" t="e">
        <f t="shared" si="144"/>
        <v>#N/A</v>
      </c>
      <c r="L955" s="84" t="e">
        <f t="shared" si="145"/>
        <v>#N/A</v>
      </c>
      <c r="M955" s="40">
        <f t="shared" si="141"/>
        <v>0</v>
      </c>
      <c r="N955" s="40">
        <f t="shared" si="142"/>
        <v>0</v>
      </c>
      <c r="O955" s="40">
        <f t="shared" si="146"/>
        <v>0</v>
      </c>
      <c r="P955" s="68">
        <f t="shared" si="147"/>
        <v>0</v>
      </c>
      <c r="Q955" s="69">
        <f t="shared" si="143"/>
        <v>0</v>
      </c>
      <c r="R955" s="70">
        <f t="shared" si="148"/>
        <v>0</v>
      </c>
      <c r="T955" s="10"/>
      <c r="U955" s="10"/>
      <c r="V955" s="10"/>
      <c r="W955" s="10"/>
      <c r="X955" s="10"/>
    </row>
    <row r="956" spans="4:24" s="9" customFormat="1" x14ac:dyDescent="0.3">
      <c r="D956" s="17">
        <f t="shared" si="150"/>
        <v>131305</v>
      </c>
      <c r="E956" s="41">
        <v>1</v>
      </c>
      <c r="F956" s="83">
        <f t="shared" si="149"/>
        <v>3</v>
      </c>
      <c r="G956" s="39"/>
      <c r="H956" s="39"/>
      <c r="I956" s="39"/>
      <c r="J956" s="39"/>
      <c r="K956" s="84" t="e">
        <f t="shared" si="144"/>
        <v>#N/A</v>
      </c>
      <c r="L956" s="84" t="e">
        <f t="shared" si="145"/>
        <v>#N/A</v>
      </c>
      <c r="M956" s="40">
        <f t="shared" si="141"/>
        <v>0</v>
      </c>
      <c r="N956" s="40">
        <f t="shared" si="142"/>
        <v>0</v>
      </c>
      <c r="O956" s="40">
        <f t="shared" si="146"/>
        <v>0</v>
      </c>
      <c r="P956" s="68">
        <f t="shared" si="147"/>
        <v>0</v>
      </c>
      <c r="Q956" s="69">
        <f t="shared" si="143"/>
        <v>0</v>
      </c>
      <c r="R956" s="70">
        <f t="shared" si="148"/>
        <v>0</v>
      </c>
      <c r="T956" s="10"/>
      <c r="U956" s="10"/>
      <c r="V956" s="10"/>
      <c r="W956" s="10"/>
      <c r="X956" s="10"/>
    </row>
    <row r="957" spans="4:24" s="9" customFormat="1" x14ac:dyDescent="0.3">
      <c r="D957" s="17">
        <f t="shared" si="150"/>
        <v>131397</v>
      </c>
      <c r="E957" s="41">
        <v>1</v>
      </c>
      <c r="F957" s="83">
        <f t="shared" si="149"/>
        <v>3</v>
      </c>
      <c r="G957" s="39"/>
      <c r="H957" s="39"/>
      <c r="I957" s="39"/>
      <c r="J957" s="39"/>
      <c r="K957" s="84" t="e">
        <f t="shared" si="144"/>
        <v>#N/A</v>
      </c>
      <c r="L957" s="84" t="e">
        <f t="shared" si="145"/>
        <v>#N/A</v>
      </c>
      <c r="M957" s="40">
        <f t="shared" si="141"/>
        <v>0</v>
      </c>
      <c r="N957" s="40">
        <f t="shared" si="142"/>
        <v>0</v>
      </c>
      <c r="O957" s="40">
        <f t="shared" si="146"/>
        <v>0</v>
      </c>
      <c r="P957" s="68">
        <f t="shared" si="147"/>
        <v>0</v>
      </c>
      <c r="Q957" s="69">
        <f t="shared" si="143"/>
        <v>0</v>
      </c>
      <c r="R957" s="70">
        <f t="shared" si="148"/>
        <v>0</v>
      </c>
      <c r="T957" s="10"/>
      <c r="U957" s="10"/>
      <c r="V957" s="10"/>
      <c r="W957" s="10"/>
      <c r="X957" s="10"/>
    </row>
    <row r="958" spans="4:24" s="9" customFormat="1" x14ac:dyDescent="0.3">
      <c r="D958" s="17">
        <f t="shared" si="150"/>
        <v>131489</v>
      </c>
      <c r="E958" s="41">
        <v>1</v>
      </c>
      <c r="F958" s="83">
        <f t="shared" si="149"/>
        <v>3</v>
      </c>
      <c r="G958" s="39"/>
      <c r="H958" s="39"/>
      <c r="I958" s="39"/>
      <c r="J958" s="39"/>
      <c r="K958" s="84" t="e">
        <f t="shared" si="144"/>
        <v>#N/A</v>
      </c>
      <c r="L958" s="84" t="e">
        <f t="shared" si="145"/>
        <v>#N/A</v>
      </c>
      <c r="M958" s="40">
        <f t="shared" si="141"/>
        <v>0</v>
      </c>
      <c r="N958" s="40">
        <f t="shared" si="142"/>
        <v>0</v>
      </c>
      <c r="O958" s="40">
        <f t="shared" si="146"/>
        <v>0</v>
      </c>
      <c r="P958" s="68">
        <f t="shared" si="147"/>
        <v>0</v>
      </c>
      <c r="Q958" s="69">
        <f t="shared" si="143"/>
        <v>0</v>
      </c>
      <c r="R958" s="70">
        <f t="shared" si="148"/>
        <v>0</v>
      </c>
      <c r="T958" s="10"/>
      <c r="U958" s="10"/>
      <c r="V958" s="10"/>
      <c r="W958" s="10"/>
      <c r="X958" s="10"/>
    </row>
    <row r="959" spans="4:24" s="9" customFormat="1" x14ac:dyDescent="0.3">
      <c r="D959" s="17">
        <f t="shared" si="150"/>
        <v>131580</v>
      </c>
      <c r="E959" s="41">
        <v>1</v>
      </c>
      <c r="F959" s="83">
        <f t="shared" si="149"/>
        <v>3</v>
      </c>
      <c r="G959" s="39"/>
      <c r="H959" s="39"/>
      <c r="I959" s="39"/>
      <c r="J959" s="39"/>
      <c r="K959" s="84" t="e">
        <f t="shared" si="144"/>
        <v>#N/A</v>
      </c>
      <c r="L959" s="84" t="e">
        <f t="shared" si="145"/>
        <v>#N/A</v>
      </c>
      <c r="M959" s="40">
        <f t="shared" si="141"/>
        <v>0</v>
      </c>
      <c r="N959" s="40">
        <f t="shared" si="142"/>
        <v>0</v>
      </c>
      <c r="O959" s="40">
        <f t="shared" si="146"/>
        <v>0</v>
      </c>
      <c r="P959" s="68">
        <f t="shared" si="147"/>
        <v>0</v>
      </c>
      <c r="Q959" s="69">
        <f t="shared" si="143"/>
        <v>0</v>
      </c>
      <c r="R959" s="70">
        <f t="shared" si="148"/>
        <v>0</v>
      </c>
      <c r="T959" s="10"/>
      <c r="U959" s="10"/>
      <c r="V959" s="10"/>
      <c r="W959" s="10"/>
      <c r="X959" s="10"/>
    </row>
    <row r="960" spans="4:24" s="9" customFormat="1" x14ac:dyDescent="0.3">
      <c r="D960" s="17">
        <f t="shared" si="150"/>
        <v>131671</v>
      </c>
      <c r="E960" s="41">
        <v>1</v>
      </c>
      <c r="F960" s="83">
        <f t="shared" si="149"/>
        <v>3</v>
      </c>
      <c r="G960" s="39"/>
      <c r="H960" s="39"/>
      <c r="I960" s="39"/>
      <c r="J960" s="39"/>
      <c r="K960" s="84" t="e">
        <f t="shared" si="144"/>
        <v>#N/A</v>
      </c>
      <c r="L960" s="84" t="e">
        <f t="shared" si="145"/>
        <v>#N/A</v>
      </c>
      <c r="M960" s="40">
        <f t="shared" si="141"/>
        <v>0</v>
      </c>
      <c r="N960" s="40">
        <f t="shared" si="142"/>
        <v>0</v>
      </c>
      <c r="O960" s="40">
        <f t="shared" si="146"/>
        <v>0</v>
      </c>
      <c r="P960" s="68">
        <f t="shared" si="147"/>
        <v>0</v>
      </c>
      <c r="Q960" s="69">
        <f t="shared" si="143"/>
        <v>0</v>
      </c>
      <c r="R960" s="70">
        <f t="shared" si="148"/>
        <v>0</v>
      </c>
      <c r="T960" s="10"/>
      <c r="U960" s="10"/>
      <c r="V960" s="10"/>
      <c r="W960" s="10"/>
      <c r="X960" s="10"/>
    </row>
    <row r="961" spans="4:24" s="9" customFormat="1" x14ac:dyDescent="0.3">
      <c r="D961" s="17">
        <f t="shared" si="150"/>
        <v>131763</v>
      </c>
      <c r="E961" s="41">
        <v>1</v>
      </c>
      <c r="F961" s="83">
        <f t="shared" si="149"/>
        <v>3</v>
      </c>
      <c r="G961" s="39"/>
      <c r="H961" s="39"/>
      <c r="I961" s="39"/>
      <c r="J961" s="39"/>
      <c r="K961" s="84" t="e">
        <f t="shared" si="144"/>
        <v>#N/A</v>
      </c>
      <c r="L961" s="84" t="e">
        <f t="shared" si="145"/>
        <v>#N/A</v>
      </c>
      <c r="M961" s="40">
        <f t="shared" si="141"/>
        <v>0</v>
      </c>
      <c r="N961" s="40">
        <f t="shared" si="142"/>
        <v>0</v>
      </c>
      <c r="O961" s="40">
        <f t="shared" si="146"/>
        <v>0</v>
      </c>
      <c r="P961" s="68">
        <f t="shared" si="147"/>
        <v>0</v>
      </c>
      <c r="Q961" s="69">
        <f t="shared" si="143"/>
        <v>0</v>
      </c>
      <c r="R961" s="70">
        <f t="shared" si="148"/>
        <v>0</v>
      </c>
      <c r="T961" s="10"/>
      <c r="U961" s="10"/>
      <c r="V961" s="10"/>
      <c r="W961" s="10"/>
      <c r="X961" s="10"/>
    </row>
    <row r="962" spans="4:24" s="9" customFormat="1" x14ac:dyDescent="0.3">
      <c r="D962" s="17">
        <f t="shared" si="150"/>
        <v>131855</v>
      </c>
      <c r="E962" s="41">
        <v>1</v>
      </c>
      <c r="F962" s="83">
        <f t="shared" si="149"/>
        <v>3</v>
      </c>
      <c r="G962" s="39"/>
      <c r="H962" s="39"/>
      <c r="I962" s="39"/>
      <c r="J962" s="39"/>
      <c r="K962" s="84" t="e">
        <f t="shared" si="144"/>
        <v>#N/A</v>
      </c>
      <c r="L962" s="84" t="e">
        <f t="shared" si="145"/>
        <v>#N/A</v>
      </c>
      <c r="M962" s="40">
        <f t="shared" ref="M962:M1000" si="151">IF(AND(ISBLANK(G963),ISBLANK(H963),ISBLANK(I963)),
       IF(AND(ISBLANK(G962),ISBLANK(H962),ISBLANK(I962)),
           IF(O961&gt;0,
                IF(YEARFRAC($B$7,D962)&gt;$B$10,O961,M961)+R961+($B$5-$B$25*E961+$B$4)*YEARFRAC(D961,D962)+IF(AND($B$27,YEARFRAC($B$7,D961)&lt;$B$10),$B$29*12*YEARFRAC(D961,D962),0)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K962+N("If records exist on this row, but not on the next, start the prediction by using this row's record")),
    NA()+N("Both this row and next have records; do nothing"))</f>
        <v>0</v>
      </c>
      <c r="N962" s="40">
        <f t="shared" ref="N962:N1000" si="152">IF($B$27,
   IF(AND(ISBLANK(G963),ISBLANK(H963),ISBLANK(I963)),
      IF(AND(ISBLANK(G962),ISBLANK(H962),ISBLANK(I962)),
          IF(YEARFRAC($B$7,D962)&lt;=$B$10,
               MAX(N961+Q961-$B$29*12*YEARFRAC(D961,D962),0)+N("Predict the fixed balance if both this row and next have no records: it's the balance, plus interest, minus repayment"),
               0+N("Return a zero fixed balance if we're past the fixed period")),
          H962+N("Return the fixed balance when this row has a record, but the next doesn't")),
      NA()+N("Return NA if records were entered for this row and next (no need to predict)")),
 NA()+N("Return NA if the fixed period is not used"))</f>
        <v>0</v>
      </c>
      <c r="O962" s="40">
        <f t="shared" si="146"/>
        <v>0</v>
      </c>
      <c r="P962" s="68">
        <f t="shared" si="147"/>
        <v>0</v>
      </c>
      <c r="Q962" s="69">
        <f t="shared" ref="Q962:Q1000" si="153">IF(ISNA(N962),
      NA()+N("Do nothing if the fixed balance is NA"),
      IF(AND(D962&gt;=$B$7,N962&gt;0,YEARFRAC($B$7,D962)&lt;=$B$10)+N("Check if within the fixed period"),
          (N962+IF(OR(ISNA(M962),ISNA($B$11)),0,MIN(0,MAX(-$B$11,M962))))*((1+$B$9/100/365)^(365*YEARFRAC(D962,D963))-1)
            +N("The fixed interest is the fixed rate (for the time between rows) multiplied by the fixed balance, reduced by up to the max repayment (if the variable balance is negative)"),
          0+N("No interest if outside the fixed period, or the balance is non-positive")))</f>
        <v>0</v>
      </c>
      <c r="R962" s="70">
        <f t="shared" si="148"/>
        <v>0</v>
      </c>
      <c r="T962" s="10"/>
      <c r="U962" s="10"/>
      <c r="V962" s="10"/>
      <c r="W962" s="10"/>
      <c r="X962" s="10"/>
    </row>
    <row r="963" spans="4:24" s="9" customFormat="1" x14ac:dyDescent="0.3">
      <c r="D963" s="17">
        <f t="shared" si="150"/>
        <v>131945</v>
      </c>
      <c r="E963" s="41">
        <v>1</v>
      </c>
      <c r="F963" s="83">
        <f t="shared" si="149"/>
        <v>3</v>
      </c>
      <c r="G963" s="39"/>
      <c r="H963" s="39"/>
      <c r="I963" s="39"/>
      <c r="J963" s="39"/>
      <c r="K963" s="84" t="e">
        <f t="shared" ref="K963:K1000" si="154">IF(AND(ISBLANK(G963),ISBLANK(I963)),NA(),G963-I963)+N("Only give a result if the offset or variable balance are recorded")</f>
        <v>#N/A</v>
      </c>
      <c r="L963" s="84" t="e">
        <f t="shared" ref="L963:L1000" si="155">IF(AND(ISBLANK(G963),ISBLANK(H963),ISBLANK(I963)),
      NA()+N("This row has no records; use NA"),
      H963+K963)</f>
        <v>#N/A</v>
      </c>
      <c r="M963" s="40">
        <f t="shared" si="151"/>
        <v>0</v>
      </c>
      <c r="N963" s="40">
        <f t="shared" si="152"/>
        <v>0</v>
      </c>
      <c r="O963" s="40">
        <f t="shared" ref="O963:O1000" si="156">IF(ISNA(M963),
       IF(ISNA(N963), NA()+N("NA if both fixed and variable are NA"), MAX(0,N963)+N("Fixed balance if variable is NA")),
       IF(ISNA(N963),MAX(0,M963)+N("Variable balance if fixed is NA"),MAX(M963+N963,0)+N("Fixed+Variable if both aren't NA")))</f>
        <v>0</v>
      </c>
      <c r="P963" s="68">
        <f t="shared" ref="P963:P1000" si="157">IF(ISNA(Q963)+N("This formula returns the sum of the interests that aren't NA"),
      IF(ISNA(R963),NA(),R963),
      IF(ISNA(R963),Q963,Q963+R963))</f>
        <v>0</v>
      </c>
      <c r="Q963" s="69">
        <f t="shared" si="153"/>
        <v>0</v>
      </c>
      <c r="R963" s="70">
        <f t="shared" ref="R963:R1000" si="158">IF(ISNA(M963),
      NA()+N("Do nothing if the variable balance is NA"),
      MAX(IF(YEARFRAC($B$7,D963)&gt;$B$10,O963,M963)*((1+F963/100/365)^(365*YEARFRAC(D963,D964))-1), 0)
     +N("The variable interest is the variable rate (for the period between rows) multiplied by the net or variable balance (depending if within the fixed period), and only for positive variable balances"))</f>
        <v>0</v>
      </c>
      <c r="T963" s="10"/>
      <c r="U963" s="10"/>
      <c r="V963" s="10"/>
      <c r="W963" s="10"/>
      <c r="X963" s="10"/>
    </row>
    <row r="964" spans="4:24" s="9" customFormat="1" x14ac:dyDescent="0.3">
      <c r="D964" s="17">
        <f t="shared" si="150"/>
        <v>132036</v>
      </c>
      <c r="E964" s="41">
        <v>1</v>
      </c>
      <c r="F964" s="83">
        <f t="shared" ref="F964:F1000" si="159">F963</f>
        <v>3</v>
      </c>
      <c r="G964" s="39"/>
      <c r="H964" s="39"/>
      <c r="I964" s="39"/>
      <c r="J964" s="39"/>
      <c r="K964" s="84" t="e">
        <f t="shared" si="154"/>
        <v>#N/A</v>
      </c>
      <c r="L964" s="84" t="e">
        <f t="shared" si="155"/>
        <v>#N/A</v>
      </c>
      <c r="M964" s="40">
        <f t="shared" si="151"/>
        <v>0</v>
      </c>
      <c r="N964" s="40">
        <f t="shared" si="152"/>
        <v>0</v>
      </c>
      <c r="O964" s="40">
        <f t="shared" si="156"/>
        <v>0</v>
      </c>
      <c r="P964" s="68">
        <f t="shared" si="157"/>
        <v>0</v>
      </c>
      <c r="Q964" s="69">
        <f t="shared" si="153"/>
        <v>0</v>
      </c>
      <c r="R964" s="70">
        <f t="shared" si="158"/>
        <v>0</v>
      </c>
      <c r="T964" s="10"/>
      <c r="U964" s="10"/>
      <c r="V964" s="10"/>
      <c r="W964" s="10"/>
      <c r="X964" s="10"/>
    </row>
    <row r="965" spans="4:24" s="9" customFormat="1" x14ac:dyDescent="0.3">
      <c r="D965" s="17">
        <f t="shared" si="150"/>
        <v>132128</v>
      </c>
      <c r="E965" s="41">
        <v>1</v>
      </c>
      <c r="F965" s="83">
        <f t="shared" si="159"/>
        <v>3</v>
      </c>
      <c r="G965" s="39"/>
      <c r="H965" s="39"/>
      <c r="I965" s="39"/>
      <c r="J965" s="39"/>
      <c r="K965" s="84" t="e">
        <f t="shared" si="154"/>
        <v>#N/A</v>
      </c>
      <c r="L965" s="84" t="e">
        <f t="shared" si="155"/>
        <v>#N/A</v>
      </c>
      <c r="M965" s="40">
        <f t="shared" si="151"/>
        <v>0</v>
      </c>
      <c r="N965" s="40">
        <f t="shared" si="152"/>
        <v>0</v>
      </c>
      <c r="O965" s="40">
        <f t="shared" si="156"/>
        <v>0</v>
      </c>
      <c r="P965" s="68">
        <f t="shared" si="157"/>
        <v>0</v>
      </c>
      <c r="Q965" s="69">
        <f t="shared" si="153"/>
        <v>0</v>
      </c>
      <c r="R965" s="70">
        <f t="shared" si="158"/>
        <v>0</v>
      </c>
      <c r="T965" s="10"/>
      <c r="U965" s="10"/>
      <c r="V965" s="10"/>
      <c r="W965" s="10"/>
      <c r="X965" s="10"/>
    </row>
    <row r="966" spans="4:24" s="9" customFormat="1" x14ac:dyDescent="0.3">
      <c r="D966" s="17">
        <f t="shared" si="150"/>
        <v>132220</v>
      </c>
      <c r="E966" s="41">
        <v>1</v>
      </c>
      <c r="F966" s="83">
        <f t="shared" si="159"/>
        <v>3</v>
      </c>
      <c r="G966" s="39"/>
      <c r="H966" s="39"/>
      <c r="I966" s="39"/>
      <c r="J966" s="39"/>
      <c r="K966" s="84" t="e">
        <f t="shared" si="154"/>
        <v>#N/A</v>
      </c>
      <c r="L966" s="84" t="e">
        <f t="shared" si="155"/>
        <v>#N/A</v>
      </c>
      <c r="M966" s="40">
        <f t="shared" si="151"/>
        <v>0</v>
      </c>
      <c r="N966" s="40">
        <f t="shared" si="152"/>
        <v>0</v>
      </c>
      <c r="O966" s="40">
        <f t="shared" si="156"/>
        <v>0</v>
      </c>
      <c r="P966" s="68">
        <f t="shared" si="157"/>
        <v>0</v>
      </c>
      <c r="Q966" s="69">
        <f t="shared" si="153"/>
        <v>0</v>
      </c>
      <c r="R966" s="70">
        <f t="shared" si="158"/>
        <v>0</v>
      </c>
      <c r="T966" s="10"/>
      <c r="U966" s="10"/>
      <c r="V966" s="10"/>
      <c r="W966" s="10"/>
      <c r="X966" s="10"/>
    </row>
    <row r="967" spans="4:24" s="9" customFormat="1" x14ac:dyDescent="0.3">
      <c r="D967" s="17">
        <f t="shared" si="150"/>
        <v>132310</v>
      </c>
      <c r="E967" s="41">
        <v>1</v>
      </c>
      <c r="F967" s="83">
        <f t="shared" si="159"/>
        <v>3</v>
      </c>
      <c r="G967" s="39"/>
      <c r="H967" s="39"/>
      <c r="I967" s="39"/>
      <c r="J967" s="39"/>
      <c r="K967" s="84" t="e">
        <f t="shared" si="154"/>
        <v>#N/A</v>
      </c>
      <c r="L967" s="84" t="e">
        <f t="shared" si="155"/>
        <v>#N/A</v>
      </c>
      <c r="M967" s="40">
        <f t="shared" si="151"/>
        <v>0</v>
      </c>
      <c r="N967" s="40">
        <f t="shared" si="152"/>
        <v>0</v>
      </c>
      <c r="O967" s="40">
        <f t="shared" si="156"/>
        <v>0</v>
      </c>
      <c r="P967" s="68">
        <f t="shared" si="157"/>
        <v>0</v>
      </c>
      <c r="Q967" s="69">
        <f t="shared" si="153"/>
        <v>0</v>
      </c>
      <c r="R967" s="70">
        <f t="shared" si="158"/>
        <v>0</v>
      </c>
      <c r="T967" s="10"/>
      <c r="U967" s="10"/>
      <c r="V967" s="10"/>
      <c r="W967" s="10"/>
      <c r="X967" s="10"/>
    </row>
    <row r="968" spans="4:24" s="9" customFormat="1" x14ac:dyDescent="0.3">
      <c r="D968" s="17">
        <f t="shared" si="150"/>
        <v>132401</v>
      </c>
      <c r="E968" s="41">
        <v>1</v>
      </c>
      <c r="F968" s="83">
        <f t="shared" si="159"/>
        <v>3</v>
      </c>
      <c r="G968" s="39"/>
      <c r="H968" s="39"/>
      <c r="I968" s="39"/>
      <c r="J968" s="39"/>
      <c r="K968" s="84" t="e">
        <f t="shared" si="154"/>
        <v>#N/A</v>
      </c>
      <c r="L968" s="84" t="e">
        <f t="shared" si="155"/>
        <v>#N/A</v>
      </c>
      <c r="M968" s="40">
        <f t="shared" si="151"/>
        <v>0</v>
      </c>
      <c r="N968" s="40">
        <f t="shared" si="152"/>
        <v>0</v>
      </c>
      <c r="O968" s="40">
        <f t="shared" si="156"/>
        <v>0</v>
      </c>
      <c r="P968" s="68">
        <f t="shared" si="157"/>
        <v>0</v>
      </c>
      <c r="Q968" s="69">
        <f t="shared" si="153"/>
        <v>0</v>
      </c>
      <c r="R968" s="70">
        <f t="shared" si="158"/>
        <v>0</v>
      </c>
      <c r="T968" s="10"/>
      <c r="U968" s="10"/>
      <c r="V968" s="10"/>
      <c r="W968" s="10"/>
      <c r="X968" s="10"/>
    </row>
    <row r="969" spans="4:24" s="9" customFormat="1" x14ac:dyDescent="0.3">
      <c r="D969" s="17">
        <f t="shared" si="150"/>
        <v>132493</v>
      </c>
      <c r="E969" s="41">
        <v>1</v>
      </c>
      <c r="F969" s="83">
        <f t="shared" si="159"/>
        <v>3</v>
      </c>
      <c r="G969" s="39"/>
      <c r="H969" s="39"/>
      <c r="I969" s="39"/>
      <c r="J969" s="39"/>
      <c r="K969" s="84" t="e">
        <f t="shared" si="154"/>
        <v>#N/A</v>
      </c>
      <c r="L969" s="84" t="e">
        <f t="shared" si="155"/>
        <v>#N/A</v>
      </c>
      <c r="M969" s="40">
        <f t="shared" si="151"/>
        <v>0</v>
      </c>
      <c r="N969" s="40">
        <f t="shared" si="152"/>
        <v>0</v>
      </c>
      <c r="O969" s="40">
        <f t="shared" si="156"/>
        <v>0</v>
      </c>
      <c r="P969" s="68">
        <f t="shared" si="157"/>
        <v>0</v>
      </c>
      <c r="Q969" s="69">
        <f t="shared" si="153"/>
        <v>0</v>
      </c>
      <c r="R969" s="70">
        <f t="shared" si="158"/>
        <v>0</v>
      </c>
      <c r="T969" s="10"/>
      <c r="U969" s="10"/>
      <c r="V969" s="10"/>
      <c r="W969" s="10"/>
      <c r="X969" s="10"/>
    </row>
    <row r="970" spans="4:24" s="9" customFormat="1" x14ac:dyDescent="0.3">
      <c r="D970" s="17">
        <f t="shared" ref="D970:D1000" si="160">EDATE(D969,3)</f>
        <v>132585</v>
      </c>
      <c r="E970" s="41">
        <v>1</v>
      </c>
      <c r="F970" s="83">
        <f t="shared" si="159"/>
        <v>3</v>
      </c>
      <c r="G970" s="39"/>
      <c r="H970" s="39"/>
      <c r="I970" s="39"/>
      <c r="J970" s="39"/>
      <c r="K970" s="84" t="e">
        <f t="shared" si="154"/>
        <v>#N/A</v>
      </c>
      <c r="L970" s="84" t="e">
        <f t="shared" si="155"/>
        <v>#N/A</v>
      </c>
      <c r="M970" s="40">
        <f t="shared" si="151"/>
        <v>0</v>
      </c>
      <c r="N970" s="40">
        <f t="shared" si="152"/>
        <v>0</v>
      </c>
      <c r="O970" s="40">
        <f t="shared" si="156"/>
        <v>0</v>
      </c>
      <c r="P970" s="68">
        <f t="shared" si="157"/>
        <v>0</v>
      </c>
      <c r="Q970" s="69">
        <f t="shared" si="153"/>
        <v>0</v>
      </c>
      <c r="R970" s="70">
        <f t="shared" si="158"/>
        <v>0</v>
      </c>
      <c r="T970" s="10"/>
      <c r="U970" s="10"/>
      <c r="V970" s="10"/>
      <c r="W970" s="10"/>
      <c r="X970" s="10"/>
    </row>
    <row r="971" spans="4:24" s="9" customFormat="1" x14ac:dyDescent="0.3">
      <c r="D971" s="17">
        <f t="shared" si="160"/>
        <v>132675</v>
      </c>
      <c r="E971" s="41">
        <v>1</v>
      </c>
      <c r="F971" s="83">
        <f t="shared" si="159"/>
        <v>3</v>
      </c>
      <c r="G971" s="39"/>
      <c r="H971" s="39"/>
      <c r="I971" s="39"/>
      <c r="J971" s="39"/>
      <c r="K971" s="84" t="e">
        <f t="shared" si="154"/>
        <v>#N/A</v>
      </c>
      <c r="L971" s="84" t="e">
        <f t="shared" si="155"/>
        <v>#N/A</v>
      </c>
      <c r="M971" s="40">
        <f t="shared" si="151"/>
        <v>0</v>
      </c>
      <c r="N971" s="40">
        <f t="shared" si="152"/>
        <v>0</v>
      </c>
      <c r="O971" s="40">
        <f t="shared" si="156"/>
        <v>0</v>
      </c>
      <c r="P971" s="68">
        <f t="shared" si="157"/>
        <v>0</v>
      </c>
      <c r="Q971" s="69">
        <f t="shared" si="153"/>
        <v>0</v>
      </c>
      <c r="R971" s="70">
        <f t="shared" si="158"/>
        <v>0</v>
      </c>
      <c r="T971" s="10"/>
      <c r="U971" s="10"/>
      <c r="V971" s="10"/>
      <c r="W971" s="10"/>
      <c r="X971" s="10"/>
    </row>
    <row r="972" spans="4:24" s="9" customFormat="1" x14ac:dyDescent="0.3">
      <c r="D972" s="17">
        <f t="shared" si="160"/>
        <v>132766</v>
      </c>
      <c r="E972" s="41">
        <v>1</v>
      </c>
      <c r="F972" s="83">
        <f t="shared" si="159"/>
        <v>3</v>
      </c>
      <c r="G972" s="39"/>
      <c r="H972" s="39"/>
      <c r="I972" s="39"/>
      <c r="J972" s="39"/>
      <c r="K972" s="84" t="e">
        <f t="shared" si="154"/>
        <v>#N/A</v>
      </c>
      <c r="L972" s="84" t="e">
        <f t="shared" si="155"/>
        <v>#N/A</v>
      </c>
      <c r="M972" s="40">
        <f t="shared" si="151"/>
        <v>0</v>
      </c>
      <c r="N972" s="40">
        <f t="shared" si="152"/>
        <v>0</v>
      </c>
      <c r="O972" s="40">
        <f t="shared" si="156"/>
        <v>0</v>
      </c>
      <c r="P972" s="68">
        <f t="shared" si="157"/>
        <v>0</v>
      </c>
      <c r="Q972" s="69">
        <f t="shared" si="153"/>
        <v>0</v>
      </c>
      <c r="R972" s="70">
        <f t="shared" si="158"/>
        <v>0</v>
      </c>
      <c r="T972" s="10"/>
      <c r="U972" s="10"/>
      <c r="V972" s="10"/>
      <c r="W972" s="10"/>
      <c r="X972" s="10"/>
    </row>
    <row r="973" spans="4:24" s="9" customFormat="1" x14ac:dyDescent="0.3">
      <c r="D973" s="17">
        <f t="shared" si="160"/>
        <v>132858</v>
      </c>
      <c r="E973" s="41">
        <v>1</v>
      </c>
      <c r="F973" s="83">
        <f t="shared" si="159"/>
        <v>3</v>
      </c>
      <c r="G973" s="39"/>
      <c r="H973" s="39"/>
      <c r="I973" s="39"/>
      <c r="J973" s="39"/>
      <c r="K973" s="84" t="e">
        <f t="shared" si="154"/>
        <v>#N/A</v>
      </c>
      <c r="L973" s="84" t="e">
        <f t="shared" si="155"/>
        <v>#N/A</v>
      </c>
      <c r="M973" s="40">
        <f t="shared" si="151"/>
        <v>0</v>
      </c>
      <c r="N973" s="40">
        <f t="shared" si="152"/>
        <v>0</v>
      </c>
      <c r="O973" s="40">
        <f t="shared" si="156"/>
        <v>0</v>
      </c>
      <c r="P973" s="68">
        <f t="shared" si="157"/>
        <v>0</v>
      </c>
      <c r="Q973" s="69">
        <f t="shared" si="153"/>
        <v>0</v>
      </c>
      <c r="R973" s="70">
        <f t="shared" si="158"/>
        <v>0</v>
      </c>
      <c r="T973" s="10"/>
      <c r="U973" s="10"/>
      <c r="V973" s="10"/>
      <c r="W973" s="10"/>
      <c r="X973" s="10"/>
    </row>
    <row r="974" spans="4:24" s="9" customFormat="1" x14ac:dyDescent="0.3">
      <c r="D974" s="17">
        <f t="shared" si="160"/>
        <v>132950</v>
      </c>
      <c r="E974" s="41">
        <v>1</v>
      </c>
      <c r="F974" s="83">
        <f t="shared" si="159"/>
        <v>3</v>
      </c>
      <c r="G974" s="39"/>
      <c r="H974" s="39"/>
      <c r="I974" s="39"/>
      <c r="J974" s="39"/>
      <c r="K974" s="84" t="e">
        <f t="shared" si="154"/>
        <v>#N/A</v>
      </c>
      <c r="L974" s="84" t="e">
        <f t="shared" si="155"/>
        <v>#N/A</v>
      </c>
      <c r="M974" s="40">
        <f t="shared" si="151"/>
        <v>0</v>
      </c>
      <c r="N974" s="40">
        <f t="shared" si="152"/>
        <v>0</v>
      </c>
      <c r="O974" s="40">
        <f t="shared" si="156"/>
        <v>0</v>
      </c>
      <c r="P974" s="68">
        <f t="shared" si="157"/>
        <v>0</v>
      </c>
      <c r="Q974" s="69">
        <f t="shared" si="153"/>
        <v>0</v>
      </c>
      <c r="R974" s="70">
        <f t="shared" si="158"/>
        <v>0</v>
      </c>
      <c r="T974" s="10"/>
      <c r="U974" s="10"/>
      <c r="V974" s="10"/>
      <c r="W974" s="10"/>
      <c r="X974" s="10"/>
    </row>
    <row r="975" spans="4:24" s="9" customFormat="1" x14ac:dyDescent="0.3">
      <c r="D975" s="17">
        <f t="shared" si="160"/>
        <v>133041</v>
      </c>
      <c r="E975" s="41">
        <v>1</v>
      </c>
      <c r="F975" s="83">
        <f t="shared" si="159"/>
        <v>3</v>
      </c>
      <c r="G975" s="39"/>
      <c r="H975" s="39"/>
      <c r="I975" s="39"/>
      <c r="J975" s="39"/>
      <c r="K975" s="84" t="e">
        <f t="shared" si="154"/>
        <v>#N/A</v>
      </c>
      <c r="L975" s="84" t="e">
        <f t="shared" si="155"/>
        <v>#N/A</v>
      </c>
      <c r="M975" s="40">
        <f t="shared" si="151"/>
        <v>0</v>
      </c>
      <c r="N975" s="40">
        <f t="shared" si="152"/>
        <v>0</v>
      </c>
      <c r="O975" s="40">
        <f t="shared" si="156"/>
        <v>0</v>
      </c>
      <c r="P975" s="68">
        <f t="shared" si="157"/>
        <v>0</v>
      </c>
      <c r="Q975" s="69">
        <f t="shared" si="153"/>
        <v>0</v>
      </c>
      <c r="R975" s="70">
        <f t="shared" si="158"/>
        <v>0</v>
      </c>
      <c r="T975" s="10"/>
      <c r="U975" s="10"/>
      <c r="V975" s="10"/>
      <c r="W975" s="10"/>
      <c r="X975" s="10"/>
    </row>
    <row r="976" spans="4:24" s="9" customFormat="1" x14ac:dyDescent="0.3">
      <c r="D976" s="17">
        <f t="shared" si="160"/>
        <v>133132</v>
      </c>
      <c r="E976" s="41">
        <v>1</v>
      </c>
      <c r="F976" s="83">
        <f t="shared" si="159"/>
        <v>3</v>
      </c>
      <c r="G976" s="39"/>
      <c r="H976" s="39"/>
      <c r="I976" s="39"/>
      <c r="J976" s="39"/>
      <c r="K976" s="84" t="e">
        <f t="shared" si="154"/>
        <v>#N/A</v>
      </c>
      <c r="L976" s="84" t="e">
        <f t="shared" si="155"/>
        <v>#N/A</v>
      </c>
      <c r="M976" s="40">
        <f t="shared" si="151"/>
        <v>0</v>
      </c>
      <c r="N976" s="40">
        <f t="shared" si="152"/>
        <v>0</v>
      </c>
      <c r="O976" s="40">
        <f t="shared" si="156"/>
        <v>0</v>
      </c>
      <c r="P976" s="68">
        <f t="shared" si="157"/>
        <v>0</v>
      </c>
      <c r="Q976" s="69">
        <f t="shared" si="153"/>
        <v>0</v>
      </c>
      <c r="R976" s="70">
        <f t="shared" si="158"/>
        <v>0</v>
      </c>
      <c r="T976" s="10"/>
      <c r="U976" s="10"/>
      <c r="V976" s="10"/>
      <c r="W976" s="10"/>
      <c r="X976" s="10"/>
    </row>
    <row r="977" spans="4:24" s="9" customFormat="1" x14ac:dyDescent="0.3">
      <c r="D977" s="17">
        <f t="shared" si="160"/>
        <v>133224</v>
      </c>
      <c r="E977" s="41">
        <v>1</v>
      </c>
      <c r="F977" s="83">
        <f t="shared" si="159"/>
        <v>3</v>
      </c>
      <c r="G977" s="39"/>
      <c r="H977" s="39"/>
      <c r="I977" s="39"/>
      <c r="J977" s="39"/>
      <c r="K977" s="84" t="e">
        <f t="shared" si="154"/>
        <v>#N/A</v>
      </c>
      <c r="L977" s="84" t="e">
        <f t="shared" si="155"/>
        <v>#N/A</v>
      </c>
      <c r="M977" s="40">
        <f t="shared" si="151"/>
        <v>0</v>
      </c>
      <c r="N977" s="40">
        <f t="shared" si="152"/>
        <v>0</v>
      </c>
      <c r="O977" s="40">
        <f t="shared" si="156"/>
        <v>0</v>
      </c>
      <c r="P977" s="68">
        <f t="shared" si="157"/>
        <v>0</v>
      </c>
      <c r="Q977" s="69">
        <f t="shared" si="153"/>
        <v>0</v>
      </c>
      <c r="R977" s="70">
        <f t="shared" si="158"/>
        <v>0</v>
      </c>
      <c r="T977" s="10"/>
      <c r="U977" s="10"/>
      <c r="V977" s="10"/>
      <c r="W977" s="10"/>
      <c r="X977" s="10"/>
    </row>
    <row r="978" spans="4:24" s="9" customFormat="1" x14ac:dyDescent="0.3">
      <c r="D978" s="17">
        <f t="shared" si="160"/>
        <v>133316</v>
      </c>
      <c r="E978" s="41">
        <v>1</v>
      </c>
      <c r="F978" s="83">
        <f t="shared" si="159"/>
        <v>3</v>
      </c>
      <c r="G978" s="39"/>
      <c r="H978" s="39"/>
      <c r="I978" s="39"/>
      <c r="J978" s="39"/>
      <c r="K978" s="84" t="e">
        <f t="shared" si="154"/>
        <v>#N/A</v>
      </c>
      <c r="L978" s="84" t="e">
        <f t="shared" si="155"/>
        <v>#N/A</v>
      </c>
      <c r="M978" s="40">
        <f t="shared" si="151"/>
        <v>0</v>
      </c>
      <c r="N978" s="40">
        <f t="shared" si="152"/>
        <v>0</v>
      </c>
      <c r="O978" s="40">
        <f t="shared" si="156"/>
        <v>0</v>
      </c>
      <c r="P978" s="68">
        <f t="shared" si="157"/>
        <v>0</v>
      </c>
      <c r="Q978" s="69">
        <f t="shared" si="153"/>
        <v>0</v>
      </c>
      <c r="R978" s="70">
        <f t="shared" si="158"/>
        <v>0</v>
      </c>
      <c r="T978" s="10"/>
      <c r="U978" s="10"/>
      <c r="V978" s="10"/>
      <c r="W978" s="10"/>
      <c r="X978" s="10"/>
    </row>
    <row r="979" spans="4:24" s="9" customFormat="1" x14ac:dyDescent="0.3">
      <c r="D979" s="17">
        <f t="shared" si="160"/>
        <v>133406</v>
      </c>
      <c r="E979" s="41">
        <v>1</v>
      </c>
      <c r="F979" s="83">
        <f t="shared" si="159"/>
        <v>3</v>
      </c>
      <c r="G979" s="39"/>
      <c r="H979" s="39"/>
      <c r="I979" s="39"/>
      <c r="J979" s="39"/>
      <c r="K979" s="84" t="e">
        <f t="shared" si="154"/>
        <v>#N/A</v>
      </c>
      <c r="L979" s="84" t="e">
        <f t="shared" si="155"/>
        <v>#N/A</v>
      </c>
      <c r="M979" s="40">
        <f t="shared" si="151"/>
        <v>0</v>
      </c>
      <c r="N979" s="40">
        <f t="shared" si="152"/>
        <v>0</v>
      </c>
      <c r="O979" s="40">
        <f t="shared" si="156"/>
        <v>0</v>
      </c>
      <c r="P979" s="68">
        <f t="shared" si="157"/>
        <v>0</v>
      </c>
      <c r="Q979" s="69">
        <f t="shared" si="153"/>
        <v>0</v>
      </c>
      <c r="R979" s="70">
        <f t="shared" si="158"/>
        <v>0</v>
      </c>
      <c r="T979" s="10"/>
      <c r="U979" s="10"/>
      <c r="V979" s="10"/>
      <c r="W979" s="10"/>
      <c r="X979" s="10"/>
    </row>
    <row r="980" spans="4:24" s="9" customFormat="1" x14ac:dyDescent="0.3">
      <c r="D980" s="17">
        <f t="shared" si="160"/>
        <v>133497</v>
      </c>
      <c r="E980" s="41">
        <v>1</v>
      </c>
      <c r="F980" s="83">
        <f t="shared" si="159"/>
        <v>3</v>
      </c>
      <c r="G980" s="39"/>
      <c r="H980" s="39"/>
      <c r="I980" s="39"/>
      <c r="J980" s="39"/>
      <c r="K980" s="84" t="e">
        <f t="shared" si="154"/>
        <v>#N/A</v>
      </c>
      <c r="L980" s="84" t="e">
        <f t="shared" si="155"/>
        <v>#N/A</v>
      </c>
      <c r="M980" s="40">
        <f t="shared" si="151"/>
        <v>0</v>
      </c>
      <c r="N980" s="40">
        <f t="shared" si="152"/>
        <v>0</v>
      </c>
      <c r="O980" s="40">
        <f t="shared" si="156"/>
        <v>0</v>
      </c>
      <c r="P980" s="68">
        <f t="shared" si="157"/>
        <v>0</v>
      </c>
      <c r="Q980" s="69">
        <f t="shared" si="153"/>
        <v>0</v>
      </c>
      <c r="R980" s="70">
        <f t="shared" si="158"/>
        <v>0</v>
      </c>
      <c r="T980" s="10"/>
      <c r="U980" s="10"/>
      <c r="V980" s="10"/>
      <c r="W980" s="10"/>
      <c r="X980" s="10"/>
    </row>
    <row r="981" spans="4:24" s="9" customFormat="1" x14ac:dyDescent="0.3">
      <c r="D981" s="17">
        <f t="shared" si="160"/>
        <v>133589</v>
      </c>
      <c r="E981" s="41">
        <v>1</v>
      </c>
      <c r="F981" s="83">
        <f t="shared" si="159"/>
        <v>3</v>
      </c>
      <c r="G981" s="39"/>
      <c r="H981" s="39"/>
      <c r="I981" s="39"/>
      <c r="J981" s="39"/>
      <c r="K981" s="84" t="e">
        <f t="shared" si="154"/>
        <v>#N/A</v>
      </c>
      <c r="L981" s="84" t="e">
        <f t="shared" si="155"/>
        <v>#N/A</v>
      </c>
      <c r="M981" s="40">
        <f t="shared" si="151"/>
        <v>0</v>
      </c>
      <c r="N981" s="40">
        <f t="shared" si="152"/>
        <v>0</v>
      </c>
      <c r="O981" s="40">
        <f t="shared" si="156"/>
        <v>0</v>
      </c>
      <c r="P981" s="68">
        <f t="shared" si="157"/>
        <v>0</v>
      </c>
      <c r="Q981" s="69">
        <f t="shared" si="153"/>
        <v>0</v>
      </c>
      <c r="R981" s="70">
        <f t="shared" si="158"/>
        <v>0</v>
      </c>
      <c r="T981" s="10"/>
      <c r="U981" s="10"/>
      <c r="V981" s="10"/>
      <c r="W981" s="10"/>
      <c r="X981" s="10"/>
    </row>
    <row r="982" spans="4:24" s="9" customFormat="1" x14ac:dyDescent="0.3">
      <c r="D982" s="17">
        <f t="shared" si="160"/>
        <v>133681</v>
      </c>
      <c r="E982" s="41">
        <v>1</v>
      </c>
      <c r="F982" s="83">
        <f t="shared" si="159"/>
        <v>3</v>
      </c>
      <c r="G982" s="39"/>
      <c r="H982" s="39"/>
      <c r="I982" s="39"/>
      <c r="J982" s="39"/>
      <c r="K982" s="84" t="e">
        <f t="shared" si="154"/>
        <v>#N/A</v>
      </c>
      <c r="L982" s="84" t="e">
        <f t="shared" si="155"/>
        <v>#N/A</v>
      </c>
      <c r="M982" s="40">
        <f t="shared" si="151"/>
        <v>0</v>
      </c>
      <c r="N982" s="40">
        <f t="shared" si="152"/>
        <v>0</v>
      </c>
      <c r="O982" s="40">
        <f t="shared" si="156"/>
        <v>0</v>
      </c>
      <c r="P982" s="68">
        <f t="shared" si="157"/>
        <v>0</v>
      </c>
      <c r="Q982" s="69">
        <f t="shared" si="153"/>
        <v>0</v>
      </c>
      <c r="R982" s="70">
        <f t="shared" si="158"/>
        <v>0</v>
      </c>
      <c r="T982" s="10"/>
      <c r="U982" s="10"/>
      <c r="V982" s="10"/>
      <c r="W982" s="10"/>
      <c r="X982" s="10"/>
    </row>
    <row r="983" spans="4:24" s="9" customFormat="1" x14ac:dyDescent="0.3">
      <c r="D983" s="17">
        <f t="shared" si="160"/>
        <v>133771</v>
      </c>
      <c r="E983" s="41">
        <v>1</v>
      </c>
      <c r="F983" s="83">
        <f t="shared" si="159"/>
        <v>3</v>
      </c>
      <c r="G983" s="39"/>
      <c r="H983" s="39"/>
      <c r="I983" s="39"/>
      <c r="J983" s="39"/>
      <c r="K983" s="84" t="e">
        <f t="shared" si="154"/>
        <v>#N/A</v>
      </c>
      <c r="L983" s="84" t="e">
        <f t="shared" si="155"/>
        <v>#N/A</v>
      </c>
      <c r="M983" s="40">
        <f t="shared" si="151"/>
        <v>0</v>
      </c>
      <c r="N983" s="40">
        <f t="shared" si="152"/>
        <v>0</v>
      </c>
      <c r="O983" s="40">
        <f t="shared" si="156"/>
        <v>0</v>
      </c>
      <c r="P983" s="68">
        <f t="shared" si="157"/>
        <v>0</v>
      </c>
      <c r="Q983" s="69">
        <f t="shared" si="153"/>
        <v>0</v>
      </c>
      <c r="R983" s="70">
        <f t="shared" si="158"/>
        <v>0</v>
      </c>
      <c r="T983" s="10"/>
      <c r="U983" s="10"/>
      <c r="V983" s="10"/>
      <c r="W983" s="10"/>
      <c r="X983" s="10"/>
    </row>
    <row r="984" spans="4:24" s="9" customFormat="1" x14ac:dyDescent="0.3">
      <c r="D984" s="17">
        <f t="shared" si="160"/>
        <v>133862</v>
      </c>
      <c r="E984" s="41">
        <v>1</v>
      </c>
      <c r="F984" s="83">
        <f t="shared" si="159"/>
        <v>3</v>
      </c>
      <c r="G984" s="39"/>
      <c r="H984" s="39"/>
      <c r="I984" s="39"/>
      <c r="J984" s="39"/>
      <c r="K984" s="84" t="e">
        <f t="shared" si="154"/>
        <v>#N/A</v>
      </c>
      <c r="L984" s="84" t="e">
        <f t="shared" si="155"/>
        <v>#N/A</v>
      </c>
      <c r="M984" s="40">
        <f t="shared" si="151"/>
        <v>0</v>
      </c>
      <c r="N984" s="40">
        <f t="shared" si="152"/>
        <v>0</v>
      </c>
      <c r="O984" s="40">
        <f t="shared" si="156"/>
        <v>0</v>
      </c>
      <c r="P984" s="68">
        <f t="shared" si="157"/>
        <v>0</v>
      </c>
      <c r="Q984" s="69">
        <f t="shared" si="153"/>
        <v>0</v>
      </c>
      <c r="R984" s="70">
        <f t="shared" si="158"/>
        <v>0</v>
      </c>
      <c r="T984" s="10"/>
      <c r="U984" s="10"/>
      <c r="V984" s="10"/>
      <c r="W984" s="10"/>
      <c r="X984" s="10"/>
    </row>
    <row r="985" spans="4:24" s="9" customFormat="1" x14ac:dyDescent="0.3">
      <c r="D985" s="17">
        <f t="shared" si="160"/>
        <v>133954</v>
      </c>
      <c r="E985" s="41">
        <v>1</v>
      </c>
      <c r="F985" s="83">
        <f t="shared" si="159"/>
        <v>3</v>
      </c>
      <c r="G985" s="39"/>
      <c r="H985" s="39"/>
      <c r="I985" s="39"/>
      <c r="J985" s="39"/>
      <c r="K985" s="84" t="e">
        <f t="shared" si="154"/>
        <v>#N/A</v>
      </c>
      <c r="L985" s="84" t="e">
        <f t="shared" si="155"/>
        <v>#N/A</v>
      </c>
      <c r="M985" s="40">
        <f t="shared" si="151"/>
        <v>0</v>
      </c>
      <c r="N985" s="40">
        <f t="shared" si="152"/>
        <v>0</v>
      </c>
      <c r="O985" s="40">
        <f t="shared" si="156"/>
        <v>0</v>
      </c>
      <c r="P985" s="68">
        <f t="shared" si="157"/>
        <v>0</v>
      </c>
      <c r="Q985" s="69">
        <f t="shared" si="153"/>
        <v>0</v>
      </c>
      <c r="R985" s="70">
        <f t="shared" si="158"/>
        <v>0</v>
      </c>
      <c r="T985" s="10"/>
      <c r="U985" s="10"/>
      <c r="V985" s="10"/>
      <c r="W985" s="10"/>
      <c r="X985" s="10"/>
    </row>
    <row r="986" spans="4:24" s="9" customFormat="1" x14ac:dyDescent="0.3">
      <c r="D986" s="17">
        <f t="shared" si="160"/>
        <v>134046</v>
      </c>
      <c r="E986" s="41">
        <v>1</v>
      </c>
      <c r="F986" s="83">
        <f t="shared" si="159"/>
        <v>3</v>
      </c>
      <c r="G986" s="39"/>
      <c r="H986" s="39"/>
      <c r="I986" s="39"/>
      <c r="J986" s="39"/>
      <c r="K986" s="84" t="e">
        <f t="shared" si="154"/>
        <v>#N/A</v>
      </c>
      <c r="L986" s="84" t="e">
        <f t="shared" si="155"/>
        <v>#N/A</v>
      </c>
      <c r="M986" s="40">
        <f t="shared" si="151"/>
        <v>0</v>
      </c>
      <c r="N986" s="40">
        <f t="shared" si="152"/>
        <v>0</v>
      </c>
      <c r="O986" s="40">
        <f t="shared" si="156"/>
        <v>0</v>
      </c>
      <c r="P986" s="68">
        <f t="shared" si="157"/>
        <v>0</v>
      </c>
      <c r="Q986" s="69">
        <f t="shared" si="153"/>
        <v>0</v>
      </c>
      <c r="R986" s="70">
        <f t="shared" si="158"/>
        <v>0</v>
      </c>
      <c r="T986" s="10"/>
      <c r="U986" s="10"/>
      <c r="V986" s="10"/>
      <c r="W986" s="10"/>
      <c r="X986" s="10"/>
    </row>
    <row r="987" spans="4:24" s="9" customFormat="1" x14ac:dyDescent="0.3">
      <c r="D987" s="17">
        <f t="shared" si="160"/>
        <v>134136</v>
      </c>
      <c r="E987" s="41">
        <v>1</v>
      </c>
      <c r="F987" s="83">
        <f t="shared" si="159"/>
        <v>3</v>
      </c>
      <c r="G987" s="39"/>
      <c r="H987" s="39"/>
      <c r="I987" s="39"/>
      <c r="J987" s="39"/>
      <c r="K987" s="84" t="e">
        <f t="shared" si="154"/>
        <v>#N/A</v>
      </c>
      <c r="L987" s="84" t="e">
        <f t="shared" si="155"/>
        <v>#N/A</v>
      </c>
      <c r="M987" s="40">
        <f t="shared" si="151"/>
        <v>0</v>
      </c>
      <c r="N987" s="40">
        <f t="shared" si="152"/>
        <v>0</v>
      </c>
      <c r="O987" s="40">
        <f t="shared" si="156"/>
        <v>0</v>
      </c>
      <c r="P987" s="68">
        <f t="shared" si="157"/>
        <v>0</v>
      </c>
      <c r="Q987" s="69">
        <f t="shared" si="153"/>
        <v>0</v>
      </c>
      <c r="R987" s="70">
        <f t="shared" si="158"/>
        <v>0</v>
      </c>
      <c r="T987" s="10"/>
      <c r="U987" s="10"/>
      <c r="V987" s="10"/>
      <c r="W987" s="10"/>
      <c r="X987" s="10"/>
    </row>
    <row r="988" spans="4:24" s="9" customFormat="1" x14ac:dyDescent="0.3">
      <c r="D988" s="17">
        <f t="shared" si="160"/>
        <v>134227</v>
      </c>
      <c r="E988" s="41">
        <v>1</v>
      </c>
      <c r="F988" s="83">
        <f t="shared" si="159"/>
        <v>3</v>
      </c>
      <c r="G988" s="39"/>
      <c r="H988" s="39"/>
      <c r="I988" s="39"/>
      <c r="J988" s="39"/>
      <c r="K988" s="84" t="e">
        <f t="shared" si="154"/>
        <v>#N/A</v>
      </c>
      <c r="L988" s="84" t="e">
        <f t="shared" si="155"/>
        <v>#N/A</v>
      </c>
      <c r="M988" s="40">
        <f t="shared" si="151"/>
        <v>0</v>
      </c>
      <c r="N988" s="40">
        <f t="shared" si="152"/>
        <v>0</v>
      </c>
      <c r="O988" s="40">
        <f t="shared" si="156"/>
        <v>0</v>
      </c>
      <c r="P988" s="68">
        <f t="shared" si="157"/>
        <v>0</v>
      </c>
      <c r="Q988" s="69">
        <f t="shared" si="153"/>
        <v>0</v>
      </c>
      <c r="R988" s="70">
        <f t="shared" si="158"/>
        <v>0</v>
      </c>
      <c r="T988" s="10"/>
      <c r="U988" s="10"/>
      <c r="V988" s="10"/>
      <c r="W988" s="10"/>
      <c r="X988" s="10"/>
    </row>
    <row r="989" spans="4:24" s="9" customFormat="1" x14ac:dyDescent="0.3">
      <c r="D989" s="17">
        <f t="shared" si="160"/>
        <v>134319</v>
      </c>
      <c r="E989" s="41">
        <v>1</v>
      </c>
      <c r="F989" s="83">
        <f t="shared" si="159"/>
        <v>3</v>
      </c>
      <c r="G989" s="39"/>
      <c r="H989" s="39"/>
      <c r="I989" s="39"/>
      <c r="J989" s="39"/>
      <c r="K989" s="84" t="e">
        <f t="shared" si="154"/>
        <v>#N/A</v>
      </c>
      <c r="L989" s="84" t="e">
        <f t="shared" si="155"/>
        <v>#N/A</v>
      </c>
      <c r="M989" s="40">
        <f t="shared" si="151"/>
        <v>0</v>
      </c>
      <c r="N989" s="40">
        <f t="shared" si="152"/>
        <v>0</v>
      </c>
      <c r="O989" s="40">
        <f t="shared" si="156"/>
        <v>0</v>
      </c>
      <c r="P989" s="68">
        <f t="shared" si="157"/>
        <v>0</v>
      </c>
      <c r="Q989" s="69">
        <f t="shared" si="153"/>
        <v>0</v>
      </c>
      <c r="R989" s="70">
        <f t="shared" si="158"/>
        <v>0</v>
      </c>
      <c r="T989" s="10"/>
      <c r="U989" s="10"/>
      <c r="V989" s="10"/>
      <c r="W989" s="10"/>
      <c r="X989" s="10"/>
    </row>
    <row r="990" spans="4:24" s="9" customFormat="1" x14ac:dyDescent="0.3">
      <c r="D990" s="17">
        <f t="shared" si="160"/>
        <v>134411</v>
      </c>
      <c r="E990" s="41">
        <v>1</v>
      </c>
      <c r="F990" s="83">
        <f t="shared" si="159"/>
        <v>3</v>
      </c>
      <c r="G990" s="39"/>
      <c r="H990" s="39"/>
      <c r="I990" s="39"/>
      <c r="J990" s="39"/>
      <c r="K990" s="84" t="e">
        <f t="shared" si="154"/>
        <v>#N/A</v>
      </c>
      <c r="L990" s="84" t="e">
        <f t="shared" si="155"/>
        <v>#N/A</v>
      </c>
      <c r="M990" s="40">
        <f t="shared" si="151"/>
        <v>0</v>
      </c>
      <c r="N990" s="40">
        <f t="shared" si="152"/>
        <v>0</v>
      </c>
      <c r="O990" s="40">
        <f t="shared" si="156"/>
        <v>0</v>
      </c>
      <c r="P990" s="68">
        <f t="shared" si="157"/>
        <v>0</v>
      </c>
      <c r="Q990" s="69">
        <f t="shared" si="153"/>
        <v>0</v>
      </c>
      <c r="R990" s="70">
        <f t="shared" si="158"/>
        <v>0</v>
      </c>
      <c r="T990" s="10"/>
      <c r="U990" s="10"/>
      <c r="V990" s="10"/>
      <c r="W990" s="10"/>
      <c r="X990" s="10"/>
    </row>
    <row r="991" spans="4:24" s="9" customFormat="1" x14ac:dyDescent="0.3">
      <c r="D991" s="17">
        <f t="shared" si="160"/>
        <v>134502</v>
      </c>
      <c r="E991" s="41">
        <v>1</v>
      </c>
      <c r="F991" s="83">
        <f t="shared" si="159"/>
        <v>3</v>
      </c>
      <c r="G991" s="39"/>
      <c r="H991" s="39"/>
      <c r="I991" s="39"/>
      <c r="J991" s="39"/>
      <c r="K991" s="84" t="e">
        <f t="shared" si="154"/>
        <v>#N/A</v>
      </c>
      <c r="L991" s="84" t="e">
        <f t="shared" si="155"/>
        <v>#N/A</v>
      </c>
      <c r="M991" s="40">
        <f t="shared" si="151"/>
        <v>0</v>
      </c>
      <c r="N991" s="40">
        <f t="shared" si="152"/>
        <v>0</v>
      </c>
      <c r="O991" s="40">
        <f t="shared" si="156"/>
        <v>0</v>
      </c>
      <c r="P991" s="68">
        <f t="shared" si="157"/>
        <v>0</v>
      </c>
      <c r="Q991" s="69">
        <f t="shared" si="153"/>
        <v>0</v>
      </c>
      <c r="R991" s="70">
        <f t="shared" si="158"/>
        <v>0</v>
      </c>
      <c r="T991" s="10"/>
      <c r="U991" s="10"/>
      <c r="V991" s="10"/>
      <c r="W991" s="10"/>
      <c r="X991" s="10"/>
    </row>
    <row r="992" spans="4:24" s="9" customFormat="1" x14ac:dyDescent="0.3">
      <c r="D992" s="17">
        <f t="shared" si="160"/>
        <v>134593</v>
      </c>
      <c r="E992" s="41">
        <v>1</v>
      </c>
      <c r="F992" s="83">
        <f t="shared" si="159"/>
        <v>3</v>
      </c>
      <c r="G992" s="39"/>
      <c r="H992" s="39"/>
      <c r="I992" s="39"/>
      <c r="J992" s="39"/>
      <c r="K992" s="84" t="e">
        <f t="shared" si="154"/>
        <v>#N/A</v>
      </c>
      <c r="L992" s="84" t="e">
        <f t="shared" si="155"/>
        <v>#N/A</v>
      </c>
      <c r="M992" s="40">
        <f t="shared" si="151"/>
        <v>0</v>
      </c>
      <c r="N992" s="40">
        <f t="shared" si="152"/>
        <v>0</v>
      </c>
      <c r="O992" s="40">
        <f t="shared" si="156"/>
        <v>0</v>
      </c>
      <c r="P992" s="68">
        <f t="shared" si="157"/>
        <v>0</v>
      </c>
      <c r="Q992" s="69">
        <f t="shared" si="153"/>
        <v>0</v>
      </c>
      <c r="R992" s="70">
        <f t="shared" si="158"/>
        <v>0</v>
      </c>
      <c r="T992" s="10"/>
      <c r="U992" s="10"/>
      <c r="V992" s="10"/>
      <c r="W992" s="10"/>
      <c r="X992" s="10"/>
    </row>
    <row r="993" spans="4:24" s="9" customFormat="1" x14ac:dyDescent="0.3">
      <c r="D993" s="17">
        <f t="shared" si="160"/>
        <v>134685</v>
      </c>
      <c r="E993" s="41">
        <v>1</v>
      </c>
      <c r="F993" s="83">
        <f t="shared" si="159"/>
        <v>3</v>
      </c>
      <c r="G993" s="39"/>
      <c r="H993" s="39"/>
      <c r="I993" s="39"/>
      <c r="J993" s="39"/>
      <c r="K993" s="84" t="e">
        <f t="shared" si="154"/>
        <v>#N/A</v>
      </c>
      <c r="L993" s="84" t="e">
        <f t="shared" si="155"/>
        <v>#N/A</v>
      </c>
      <c r="M993" s="40">
        <f t="shared" si="151"/>
        <v>0</v>
      </c>
      <c r="N993" s="40">
        <f t="shared" si="152"/>
        <v>0</v>
      </c>
      <c r="O993" s="40">
        <f t="shared" si="156"/>
        <v>0</v>
      </c>
      <c r="P993" s="68">
        <f t="shared" si="157"/>
        <v>0</v>
      </c>
      <c r="Q993" s="69">
        <f t="shared" si="153"/>
        <v>0</v>
      </c>
      <c r="R993" s="70">
        <f t="shared" si="158"/>
        <v>0</v>
      </c>
      <c r="T993" s="10"/>
      <c r="U993" s="10"/>
      <c r="V993" s="10"/>
      <c r="W993" s="10"/>
      <c r="X993" s="10"/>
    </row>
    <row r="994" spans="4:24" s="9" customFormat="1" x14ac:dyDescent="0.3">
      <c r="D994" s="17">
        <f t="shared" si="160"/>
        <v>134777</v>
      </c>
      <c r="E994" s="41">
        <v>1</v>
      </c>
      <c r="F994" s="83">
        <f t="shared" si="159"/>
        <v>3</v>
      </c>
      <c r="G994" s="39"/>
      <c r="H994" s="39"/>
      <c r="I994" s="39"/>
      <c r="J994" s="39"/>
      <c r="K994" s="84" t="e">
        <f t="shared" si="154"/>
        <v>#N/A</v>
      </c>
      <c r="L994" s="84" t="e">
        <f t="shared" si="155"/>
        <v>#N/A</v>
      </c>
      <c r="M994" s="40">
        <f t="shared" si="151"/>
        <v>0</v>
      </c>
      <c r="N994" s="40">
        <f t="shared" si="152"/>
        <v>0</v>
      </c>
      <c r="O994" s="40">
        <f t="shared" si="156"/>
        <v>0</v>
      </c>
      <c r="P994" s="68">
        <f t="shared" si="157"/>
        <v>0</v>
      </c>
      <c r="Q994" s="69">
        <f t="shared" si="153"/>
        <v>0</v>
      </c>
      <c r="R994" s="70">
        <f t="shared" si="158"/>
        <v>0</v>
      </c>
      <c r="T994" s="10"/>
      <c r="U994" s="10"/>
      <c r="V994" s="10"/>
      <c r="W994" s="10"/>
      <c r="X994" s="10"/>
    </row>
    <row r="995" spans="4:24" s="9" customFormat="1" x14ac:dyDescent="0.3">
      <c r="D995" s="17">
        <f t="shared" si="160"/>
        <v>134867</v>
      </c>
      <c r="E995" s="41">
        <v>1</v>
      </c>
      <c r="F995" s="83">
        <f t="shared" si="159"/>
        <v>3</v>
      </c>
      <c r="G995" s="39"/>
      <c r="H995" s="39"/>
      <c r="I995" s="39"/>
      <c r="J995" s="39"/>
      <c r="K995" s="84" t="e">
        <f t="shared" si="154"/>
        <v>#N/A</v>
      </c>
      <c r="L995" s="84" t="e">
        <f t="shared" si="155"/>
        <v>#N/A</v>
      </c>
      <c r="M995" s="40">
        <f t="shared" si="151"/>
        <v>0</v>
      </c>
      <c r="N995" s="40">
        <f t="shared" si="152"/>
        <v>0</v>
      </c>
      <c r="O995" s="40">
        <f t="shared" si="156"/>
        <v>0</v>
      </c>
      <c r="P995" s="68">
        <f t="shared" si="157"/>
        <v>0</v>
      </c>
      <c r="Q995" s="69">
        <f t="shared" si="153"/>
        <v>0</v>
      </c>
      <c r="R995" s="70">
        <f t="shared" si="158"/>
        <v>0</v>
      </c>
      <c r="T995" s="10"/>
      <c r="U995" s="10"/>
      <c r="V995" s="10"/>
      <c r="W995" s="10"/>
      <c r="X995" s="10"/>
    </row>
    <row r="996" spans="4:24" s="9" customFormat="1" x14ac:dyDescent="0.3">
      <c r="D996" s="17">
        <f t="shared" si="160"/>
        <v>134958</v>
      </c>
      <c r="E996" s="41">
        <v>1</v>
      </c>
      <c r="F996" s="83">
        <f t="shared" si="159"/>
        <v>3</v>
      </c>
      <c r="G996" s="39"/>
      <c r="H996" s="39"/>
      <c r="I996" s="39"/>
      <c r="J996" s="39"/>
      <c r="K996" s="84" t="e">
        <f t="shared" si="154"/>
        <v>#N/A</v>
      </c>
      <c r="L996" s="84" t="e">
        <f t="shared" si="155"/>
        <v>#N/A</v>
      </c>
      <c r="M996" s="40">
        <f t="shared" si="151"/>
        <v>0</v>
      </c>
      <c r="N996" s="40">
        <f t="shared" si="152"/>
        <v>0</v>
      </c>
      <c r="O996" s="40">
        <f t="shared" si="156"/>
        <v>0</v>
      </c>
      <c r="P996" s="68">
        <f t="shared" si="157"/>
        <v>0</v>
      </c>
      <c r="Q996" s="69">
        <f t="shared" si="153"/>
        <v>0</v>
      </c>
      <c r="R996" s="70">
        <f t="shared" si="158"/>
        <v>0</v>
      </c>
      <c r="T996" s="10"/>
      <c r="U996" s="10"/>
      <c r="V996" s="10"/>
      <c r="W996" s="10"/>
      <c r="X996" s="10"/>
    </row>
    <row r="997" spans="4:24" s="9" customFormat="1" x14ac:dyDescent="0.3">
      <c r="D997" s="17">
        <f t="shared" si="160"/>
        <v>135050</v>
      </c>
      <c r="E997" s="41">
        <v>1</v>
      </c>
      <c r="F997" s="83">
        <f t="shared" si="159"/>
        <v>3</v>
      </c>
      <c r="G997" s="39"/>
      <c r="H997" s="39"/>
      <c r="I997" s="39"/>
      <c r="J997" s="39"/>
      <c r="K997" s="84" t="e">
        <f t="shared" si="154"/>
        <v>#N/A</v>
      </c>
      <c r="L997" s="84" t="e">
        <f t="shared" si="155"/>
        <v>#N/A</v>
      </c>
      <c r="M997" s="40">
        <f t="shared" si="151"/>
        <v>0</v>
      </c>
      <c r="N997" s="40">
        <f t="shared" si="152"/>
        <v>0</v>
      </c>
      <c r="O997" s="40">
        <f t="shared" si="156"/>
        <v>0</v>
      </c>
      <c r="P997" s="68">
        <f t="shared" si="157"/>
        <v>0</v>
      </c>
      <c r="Q997" s="69">
        <f t="shared" si="153"/>
        <v>0</v>
      </c>
      <c r="R997" s="70">
        <f t="shared" si="158"/>
        <v>0</v>
      </c>
      <c r="T997" s="10"/>
      <c r="U997" s="10"/>
      <c r="V997" s="10"/>
      <c r="W997" s="10"/>
      <c r="X997" s="10"/>
    </row>
    <row r="998" spans="4:24" s="9" customFormat="1" x14ac:dyDescent="0.3">
      <c r="D998" s="17">
        <f t="shared" si="160"/>
        <v>135142</v>
      </c>
      <c r="E998" s="41">
        <v>1</v>
      </c>
      <c r="F998" s="83">
        <f t="shared" si="159"/>
        <v>3</v>
      </c>
      <c r="G998" s="39"/>
      <c r="H998" s="39"/>
      <c r="I998" s="39"/>
      <c r="J998" s="39"/>
      <c r="K998" s="84" t="e">
        <f t="shared" si="154"/>
        <v>#N/A</v>
      </c>
      <c r="L998" s="84" t="e">
        <f t="shared" si="155"/>
        <v>#N/A</v>
      </c>
      <c r="M998" s="40">
        <f t="shared" si="151"/>
        <v>0</v>
      </c>
      <c r="N998" s="40">
        <f t="shared" si="152"/>
        <v>0</v>
      </c>
      <c r="O998" s="40">
        <f t="shared" si="156"/>
        <v>0</v>
      </c>
      <c r="P998" s="68">
        <f t="shared" si="157"/>
        <v>0</v>
      </c>
      <c r="Q998" s="69">
        <f t="shared" si="153"/>
        <v>0</v>
      </c>
      <c r="R998" s="70">
        <f t="shared" si="158"/>
        <v>0</v>
      </c>
      <c r="T998" s="10"/>
      <c r="U998" s="10"/>
      <c r="V998" s="10"/>
      <c r="W998" s="10"/>
      <c r="X998" s="10"/>
    </row>
    <row r="999" spans="4:24" s="9" customFormat="1" x14ac:dyDescent="0.3">
      <c r="D999" s="17">
        <f t="shared" si="160"/>
        <v>135232</v>
      </c>
      <c r="E999" s="41">
        <v>1</v>
      </c>
      <c r="F999" s="83">
        <f t="shared" si="159"/>
        <v>3</v>
      </c>
      <c r="G999" s="39"/>
      <c r="H999" s="39"/>
      <c r="I999" s="39"/>
      <c r="J999" s="39"/>
      <c r="K999" s="84" t="e">
        <f t="shared" si="154"/>
        <v>#N/A</v>
      </c>
      <c r="L999" s="84" t="e">
        <f t="shared" si="155"/>
        <v>#N/A</v>
      </c>
      <c r="M999" s="40">
        <f t="shared" si="151"/>
        <v>0</v>
      </c>
      <c r="N999" s="40">
        <f t="shared" si="152"/>
        <v>0</v>
      </c>
      <c r="O999" s="40">
        <f t="shared" si="156"/>
        <v>0</v>
      </c>
      <c r="P999" s="68">
        <f t="shared" si="157"/>
        <v>0</v>
      </c>
      <c r="Q999" s="69">
        <f t="shared" si="153"/>
        <v>0</v>
      </c>
      <c r="R999" s="70">
        <f t="shared" si="158"/>
        <v>0</v>
      </c>
      <c r="T999" s="10"/>
      <c r="U999" s="10"/>
      <c r="V999" s="10"/>
      <c r="W999" s="10"/>
      <c r="X999" s="10"/>
    </row>
    <row r="1000" spans="4:24" s="9" customFormat="1" x14ac:dyDescent="0.3">
      <c r="D1000" s="17">
        <f t="shared" si="160"/>
        <v>135323</v>
      </c>
      <c r="E1000" s="41">
        <v>1</v>
      </c>
      <c r="F1000" s="83">
        <f t="shared" si="159"/>
        <v>3</v>
      </c>
      <c r="G1000" s="39"/>
      <c r="H1000" s="39"/>
      <c r="I1000" s="39"/>
      <c r="J1000" s="39"/>
      <c r="K1000" s="84" t="e">
        <f t="shared" si="154"/>
        <v>#N/A</v>
      </c>
      <c r="L1000" s="84" t="e">
        <f t="shared" si="155"/>
        <v>#N/A</v>
      </c>
      <c r="M1000" s="40">
        <f t="shared" si="151"/>
        <v>0</v>
      </c>
      <c r="N1000" s="40">
        <f t="shared" si="152"/>
        <v>0</v>
      </c>
      <c r="O1000" s="40">
        <f t="shared" si="156"/>
        <v>0</v>
      </c>
      <c r="P1000" s="68">
        <f t="shared" si="157"/>
        <v>0</v>
      </c>
      <c r="Q1000" s="69">
        <f t="shared" si="153"/>
        <v>0</v>
      </c>
      <c r="R1000" s="70">
        <f t="shared" si="158"/>
        <v>0</v>
      </c>
      <c r="T1000" s="10"/>
      <c r="U1000" s="10"/>
      <c r="V1000" s="10"/>
      <c r="W1000" s="10"/>
      <c r="X1000" s="10"/>
    </row>
  </sheetData>
  <mergeCells count="3">
    <mergeCell ref="A1:B1"/>
    <mergeCell ref="A13:B13"/>
    <mergeCell ref="A22:B22"/>
  </mergeCells>
  <conditionalFormatting sqref="F1:L1048576">
    <cfRule type="expression" dxfId="3" priority="1">
      <formula>#REF!&gt;0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H11" sqref="H11"/>
    </sheetView>
  </sheetViews>
  <sheetFormatPr defaultRowHeight="14.4" x14ac:dyDescent="0.3"/>
  <cols>
    <col min="1" max="3" width="12.33203125" bestFit="1" customWidth="1"/>
    <col min="5" max="5" width="12.21875" customWidth="1"/>
  </cols>
  <sheetData>
    <row r="1" spans="1:6" x14ac:dyDescent="0.3">
      <c r="A1" s="91" t="s">
        <v>80</v>
      </c>
      <c r="B1" s="91"/>
      <c r="C1" s="91"/>
      <c r="E1" s="91" t="s">
        <v>81</v>
      </c>
      <c r="F1" s="91"/>
    </row>
    <row r="2" spans="1:6" x14ac:dyDescent="0.3">
      <c r="A2" s="61" t="s">
        <v>59</v>
      </c>
      <c r="B2" s="61" t="s">
        <v>58</v>
      </c>
      <c r="C2" s="61" t="s">
        <v>57</v>
      </c>
      <c r="E2" s="61" t="s">
        <v>82</v>
      </c>
      <c r="F2" s="61">
        <f>SUM(F3:F6)</f>
        <v>0.02</v>
      </c>
    </row>
    <row r="3" spans="1:6" x14ac:dyDescent="0.3">
      <c r="A3" s="16">
        <v>0</v>
      </c>
      <c r="B3" s="16">
        <v>0</v>
      </c>
      <c r="C3" s="63">
        <v>0</v>
      </c>
      <c r="E3" t="s">
        <v>60</v>
      </c>
      <c r="F3">
        <v>0.02</v>
      </c>
    </row>
    <row r="4" spans="1:6" x14ac:dyDescent="0.3">
      <c r="A4" s="16">
        <v>18200</v>
      </c>
      <c r="B4" s="16">
        <v>0</v>
      </c>
      <c r="C4" s="63">
        <v>0.19</v>
      </c>
    </row>
    <row r="5" spans="1:6" x14ac:dyDescent="0.3">
      <c r="A5" s="16">
        <v>45000</v>
      </c>
      <c r="B5" s="16">
        <v>5092</v>
      </c>
      <c r="C5" s="63">
        <v>0.32500000000000001</v>
      </c>
    </row>
    <row r="6" spans="1:6" x14ac:dyDescent="0.3">
      <c r="A6" s="16">
        <v>120000</v>
      </c>
      <c r="B6" s="16">
        <v>29467</v>
      </c>
      <c r="C6" s="63">
        <v>0.37</v>
      </c>
    </row>
    <row r="7" spans="1:6" x14ac:dyDescent="0.3">
      <c r="A7" s="16">
        <v>180000</v>
      </c>
      <c r="B7" s="16">
        <v>51667</v>
      </c>
      <c r="C7" s="63">
        <v>0.45</v>
      </c>
    </row>
  </sheetData>
  <mergeCells count="2">
    <mergeCell ref="A1:C1"/>
    <mergeCell ref="E1:F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2"/>
  <sheetViews>
    <sheetView workbookViewId="0">
      <selection activeCell="B13" sqref="B13"/>
    </sheetView>
  </sheetViews>
  <sheetFormatPr defaultRowHeight="14.4" x14ac:dyDescent="0.3"/>
  <cols>
    <col min="1" max="1" width="18.21875" bestFit="1" customWidth="1"/>
    <col min="2" max="2" width="10.5546875" customWidth="1"/>
    <col min="3" max="3" width="15.44140625" style="16" customWidth="1"/>
    <col min="4" max="4" width="14.44140625" style="16" customWidth="1"/>
    <col min="5" max="5" width="13.6640625" style="16" customWidth="1"/>
    <col min="6" max="6" width="12.44140625" customWidth="1"/>
    <col min="7" max="7" width="13.6640625" style="16" customWidth="1"/>
  </cols>
  <sheetData>
    <row r="1" spans="1:7" s="3" customFormat="1" x14ac:dyDescent="0.3">
      <c r="A1" s="61" t="s">
        <v>72</v>
      </c>
      <c r="B1" s="61"/>
      <c r="C1" s="62"/>
      <c r="D1" s="62"/>
      <c r="E1" s="62"/>
      <c r="F1" s="61"/>
      <c r="G1" s="62">
        <f>SUM(G3:G2997)</f>
        <v>46257.142857142855</v>
      </c>
    </row>
    <row r="2" spans="1:7" s="60" customFormat="1" x14ac:dyDescent="0.3">
      <c r="A2" s="53" t="s">
        <v>42</v>
      </c>
      <c r="B2" s="53" t="s">
        <v>45</v>
      </c>
      <c r="C2" s="54" t="s">
        <v>49</v>
      </c>
      <c r="D2" s="54" t="s">
        <v>63</v>
      </c>
      <c r="E2" s="54" t="s">
        <v>64</v>
      </c>
      <c r="F2" s="53" t="s">
        <v>43</v>
      </c>
      <c r="G2" s="54" t="s">
        <v>44</v>
      </c>
    </row>
    <row r="3" spans="1:7" x14ac:dyDescent="0.3">
      <c r="A3" s="1" t="s">
        <v>3</v>
      </c>
      <c r="B3" s="1" t="s">
        <v>46</v>
      </c>
      <c r="C3" s="55">
        <v>100</v>
      </c>
      <c r="D3" s="55"/>
      <c r="F3" t="s">
        <v>51</v>
      </c>
      <c r="G3" s="16">
        <f t="shared" ref="G3:G66" si="0">IF(OR(D3&gt;0,E3&gt;0,C3&gt;0),
IF(F3="Daily",365,IF(F3="Weekly",365/7,IF(F3="Fortnightly",365/14,IF(F3="Monthly",12,IF(F3="Bimonthly",6,IF(F3="Quarterly",4,IF(F3="Half-Yearly",2,1)))))))*(D3+E3+C3),
"")</f>
        <v>400</v>
      </c>
    </row>
    <row r="4" spans="1:7" x14ac:dyDescent="0.3">
      <c r="A4" s="1" t="s">
        <v>4</v>
      </c>
      <c r="B4" s="1" t="s">
        <v>46</v>
      </c>
      <c r="C4" s="55"/>
      <c r="D4" s="55">
        <v>250</v>
      </c>
      <c r="E4" s="16">
        <v>250</v>
      </c>
      <c r="F4" t="s">
        <v>50</v>
      </c>
      <c r="G4" s="16">
        <f t="shared" si="0"/>
        <v>500</v>
      </c>
    </row>
    <row r="5" spans="1:7" x14ac:dyDescent="0.3">
      <c r="A5" s="1" t="s">
        <v>1</v>
      </c>
      <c r="B5" s="1" t="s">
        <v>46</v>
      </c>
      <c r="C5" s="55">
        <v>100</v>
      </c>
      <c r="D5" s="55"/>
      <c r="F5" t="s">
        <v>52</v>
      </c>
      <c r="G5" s="16">
        <f t="shared" si="0"/>
        <v>1200</v>
      </c>
    </row>
    <row r="6" spans="1:7" x14ac:dyDescent="0.3">
      <c r="A6" s="1" t="s">
        <v>2</v>
      </c>
      <c r="B6" s="1" t="s">
        <v>46</v>
      </c>
      <c r="C6" s="55">
        <v>100</v>
      </c>
      <c r="D6" s="55"/>
      <c r="F6" t="s">
        <v>52</v>
      </c>
      <c r="G6" s="16">
        <f t="shared" si="0"/>
        <v>1200</v>
      </c>
    </row>
    <row r="7" spans="1:7" x14ac:dyDescent="0.3">
      <c r="A7" s="1" t="s">
        <v>13</v>
      </c>
      <c r="B7" s="1" t="s">
        <v>46</v>
      </c>
      <c r="C7" s="55">
        <v>2000</v>
      </c>
      <c r="D7" s="55"/>
      <c r="F7" t="s">
        <v>50</v>
      </c>
      <c r="G7" s="16">
        <f t="shared" si="0"/>
        <v>2000</v>
      </c>
    </row>
    <row r="8" spans="1:7" x14ac:dyDescent="0.3">
      <c r="A8" s="1" t="s">
        <v>84</v>
      </c>
      <c r="B8" s="1" t="s">
        <v>46</v>
      </c>
      <c r="C8" s="16">
        <v>50</v>
      </c>
      <c r="F8" t="s">
        <v>52</v>
      </c>
      <c r="G8" s="16">
        <f t="shared" si="0"/>
        <v>600</v>
      </c>
    </row>
    <row r="9" spans="1:7" x14ac:dyDescent="0.3">
      <c r="A9" s="1" t="s">
        <v>7</v>
      </c>
      <c r="B9" s="1" t="s">
        <v>0</v>
      </c>
      <c r="C9" s="55">
        <v>500</v>
      </c>
      <c r="D9" s="55"/>
      <c r="F9" t="s">
        <v>51</v>
      </c>
      <c r="G9" s="16">
        <f t="shared" si="0"/>
        <v>2000</v>
      </c>
    </row>
    <row r="10" spans="1:7" x14ac:dyDescent="0.3">
      <c r="A10" s="1" t="s">
        <v>0</v>
      </c>
      <c r="B10" s="2" t="s">
        <v>0</v>
      </c>
      <c r="C10" s="56">
        <v>100</v>
      </c>
      <c r="D10" s="55"/>
      <c r="F10" t="s">
        <v>53</v>
      </c>
      <c r="G10" s="16">
        <f t="shared" si="0"/>
        <v>5214.2857142857147</v>
      </c>
    </row>
    <row r="11" spans="1:7" x14ac:dyDescent="0.3">
      <c r="A11" s="1" t="s">
        <v>54</v>
      </c>
      <c r="B11" s="1" t="s">
        <v>48</v>
      </c>
      <c r="C11" s="55">
        <v>5000</v>
      </c>
      <c r="D11" s="55"/>
      <c r="F11" t="s">
        <v>50</v>
      </c>
      <c r="G11" s="16">
        <f t="shared" si="0"/>
        <v>5000</v>
      </c>
    </row>
    <row r="12" spans="1:7" x14ac:dyDescent="0.3">
      <c r="A12" s="1" t="s">
        <v>66</v>
      </c>
      <c r="B12" s="1" t="s">
        <v>69</v>
      </c>
      <c r="C12" s="55">
        <v>1000</v>
      </c>
      <c r="D12" s="55"/>
      <c r="F12" t="s">
        <v>50</v>
      </c>
      <c r="G12" s="16">
        <f t="shared" si="0"/>
        <v>1000</v>
      </c>
    </row>
    <row r="13" spans="1:7" x14ac:dyDescent="0.3">
      <c r="A13" s="1" t="s">
        <v>68</v>
      </c>
      <c r="B13" s="1" t="s">
        <v>69</v>
      </c>
      <c r="C13" s="55">
        <v>1000</v>
      </c>
      <c r="D13" s="55"/>
      <c r="F13" t="s">
        <v>50</v>
      </c>
      <c r="G13" s="16">
        <f t="shared" si="0"/>
        <v>1000</v>
      </c>
    </row>
    <row r="14" spans="1:7" x14ac:dyDescent="0.3">
      <c r="A14" s="1" t="s">
        <v>67</v>
      </c>
      <c r="B14" s="1" t="s">
        <v>69</v>
      </c>
      <c r="C14" s="55"/>
      <c r="D14" s="55">
        <v>2500</v>
      </c>
      <c r="E14" s="16">
        <v>2500</v>
      </c>
      <c r="F14" t="s">
        <v>50</v>
      </c>
      <c r="G14" s="16">
        <f t="shared" si="0"/>
        <v>5000</v>
      </c>
    </row>
    <row r="15" spans="1:7" x14ac:dyDescent="0.3">
      <c r="A15" s="1" t="s">
        <v>6</v>
      </c>
      <c r="B15" s="2" t="s">
        <v>47</v>
      </c>
      <c r="C15" s="56">
        <v>50</v>
      </c>
      <c r="D15" s="55"/>
      <c r="F15" t="s">
        <v>53</v>
      </c>
      <c r="G15" s="16">
        <f t="shared" si="0"/>
        <v>2607.1428571428573</v>
      </c>
    </row>
    <row r="16" spans="1:7" x14ac:dyDescent="0.3">
      <c r="A16" s="4" t="s">
        <v>65</v>
      </c>
      <c r="B16" s="2" t="s">
        <v>47</v>
      </c>
      <c r="C16" s="56"/>
      <c r="D16" s="57">
        <v>100</v>
      </c>
      <c r="E16" s="16">
        <v>100</v>
      </c>
      <c r="F16" t="s">
        <v>53</v>
      </c>
      <c r="G16" s="16">
        <f t="shared" si="0"/>
        <v>10428.571428571429</v>
      </c>
    </row>
    <row r="17" spans="1:7" x14ac:dyDescent="0.3">
      <c r="A17" s="1" t="s">
        <v>70</v>
      </c>
      <c r="B17" s="1" t="s">
        <v>11</v>
      </c>
      <c r="C17" s="55">
        <v>500</v>
      </c>
      <c r="D17" s="55"/>
      <c r="F17" t="s">
        <v>50</v>
      </c>
      <c r="G17" s="16">
        <f t="shared" si="0"/>
        <v>500</v>
      </c>
    </row>
    <row r="18" spans="1:7" x14ac:dyDescent="0.3">
      <c r="A18" s="1" t="s">
        <v>71</v>
      </c>
      <c r="B18" s="1" t="s">
        <v>11</v>
      </c>
      <c r="C18" s="55">
        <v>1000</v>
      </c>
      <c r="D18" s="55"/>
      <c r="F18" t="s">
        <v>50</v>
      </c>
      <c r="G18" s="16">
        <f t="shared" si="0"/>
        <v>1000</v>
      </c>
    </row>
    <row r="19" spans="1:7" x14ac:dyDescent="0.3">
      <c r="A19" s="1" t="s">
        <v>5</v>
      </c>
      <c r="B19" s="1" t="s">
        <v>11</v>
      </c>
      <c r="C19" s="55">
        <v>100</v>
      </c>
      <c r="D19" s="55"/>
      <c r="F19" t="s">
        <v>83</v>
      </c>
      <c r="G19" s="16">
        <f t="shared" si="0"/>
        <v>2607.1428571428573</v>
      </c>
    </row>
    <row r="20" spans="1:7" x14ac:dyDescent="0.3">
      <c r="A20" s="1" t="s">
        <v>8</v>
      </c>
      <c r="B20" s="1" t="s">
        <v>11</v>
      </c>
      <c r="C20" s="55"/>
      <c r="D20" s="55">
        <v>2000</v>
      </c>
      <c r="E20" s="16">
        <v>2000</v>
      </c>
      <c r="F20" t="s">
        <v>50</v>
      </c>
      <c r="G20" s="16">
        <f t="shared" si="0"/>
        <v>4000</v>
      </c>
    </row>
    <row r="21" spans="1:7" x14ac:dyDescent="0.3">
      <c r="G21" s="16" t="str">
        <f t="shared" si="0"/>
        <v/>
      </c>
    </row>
    <row r="22" spans="1:7" x14ac:dyDescent="0.3">
      <c r="G22" s="16" t="str">
        <f t="shared" si="0"/>
        <v/>
      </c>
    </row>
    <row r="23" spans="1:7" x14ac:dyDescent="0.3">
      <c r="G23" s="16" t="str">
        <f t="shared" si="0"/>
        <v/>
      </c>
    </row>
    <row r="24" spans="1:7" x14ac:dyDescent="0.3">
      <c r="G24" s="16" t="str">
        <f t="shared" si="0"/>
        <v/>
      </c>
    </row>
    <row r="25" spans="1:7" x14ac:dyDescent="0.3">
      <c r="G25" s="16" t="str">
        <f t="shared" si="0"/>
        <v/>
      </c>
    </row>
    <row r="26" spans="1:7" x14ac:dyDescent="0.3">
      <c r="G26" s="16" t="str">
        <f t="shared" si="0"/>
        <v/>
      </c>
    </row>
    <row r="27" spans="1:7" x14ac:dyDescent="0.3">
      <c r="G27" s="16" t="str">
        <f t="shared" si="0"/>
        <v/>
      </c>
    </row>
    <row r="28" spans="1:7" x14ac:dyDescent="0.3">
      <c r="G28" s="16" t="str">
        <f t="shared" si="0"/>
        <v/>
      </c>
    </row>
    <row r="29" spans="1:7" x14ac:dyDescent="0.3">
      <c r="G29" s="16" t="str">
        <f t="shared" si="0"/>
        <v/>
      </c>
    </row>
    <row r="30" spans="1:7" x14ac:dyDescent="0.3">
      <c r="G30" s="16" t="str">
        <f t="shared" si="0"/>
        <v/>
      </c>
    </row>
    <row r="31" spans="1:7" x14ac:dyDescent="0.3">
      <c r="G31" s="16" t="str">
        <f t="shared" si="0"/>
        <v/>
      </c>
    </row>
    <row r="32" spans="1:7" x14ac:dyDescent="0.3">
      <c r="G32" s="16" t="str">
        <f t="shared" si="0"/>
        <v/>
      </c>
    </row>
    <row r="33" spans="7:7" x14ac:dyDescent="0.3">
      <c r="G33" s="16" t="str">
        <f t="shared" si="0"/>
        <v/>
      </c>
    </row>
    <row r="34" spans="7:7" x14ac:dyDescent="0.3">
      <c r="G34" s="16" t="str">
        <f t="shared" si="0"/>
        <v/>
      </c>
    </row>
    <row r="35" spans="7:7" x14ac:dyDescent="0.3">
      <c r="G35" s="16" t="str">
        <f t="shared" si="0"/>
        <v/>
      </c>
    </row>
    <row r="36" spans="7:7" x14ac:dyDescent="0.3">
      <c r="G36" s="16" t="str">
        <f t="shared" si="0"/>
        <v/>
      </c>
    </row>
    <row r="37" spans="7:7" x14ac:dyDescent="0.3">
      <c r="G37" s="16" t="str">
        <f t="shared" si="0"/>
        <v/>
      </c>
    </row>
    <row r="38" spans="7:7" x14ac:dyDescent="0.3">
      <c r="G38" s="16" t="str">
        <f t="shared" si="0"/>
        <v/>
      </c>
    </row>
    <row r="39" spans="7:7" x14ac:dyDescent="0.3">
      <c r="G39" s="16" t="str">
        <f t="shared" si="0"/>
        <v/>
      </c>
    </row>
    <row r="40" spans="7:7" x14ac:dyDescent="0.3">
      <c r="G40" s="16" t="str">
        <f t="shared" si="0"/>
        <v/>
      </c>
    </row>
    <row r="41" spans="7:7" x14ac:dyDescent="0.3">
      <c r="G41" s="16" t="str">
        <f t="shared" si="0"/>
        <v/>
      </c>
    </row>
    <row r="42" spans="7:7" x14ac:dyDescent="0.3">
      <c r="G42" s="16" t="str">
        <f t="shared" si="0"/>
        <v/>
      </c>
    </row>
    <row r="43" spans="7:7" x14ac:dyDescent="0.3">
      <c r="G43" s="16" t="str">
        <f t="shared" si="0"/>
        <v/>
      </c>
    </row>
    <row r="44" spans="7:7" x14ac:dyDescent="0.3">
      <c r="G44" s="16" t="str">
        <f t="shared" si="0"/>
        <v/>
      </c>
    </row>
    <row r="45" spans="7:7" x14ac:dyDescent="0.3">
      <c r="G45" s="16" t="str">
        <f t="shared" si="0"/>
        <v/>
      </c>
    </row>
    <row r="46" spans="7:7" x14ac:dyDescent="0.3">
      <c r="G46" s="16" t="str">
        <f t="shared" si="0"/>
        <v/>
      </c>
    </row>
    <row r="47" spans="7:7" x14ac:dyDescent="0.3">
      <c r="G47" s="16" t="str">
        <f t="shared" si="0"/>
        <v/>
      </c>
    </row>
    <row r="48" spans="7:7" x14ac:dyDescent="0.3">
      <c r="G48" s="16" t="str">
        <f t="shared" si="0"/>
        <v/>
      </c>
    </row>
    <row r="49" spans="7:7" x14ac:dyDescent="0.3">
      <c r="G49" s="16" t="str">
        <f t="shared" si="0"/>
        <v/>
      </c>
    </row>
    <row r="50" spans="7:7" x14ac:dyDescent="0.3">
      <c r="G50" s="16" t="str">
        <f t="shared" si="0"/>
        <v/>
      </c>
    </row>
    <row r="51" spans="7:7" x14ac:dyDescent="0.3">
      <c r="G51" s="16" t="str">
        <f t="shared" si="0"/>
        <v/>
      </c>
    </row>
    <row r="52" spans="7:7" x14ac:dyDescent="0.3">
      <c r="G52" s="16" t="str">
        <f t="shared" si="0"/>
        <v/>
      </c>
    </row>
    <row r="53" spans="7:7" x14ac:dyDescent="0.3">
      <c r="G53" s="16" t="str">
        <f t="shared" si="0"/>
        <v/>
      </c>
    </row>
    <row r="54" spans="7:7" x14ac:dyDescent="0.3">
      <c r="G54" s="16" t="str">
        <f t="shared" si="0"/>
        <v/>
      </c>
    </row>
    <row r="55" spans="7:7" x14ac:dyDescent="0.3">
      <c r="G55" s="16" t="str">
        <f t="shared" si="0"/>
        <v/>
      </c>
    </row>
    <row r="56" spans="7:7" x14ac:dyDescent="0.3">
      <c r="G56" s="16" t="str">
        <f t="shared" si="0"/>
        <v/>
      </c>
    </row>
    <row r="57" spans="7:7" x14ac:dyDescent="0.3">
      <c r="G57" s="16" t="str">
        <f t="shared" si="0"/>
        <v/>
      </c>
    </row>
    <row r="58" spans="7:7" x14ac:dyDescent="0.3">
      <c r="G58" s="16" t="str">
        <f t="shared" si="0"/>
        <v/>
      </c>
    </row>
    <row r="59" spans="7:7" x14ac:dyDescent="0.3">
      <c r="G59" s="16" t="str">
        <f t="shared" si="0"/>
        <v/>
      </c>
    </row>
    <row r="60" spans="7:7" x14ac:dyDescent="0.3">
      <c r="G60" s="16" t="str">
        <f t="shared" si="0"/>
        <v/>
      </c>
    </row>
    <row r="61" spans="7:7" x14ac:dyDescent="0.3">
      <c r="G61" s="16" t="str">
        <f t="shared" si="0"/>
        <v/>
      </c>
    </row>
    <row r="62" spans="7:7" x14ac:dyDescent="0.3">
      <c r="G62" s="16" t="str">
        <f t="shared" si="0"/>
        <v/>
      </c>
    </row>
    <row r="63" spans="7:7" x14ac:dyDescent="0.3">
      <c r="G63" s="16" t="str">
        <f t="shared" si="0"/>
        <v/>
      </c>
    </row>
    <row r="64" spans="7:7" x14ac:dyDescent="0.3">
      <c r="G64" s="16" t="str">
        <f t="shared" si="0"/>
        <v/>
      </c>
    </row>
    <row r="65" spans="7:7" x14ac:dyDescent="0.3">
      <c r="G65" s="16" t="str">
        <f t="shared" si="0"/>
        <v/>
      </c>
    </row>
    <row r="66" spans="7:7" x14ac:dyDescent="0.3">
      <c r="G66" s="16" t="str">
        <f t="shared" si="0"/>
        <v/>
      </c>
    </row>
    <row r="67" spans="7:7" x14ac:dyDescent="0.3">
      <c r="G67" s="16" t="str">
        <f t="shared" ref="G67:G130" si="1">IF(OR(D67&gt;0,E67&gt;0,C67&gt;0),
IF(F67="Daily",365,IF(F67="Weekly",365/7,IF(F67="Fortnightly",365/14,IF(F67="Monthly",12,IF(F67="Bimonthly",6,IF(F67="Quarterly",4,IF(F67="Half-Yearly",2,1)))))))*(D67+E67+C67),
"")</f>
        <v/>
      </c>
    </row>
    <row r="68" spans="7:7" x14ac:dyDescent="0.3">
      <c r="G68" s="16" t="str">
        <f t="shared" si="1"/>
        <v/>
      </c>
    </row>
    <row r="69" spans="7:7" x14ac:dyDescent="0.3">
      <c r="G69" s="16" t="str">
        <f t="shared" si="1"/>
        <v/>
      </c>
    </row>
    <row r="70" spans="7:7" x14ac:dyDescent="0.3">
      <c r="G70" s="16" t="str">
        <f t="shared" si="1"/>
        <v/>
      </c>
    </row>
    <row r="71" spans="7:7" x14ac:dyDescent="0.3">
      <c r="G71" s="16" t="str">
        <f t="shared" si="1"/>
        <v/>
      </c>
    </row>
    <row r="72" spans="7:7" x14ac:dyDescent="0.3">
      <c r="G72" s="16" t="str">
        <f t="shared" si="1"/>
        <v/>
      </c>
    </row>
    <row r="73" spans="7:7" x14ac:dyDescent="0.3">
      <c r="G73" s="16" t="str">
        <f t="shared" si="1"/>
        <v/>
      </c>
    </row>
    <row r="74" spans="7:7" x14ac:dyDescent="0.3">
      <c r="G74" s="16" t="str">
        <f t="shared" si="1"/>
        <v/>
      </c>
    </row>
    <row r="75" spans="7:7" x14ac:dyDescent="0.3">
      <c r="G75" s="16" t="str">
        <f t="shared" si="1"/>
        <v/>
      </c>
    </row>
    <row r="76" spans="7:7" x14ac:dyDescent="0.3">
      <c r="G76" s="16" t="str">
        <f t="shared" si="1"/>
        <v/>
      </c>
    </row>
    <row r="77" spans="7:7" x14ac:dyDescent="0.3">
      <c r="G77" s="16" t="str">
        <f t="shared" si="1"/>
        <v/>
      </c>
    </row>
    <row r="78" spans="7:7" x14ac:dyDescent="0.3">
      <c r="G78" s="16" t="str">
        <f t="shared" si="1"/>
        <v/>
      </c>
    </row>
    <row r="79" spans="7:7" x14ac:dyDescent="0.3">
      <c r="G79" s="16" t="str">
        <f t="shared" si="1"/>
        <v/>
      </c>
    </row>
    <row r="80" spans="7:7" x14ac:dyDescent="0.3">
      <c r="G80" s="16" t="str">
        <f t="shared" si="1"/>
        <v/>
      </c>
    </row>
    <row r="81" spans="7:7" x14ac:dyDescent="0.3">
      <c r="G81" s="16" t="str">
        <f t="shared" si="1"/>
        <v/>
      </c>
    </row>
    <row r="82" spans="7:7" x14ac:dyDescent="0.3">
      <c r="G82" s="16" t="str">
        <f t="shared" si="1"/>
        <v/>
      </c>
    </row>
    <row r="83" spans="7:7" x14ac:dyDescent="0.3">
      <c r="G83" s="16" t="str">
        <f t="shared" si="1"/>
        <v/>
      </c>
    </row>
    <row r="84" spans="7:7" x14ac:dyDescent="0.3">
      <c r="G84" s="16" t="str">
        <f t="shared" si="1"/>
        <v/>
      </c>
    </row>
    <row r="85" spans="7:7" x14ac:dyDescent="0.3">
      <c r="G85" s="16" t="str">
        <f t="shared" si="1"/>
        <v/>
      </c>
    </row>
    <row r="86" spans="7:7" x14ac:dyDescent="0.3">
      <c r="G86" s="16" t="str">
        <f t="shared" si="1"/>
        <v/>
      </c>
    </row>
    <row r="87" spans="7:7" x14ac:dyDescent="0.3">
      <c r="G87" s="16" t="str">
        <f t="shared" si="1"/>
        <v/>
      </c>
    </row>
    <row r="88" spans="7:7" x14ac:dyDescent="0.3">
      <c r="G88" s="16" t="str">
        <f t="shared" si="1"/>
        <v/>
      </c>
    </row>
    <row r="89" spans="7:7" x14ac:dyDescent="0.3">
      <c r="G89" s="16" t="str">
        <f t="shared" si="1"/>
        <v/>
      </c>
    </row>
    <row r="90" spans="7:7" x14ac:dyDescent="0.3">
      <c r="G90" s="16" t="str">
        <f t="shared" si="1"/>
        <v/>
      </c>
    </row>
    <row r="91" spans="7:7" x14ac:dyDescent="0.3">
      <c r="G91" s="16" t="str">
        <f t="shared" si="1"/>
        <v/>
      </c>
    </row>
    <row r="92" spans="7:7" x14ac:dyDescent="0.3">
      <c r="G92" s="16" t="str">
        <f t="shared" si="1"/>
        <v/>
      </c>
    </row>
    <row r="93" spans="7:7" x14ac:dyDescent="0.3">
      <c r="G93" s="16" t="str">
        <f t="shared" si="1"/>
        <v/>
      </c>
    </row>
    <row r="94" spans="7:7" x14ac:dyDescent="0.3">
      <c r="G94" s="16" t="str">
        <f t="shared" si="1"/>
        <v/>
      </c>
    </row>
    <row r="95" spans="7:7" x14ac:dyDescent="0.3">
      <c r="G95" s="16" t="str">
        <f t="shared" si="1"/>
        <v/>
      </c>
    </row>
    <row r="96" spans="7:7" x14ac:dyDescent="0.3">
      <c r="G96" s="16" t="str">
        <f t="shared" si="1"/>
        <v/>
      </c>
    </row>
    <row r="97" spans="7:7" x14ac:dyDescent="0.3">
      <c r="G97" s="16" t="str">
        <f t="shared" si="1"/>
        <v/>
      </c>
    </row>
    <row r="98" spans="7:7" x14ac:dyDescent="0.3">
      <c r="G98" s="16" t="str">
        <f t="shared" si="1"/>
        <v/>
      </c>
    </row>
    <row r="99" spans="7:7" x14ac:dyDescent="0.3">
      <c r="G99" s="16" t="str">
        <f t="shared" si="1"/>
        <v/>
      </c>
    </row>
    <row r="100" spans="7:7" x14ac:dyDescent="0.3">
      <c r="G100" s="16" t="str">
        <f t="shared" si="1"/>
        <v/>
      </c>
    </row>
    <row r="101" spans="7:7" x14ac:dyDescent="0.3">
      <c r="G101" s="16" t="str">
        <f t="shared" si="1"/>
        <v/>
      </c>
    </row>
    <row r="102" spans="7:7" x14ac:dyDescent="0.3">
      <c r="G102" s="16" t="str">
        <f t="shared" si="1"/>
        <v/>
      </c>
    </row>
    <row r="103" spans="7:7" x14ac:dyDescent="0.3">
      <c r="G103" s="16" t="str">
        <f t="shared" si="1"/>
        <v/>
      </c>
    </row>
    <row r="104" spans="7:7" x14ac:dyDescent="0.3">
      <c r="G104" s="16" t="str">
        <f t="shared" si="1"/>
        <v/>
      </c>
    </row>
    <row r="105" spans="7:7" x14ac:dyDescent="0.3">
      <c r="G105" s="16" t="str">
        <f t="shared" si="1"/>
        <v/>
      </c>
    </row>
    <row r="106" spans="7:7" x14ac:dyDescent="0.3">
      <c r="G106" s="16" t="str">
        <f t="shared" si="1"/>
        <v/>
      </c>
    </row>
    <row r="107" spans="7:7" x14ac:dyDescent="0.3">
      <c r="G107" s="16" t="str">
        <f t="shared" si="1"/>
        <v/>
      </c>
    </row>
    <row r="108" spans="7:7" x14ac:dyDescent="0.3">
      <c r="G108" s="16" t="str">
        <f t="shared" si="1"/>
        <v/>
      </c>
    </row>
    <row r="109" spans="7:7" x14ac:dyDescent="0.3">
      <c r="G109" s="16" t="str">
        <f t="shared" si="1"/>
        <v/>
      </c>
    </row>
    <row r="110" spans="7:7" x14ac:dyDescent="0.3">
      <c r="G110" s="16" t="str">
        <f t="shared" si="1"/>
        <v/>
      </c>
    </row>
    <row r="111" spans="7:7" x14ac:dyDescent="0.3">
      <c r="G111" s="16" t="str">
        <f t="shared" si="1"/>
        <v/>
      </c>
    </row>
    <row r="112" spans="7:7" x14ac:dyDescent="0.3">
      <c r="G112" s="16" t="str">
        <f t="shared" si="1"/>
        <v/>
      </c>
    </row>
    <row r="113" spans="7:7" x14ac:dyDescent="0.3">
      <c r="G113" s="16" t="str">
        <f t="shared" si="1"/>
        <v/>
      </c>
    </row>
    <row r="114" spans="7:7" x14ac:dyDescent="0.3">
      <c r="G114" s="16" t="str">
        <f t="shared" si="1"/>
        <v/>
      </c>
    </row>
    <row r="115" spans="7:7" x14ac:dyDescent="0.3">
      <c r="G115" s="16" t="str">
        <f t="shared" si="1"/>
        <v/>
      </c>
    </row>
    <row r="116" spans="7:7" x14ac:dyDescent="0.3">
      <c r="G116" s="16" t="str">
        <f t="shared" si="1"/>
        <v/>
      </c>
    </row>
    <row r="117" spans="7:7" x14ac:dyDescent="0.3">
      <c r="G117" s="16" t="str">
        <f t="shared" si="1"/>
        <v/>
      </c>
    </row>
    <row r="118" spans="7:7" x14ac:dyDescent="0.3">
      <c r="G118" s="16" t="str">
        <f t="shared" si="1"/>
        <v/>
      </c>
    </row>
    <row r="119" spans="7:7" x14ac:dyDescent="0.3">
      <c r="G119" s="16" t="str">
        <f t="shared" si="1"/>
        <v/>
      </c>
    </row>
    <row r="120" spans="7:7" x14ac:dyDescent="0.3">
      <c r="G120" s="16" t="str">
        <f t="shared" si="1"/>
        <v/>
      </c>
    </row>
    <row r="121" spans="7:7" x14ac:dyDescent="0.3">
      <c r="G121" s="16" t="str">
        <f t="shared" si="1"/>
        <v/>
      </c>
    </row>
    <row r="122" spans="7:7" x14ac:dyDescent="0.3">
      <c r="G122" s="16" t="str">
        <f t="shared" si="1"/>
        <v/>
      </c>
    </row>
    <row r="123" spans="7:7" x14ac:dyDescent="0.3">
      <c r="G123" s="16" t="str">
        <f t="shared" si="1"/>
        <v/>
      </c>
    </row>
    <row r="124" spans="7:7" x14ac:dyDescent="0.3">
      <c r="G124" s="16" t="str">
        <f t="shared" si="1"/>
        <v/>
      </c>
    </row>
    <row r="125" spans="7:7" x14ac:dyDescent="0.3">
      <c r="G125" s="16" t="str">
        <f t="shared" si="1"/>
        <v/>
      </c>
    </row>
    <row r="126" spans="7:7" x14ac:dyDescent="0.3">
      <c r="G126" s="16" t="str">
        <f t="shared" si="1"/>
        <v/>
      </c>
    </row>
    <row r="127" spans="7:7" x14ac:dyDescent="0.3">
      <c r="G127" s="16" t="str">
        <f t="shared" si="1"/>
        <v/>
      </c>
    </row>
    <row r="128" spans="7:7" x14ac:dyDescent="0.3">
      <c r="G128" s="16" t="str">
        <f t="shared" si="1"/>
        <v/>
      </c>
    </row>
    <row r="129" spans="7:7" x14ac:dyDescent="0.3">
      <c r="G129" s="16" t="str">
        <f t="shared" si="1"/>
        <v/>
      </c>
    </row>
    <row r="130" spans="7:7" x14ac:dyDescent="0.3">
      <c r="G130" s="16" t="str">
        <f t="shared" si="1"/>
        <v/>
      </c>
    </row>
    <row r="131" spans="7:7" x14ac:dyDescent="0.3">
      <c r="G131" s="16" t="str">
        <f t="shared" ref="G131:G194" si="2">IF(OR(D131&gt;0,E131&gt;0,C131&gt;0),
IF(F131="Daily",365,IF(F131="Weekly",365/7,IF(F131="Fortnightly",365/14,IF(F131="Monthly",12,IF(F131="Bimonthly",6,IF(F131="Quarterly",4,IF(F131="Half-Yearly",2,1)))))))*(D131+E131+C131),
"")</f>
        <v/>
      </c>
    </row>
    <row r="132" spans="7:7" x14ac:dyDescent="0.3">
      <c r="G132" s="16" t="str">
        <f t="shared" si="2"/>
        <v/>
      </c>
    </row>
    <row r="133" spans="7:7" x14ac:dyDescent="0.3">
      <c r="G133" s="16" t="str">
        <f t="shared" si="2"/>
        <v/>
      </c>
    </row>
    <row r="134" spans="7:7" x14ac:dyDescent="0.3">
      <c r="G134" s="16" t="str">
        <f t="shared" si="2"/>
        <v/>
      </c>
    </row>
    <row r="135" spans="7:7" x14ac:dyDescent="0.3">
      <c r="G135" s="16" t="str">
        <f t="shared" si="2"/>
        <v/>
      </c>
    </row>
    <row r="136" spans="7:7" x14ac:dyDescent="0.3">
      <c r="G136" s="16" t="str">
        <f t="shared" si="2"/>
        <v/>
      </c>
    </row>
    <row r="137" spans="7:7" x14ac:dyDescent="0.3">
      <c r="G137" s="16" t="str">
        <f t="shared" si="2"/>
        <v/>
      </c>
    </row>
    <row r="138" spans="7:7" x14ac:dyDescent="0.3">
      <c r="G138" s="16" t="str">
        <f t="shared" si="2"/>
        <v/>
      </c>
    </row>
    <row r="139" spans="7:7" x14ac:dyDescent="0.3">
      <c r="G139" s="16" t="str">
        <f t="shared" si="2"/>
        <v/>
      </c>
    </row>
    <row r="140" spans="7:7" x14ac:dyDescent="0.3">
      <c r="G140" s="16" t="str">
        <f t="shared" si="2"/>
        <v/>
      </c>
    </row>
    <row r="141" spans="7:7" x14ac:dyDescent="0.3">
      <c r="G141" s="16" t="str">
        <f t="shared" si="2"/>
        <v/>
      </c>
    </row>
    <row r="142" spans="7:7" x14ac:dyDescent="0.3">
      <c r="G142" s="16" t="str">
        <f t="shared" si="2"/>
        <v/>
      </c>
    </row>
    <row r="143" spans="7:7" x14ac:dyDescent="0.3">
      <c r="G143" s="16" t="str">
        <f t="shared" si="2"/>
        <v/>
      </c>
    </row>
    <row r="144" spans="7:7" x14ac:dyDescent="0.3">
      <c r="G144" s="16" t="str">
        <f t="shared" si="2"/>
        <v/>
      </c>
    </row>
    <row r="145" spans="7:7" x14ac:dyDescent="0.3">
      <c r="G145" s="16" t="str">
        <f t="shared" si="2"/>
        <v/>
      </c>
    </row>
    <row r="146" spans="7:7" x14ac:dyDescent="0.3">
      <c r="G146" s="16" t="str">
        <f t="shared" si="2"/>
        <v/>
      </c>
    </row>
    <row r="147" spans="7:7" x14ac:dyDescent="0.3">
      <c r="G147" s="16" t="str">
        <f t="shared" si="2"/>
        <v/>
      </c>
    </row>
    <row r="148" spans="7:7" x14ac:dyDescent="0.3">
      <c r="G148" s="16" t="str">
        <f t="shared" si="2"/>
        <v/>
      </c>
    </row>
    <row r="149" spans="7:7" x14ac:dyDescent="0.3">
      <c r="G149" s="16" t="str">
        <f t="shared" si="2"/>
        <v/>
      </c>
    </row>
    <row r="150" spans="7:7" x14ac:dyDescent="0.3">
      <c r="G150" s="16" t="str">
        <f t="shared" si="2"/>
        <v/>
      </c>
    </row>
    <row r="151" spans="7:7" x14ac:dyDescent="0.3">
      <c r="G151" s="16" t="str">
        <f t="shared" si="2"/>
        <v/>
      </c>
    </row>
    <row r="152" spans="7:7" x14ac:dyDescent="0.3">
      <c r="G152" s="16" t="str">
        <f t="shared" si="2"/>
        <v/>
      </c>
    </row>
    <row r="153" spans="7:7" x14ac:dyDescent="0.3">
      <c r="G153" s="16" t="str">
        <f t="shared" si="2"/>
        <v/>
      </c>
    </row>
    <row r="154" spans="7:7" x14ac:dyDescent="0.3">
      <c r="G154" s="16" t="str">
        <f t="shared" si="2"/>
        <v/>
      </c>
    </row>
    <row r="155" spans="7:7" x14ac:dyDescent="0.3">
      <c r="G155" s="16" t="str">
        <f t="shared" si="2"/>
        <v/>
      </c>
    </row>
    <row r="156" spans="7:7" x14ac:dyDescent="0.3">
      <c r="G156" s="16" t="str">
        <f t="shared" si="2"/>
        <v/>
      </c>
    </row>
    <row r="157" spans="7:7" x14ac:dyDescent="0.3">
      <c r="G157" s="16" t="str">
        <f t="shared" si="2"/>
        <v/>
      </c>
    </row>
    <row r="158" spans="7:7" x14ac:dyDescent="0.3">
      <c r="G158" s="16" t="str">
        <f t="shared" si="2"/>
        <v/>
      </c>
    </row>
    <row r="159" spans="7:7" x14ac:dyDescent="0.3">
      <c r="G159" s="16" t="str">
        <f t="shared" si="2"/>
        <v/>
      </c>
    </row>
    <row r="160" spans="7:7" x14ac:dyDescent="0.3">
      <c r="G160" s="16" t="str">
        <f t="shared" si="2"/>
        <v/>
      </c>
    </row>
    <row r="161" spans="7:7" x14ac:dyDescent="0.3">
      <c r="G161" s="16" t="str">
        <f t="shared" si="2"/>
        <v/>
      </c>
    </row>
    <row r="162" spans="7:7" x14ac:dyDescent="0.3">
      <c r="G162" s="16" t="str">
        <f t="shared" si="2"/>
        <v/>
      </c>
    </row>
    <row r="163" spans="7:7" x14ac:dyDescent="0.3">
      <c r="G163" s="16" t="str">
        <f t="shared" si="2"/>
        <v/>
      </c>
    </row>
    <row r="164" spans="7:7" x14ac:dyDescent="0.3">
      <c r="G164" s="16" t="str">
        <f t="shared" si="2"/>
        <v/>
      </c>
    </row>
    <row r="165" spans="7:7" x14ac:dyDescent="0.3">
      <c r="G165" s="16" t="str">
        <f t="shared" si="2"/>
        <v/>
      </c>
    </row>
    <row r="166" spans="7:7" x14ac:dyDescent="0.3">
      <c r="G166" s="16" t="str">
        <f t="shared" si="2"/>
        <v/>
      </c>
    </row>
    <row r="167" spans="7:7" x14ac:dyDescent="0.3">
      <c r="G167" s="16" t="str">
        <f t="shared" si="2"/>
        <v/>
      </c>
    </row>
    <row r="168" spans="7:7" x14ac:dyDescent="0.3">
      <c r="G168" s="16" t="str">
        <f t="shared" si="2"/>
        <v/>
      </c>
    </row>
    <row r="169" spans="7:7" x14ac:dyDescent="0.3">
      <c r="G169" s="16" t="str">
        <f t="shared" si="2"/>
        <v/>
      </c>
    </row>
    <row r="170" spans="7:7" x14ac:dyDescent="0.3">
      <c r="G170" s="16" t="str">
        <f t="shared" si="2"/>
        <v/>
      </c>
    </row>
    <row r="171" spans="7:7" x14ac:dyDescent="0.3">
      <c r="G171" s="16" t="str">
        <f t="shared" si="2"/>
        <v/>
      </c>
    </row>
    <row r="172" spans="7:7" x14ac:dyDescent="0.3">
      <c r="G172" s="16" t="str">
        <f t="shared" si="2"/>
        <v/>
      </c>
    </row>
    <row r="173" spans="7:7" x14ac:dyDescent="0.3">
      <c r="G173" s="16" t="str">
        <f t="shared" si="2"/>
        <v/>
      </c>
    </row>
    <row r="174" spans="7:7" x14ac:dyDescent="0.3">
      <c r="G174" s="16" t="str">
        <f t="shared" si="2"/>
        <v/>
      </c>
    </row>
    <row r="175" spans="7:7" x14ac:dyDescent="0.3">
      <c r="G175" s="16" t="str">
        <f t="shared" si="2"/>
        <v/>
      </c>
    </row>
    <row r="176" spans="7:7" x14ac:dyDescent="0.3">
      <c r="G176" s="16" t="str">
        <f t="shared" si="2"/>
        <v/>
      </c>
    </row>
    <row r="177" spans="7:7" x14ac:dyDescent="0.3">
      <c r="G177" s="16" t="str">
        <f t="shared" si="2"/>
        <v/>
      </c>
    </row>
    <row r="178" spans="7:7" x14ac:dyDescent="0.3">
      <c r="G178" s="16" t="str">
        <f t="shared" si="2"/>
        <v/>
      </c>
    </row>
    <row r="179" spans="7:7" x14ac:dyDescent="0.3">
      <c r="G179" s="16" t="str">
        <f t="shared" si="2"/>
        <v/>
      </c>
    </row>
    <row r="180" spans="7:7" x14ac:dyDescent="0.3">
      <c r="G180" s="16" t="str">
        <f t="shared" si="2"/>
        <v/>
      </c>
    </row>
    <row r="181" spans="7:7" x14ac:dyDescent="0.3">
      <c r="G181" s="16" t="str">
        <f t="shared" si="2"/>
        <v/>
      </c>
    </row>
    <row r="182" spans="7:7" x14ac:dyDescent="0.3">
      <c r="G182" s="16" t="str">
        <f t="shared" si="2"/>
        <v/>
      </c>
    </row>
    <row r="183" spans="7:7" x14ac:dyDescent="0.3">
      <c r="G183" s="16" t="str">
        <f t="shared" si="2"/>
        <v/>
      </c>
    </row>
    <row r="184" spans="7:7" x14ac:dyDescent="0.3">
      <c r="G184" s="16" t="str">
        <f t="shared" si="2"/>
        <v/>
      </c>
    </row>
    <row r="185" spans="7:7" x14ac:dyDescent="0.3">
      <c r="G185" s="16" t="str">
        <f t="shared" si="2"/>
        <v/>
      </c>
    </row>
    <row r="186" spans="7:7" x14ac:dyDescent="0.3">
      <c r="G186" s="16" t="str">
        <f t="shared" si="2"/>
        <v/>
      </c>
    </row>
    <row r="187" spans="7:7" x14ac:dyDescent="0.3">
      <c r="G187" s="16" t="str">
        <f t="shared" si="2"/>
        <v/>
      </c>
    </row>
    <row r="188" spans="7:7" x14ac:dyDescent="0.3">
      <c r="G188" s="16" t="str">
        <f t="shared" si="2"/>
        <v/>
      </c>
    </row>
    <row r="189" spans="7:7" x14ac:dyDescent="0.3">
      <c r="G189" s="16" t="str">
        <f t="shared" si="2"/>
        <v/>
      </c>
    </row>
    <row r="190" spans="7:7" x14ac:dyDescent="0.3">
      <c r="G190" s="16" t="str">
        <f t="shared" si="2"/>
        <v/>
      </c>
    </row>
    <row r="191" spans="7:7" x14ac:dyDescent="0.3">
      <c r="G191" s="16" t="str">
        <f t="shared" si="2"/>
        <v/>
      </c>
    </row>
    <row r="192" spans="7:7" x14ac:dyDescent="0.3">
      <c r="G192" s="16" t="str">
        <f t="shared" si="2"/>
        <v/>
      </c>
    </row>
    <row r="193" spans="7:7" x14ac:dyDescent="0.3">
      <c r="G193" s="16" t="str">
        <f t="shared" si="2"/>
        <v/>
      </c>
    </row>
    <row r="194" spans="7:7" x14ac:dyDescent="0.3">
      <c r="G194" s="16" t="str">
        <f t="shared" si="2"/>
        <v/>
      </c>
    </row>
    <row r="195" spans="7:7" x14ac:dyDescent="0.3">
      <c r="G195" s="16" t="str">
        <f t="shared" ref="G195:G258" si="3">IF(OR(D195&gt;0,E195&gt;0,C195&gt;0),
IF(F195="Daily",365,IF(F195="Weekly",365/7,IF(F195="Fortnightly",365/14,IF(F195="Monthly",12,IF(F195="Bimonthly",6,IF(F195="Quarterly",4,IF(F195="Half-Yearly",2,1)))))))*(D195+E195+C195),
"")</f>
        <v/>
      </c>
    </row>
    <row r="196" spans="7:7" x14ac:dyDescent="0.3">
      <c r="G196" s="16" t="str">
        <f t="shared" si="3"/>
        <v/>
      </c>
    </row>
    <row r="197" spans="7:7" x14ac:dyDescent="0.3">
      <c r="G197" s="16" t="str">
        <f t="shared" si="3"/>
        <v/>
      </c>
    </row>
    <row r="198" spans="7:7" x14ac:dyDescent="0.3">
      <c r="G198" s="16" t="str">
        <f t="shared" si="3"/>
        <v/>
      </c>
    </row>
    <row r="199" spans="7:7" x14ac:dyDescent="0.3">
      <c r="G199" s="16" t="str">
        <f t="shared" si="3"/>
        <v/>
      </c>
    </row>
    <row r="200" spans="7:7" x14ac:dyDescent="0.3">
      <c r="G200" s="16" t="str">
        <f t="shared" si="3"/>
        <v/>
      </c>
    </row>
    <row r="201" spans="7:7" x14ac:dyDescent="0.3">
      <c r="G201" s="16" t="str">
        <f t="shared" si="3"/>
        <v/>
      </c>
    </row>
    <row r="202" spans="7:7" x14ac:dyDescent="0.3">
      <c r="G202" s="16" t="str">
        <f t="shared" si="3"/>
        <v/>
      </c>
    </row>
    <row r="203" spans="7:7" x14ac:dyDescent="0.3">
      <c r="G203" s="16" t="str">
        <f t="shared" si="3"/>
        <v/>
      </c>
    </row>
    <row r="204" spans="7:7" x14ac:dyDescent="0.3">
      <c r="G204" s="16" t="str">
        <f t="shared" si="3"/>
        <v/>
      </c>
    </row>
    <row r="205" spans="7:7" x14ac:dyDescent="0.3">
      <c r="G205" s="16" t="str">
        <f t="shared" si="3"/>
        <v/>
      </c>
    </row>
    <row r="206" spans="7:7" x14ac:dyDescent="0.3">
      <c r="G206" s="16" t="str">
        <f t="shared" si="3"/>
        <v/>
      </c>
    </row>
    <row r="207" spans="7:7" x14ac:dyDescent="0.3">
      <c r="G207" s="16" t="str">
        <f t="shared" si="3"/>
        <v/>
      </c>
    </row>
    <row r="208" spans="7:7" x14ac:dyDescent="0.3">
      <c r="G208" s="16" t="str">
        <f t="shared" si="3"/>
        <v/>
      </c>
    </row>
    <row r="209" spans="7:7" x14ac:dyDescent="0.3">
      <c r="G209" s="16" t="str">
        <f t="shared" si="3"/>
        <v/>
      </c>
    </row>
    <row r="210" spans="7:7" x14ac:dyDescent="0.3">
      <c r="G210" s="16" t="str">
        <f t="shared" si="3"/>
        <v/>
      </c>
    </row>
    <row r="211" spans="7:7" x14ac:dyDescent="0.3">
      <c r="G211" s="16" t="str">
        <f t="shared" si="3"/>
        <v/>
      </c>
    </row>
    <row r="212" spans="7:7" x14ac:dyDescent="0.3">
      <c r="G212" s="16" t="str">
        <f t="shared" si="3"/>
        <v/>
      </c>
    </row>
    <row r="213" spans="7:7" x14ac:dyDescent="0.3">
      <c r="G213" s="16" t="str">
        <f t="shared" si="3"/>
        <v/>
      </c>
    </row>
    <row r="214" spans="7:7" x14ac:dyDescent="0.3">
      <c r="G214" s="16" t="str">
        <f t="shared" si="3"/>
        <v/>
      </c>
    </row>
    <row r="215" spans="7:7" x14ac:dyDescent="0.3">
      <c r="G215" s="16" t="str">
        <f t="shared" si="3"/>
        <v/>
      </c>
    </row>
    <row r="216" spans="7:7" x14ac:dyDescent="0.3">
      <c r="G216" s="16" t="str">
        <f t="shared" si="3"/>
        <v/>
      </c>
    </row>
    <row r="217" spans="7:7" x14ac:dyDescent="0.3">
      <c r="G217" s="16" t="str">
        <f t="shared" si="3"/>
        <v/>
      </c>
    </row>
    <row r="218" spans="7:7" x14ac:dyDescent="0.3">
      <c r="G218" s="16" t="str">
        <f t="shared" si="3"/>
        <v/>
      </c>
    </row>
    <row r="219" spans="7:7" x14ac:dyDescent="0.3">
      <c r="G219" s="16" t="str">
        <f t="shared" si="3"/>
        <v/>
      </c>
    </row>
    <row r="220" spans="7:7" x14ac:dyDescent="0.3">
      <c r="G220" s="16" t="str">
        <f t="shared" si="3"/>
        <v/>
      </c>
    </row>
    <row r="221" spans="7:7" x14ac:dyDescent="0.3">
      <c r="G221" s="16" t="str">
        <f t="shared" si="3"/>
        <v/>
      </c>
    </row>
    <row r="222" spans="7:7" x14ac:dyDescent="0.3">
      <c r="G222" s="16" t="str">
        <f t="shared" si="3"/>
        <v/>
      </c>
    </row>
    <row r="223" spans="7:7" x14ac:dyDescent="0.3">
      <c r="G223" s="16" t="str">
        <f t="shared" si="3"/>
        <v/>
      </c>
    </row>
    <row r="224" spans="7:7" x14ac:dyDescent="0.3">
      <c r="G224" s="16" t="str">
        <f t="shared" si="3"/>
        <v/>
      </c>
    </row>
    <row r="225" spans="7:7" x14ac:dyDescent="0.3">
      <c r="G225" s="16" t="str">
        <f t="shared" si="3"/>
        <v/>
      </c>
    </row>
    <row r="226" spans="7:7" x14ac:dyDescent="0.3">
      <c r="G226" s="16" t="str">
        <f t="shared" si="3"/>
        <v/>
      </c>
    </row>
    <row r="227" spans="7:7" x14ac:dyDescent="0.3">
      <c r="G227" s="16" t="str">
        <f t="shared" si="3"/>
        <v/>
      </c>
    </row>
    <row r="228" spans="7:7" x14ac:dyDescent="0.3">
      <c r="G228" s="16" t="str">
        <f t="shared" si="3"/>
        <v/>
      </c>
    </row>
    <row r="229" spans="7:7" x14ac:dyDescent="0.3">
      <c r="G229" s="16" t="str">
        <f t="shared" si="3"/>
        <v/>
      </c>
    </row>
    <row r="230" spans="7:7" x14ac:dyDescent="0.3">
      <c r="G230" s="16" t="str">
        <f t="shared" si="3"/>
        <v/>
      </c>
    </row>
    <row r="231" spans="7:7" x14ac:dyDescent="0.3">
      <c r="G231" s="16" t="str">
        <f t="shared" si="3"/>
        <v/>
      </c>
    </row>
    <row r="232" spans="7:7" x14ac:dyDescent="0.3">
      <c r="G232" s="16" t="str">
        <f t="shared" si="3"/>
        <v/>
      </c>
    </row>
    <row r="233" spans="7:7" x14ac:dyDescent="0.3">
      <c r="G233" s="16" t="str">
        <f t="shared" si="3"/>
        <v/>
      </c>
    </row>
    <row r="234" spans="7:7" x14ac:dyDescent="0.3">
      <c r="G234" s="16" t="str">
        <f t="shared" si="3"/>
        <v/>
      </c>
    </row>
    <row r="235" spans="7:7" x14ac:dyDescent="0.3">
      <c r="G235" s="16" t="str">
        <f t="shared" si="3"/>
        <v/>
      </c>
    </row>
    <row r="236" spans="7:7" x14ac:dyDescent="0.3">
      <c r="G236" s="16" t="str">
        <f t="shared" si="3"/>
        <v/>
      </c>
    </row>
    <row r="237" spans="7:7" x14ac:dyDescent="0.3">
      <c r="G237" s="16" t="str">
        <f t="shared" si="3"/>
        <v/>
      </c>
    </row>
    <row r="238" spans="7:7" x14ac:dyDescent="0.3">
      <c r="G238" s="16" t="str">
        <f t="shared" si="3"/>
        <v/>
      </c>
    </row>
    <row r="239" spans="7:7" x14ac:dyDescent="0.3">
      <c r="G239" s="16" t="str">
        <f t="shared" si="3"/>
        <v/>
      </c>
    </row>
    <row r="240" spans="7:7" x14ac:dyDescent="0.3">
      <c r="G240" s="16" t="str">
        <f t="shared" si="3"/>
        <v/>
      </c>
    </row>
    <row r="241" spans="7:7" x14ac:dyDescent="0.3">
      <c r="G241" s="16" t="str">
        <f t="shared" si="3"/>
        <v/>
      </c>
    </row>
    <row r="242" spans="7:7" x14ac:dyDescent="0.3">
      <c r="G242" s="16" t="str">
        <f t="shared" si="3"/>
        <v/>
      </c>
    </row>
    <row r="243" spans="7:7" x14ac:dyDescent="0.3">
      <c r="G243" s="16" t="str">
        <f t="shared" si="3"/>
        <v/>
      </c>
    </row>
    <row r="244" spans="7:7" x14ac:dyDescent="0.3">
      <c r="G244" s="16" t="str">
        <f t="shared" si="3"/>
        <v/>
      </c>
    </row>
    <row r="245" spans="7:7" x14ac:dyDescent="0.3">
      <c r="G245" s="16" t="str">
        <f t="shared" si="3"/>
        <v/>
      </c>
    </row>
    <row r="246" spans="7:7" x14ac:dyDescent="0.3">
      <c r="G246" s="16" t="str">
        <f t="shared" si="3"/>
        <v/>
      </c>
    </row>
    <row r="247" spans="7:7" x14ac:dyDescent="0.3">
      <c r="G247" s="16" t="str">
        <f t="shared" si="3"/>
        <v/>
      </c>
    </row>
    <row r="248" spans="7:7" x14ac:dyDescent="0.3">
      <c r="G248" s="16" t="str">
        <f t="shared" si="3"/>
        <v/>
      </c>
    </row>
    <row r="249" spans="7:7" x14ac:dyDescent="0.3">
      <c r="G249" s="16" t="str">
        <f t="shared" si="3"/>
        <v/>
      </c>
    </row>
    <row r="250" spans="7:7" x14ac:dyDescent="0.3">
      <c r="G250" s="16" t="str">
        <f t="shared" si="3"/>
        <v/>
      </c>
    </row>
    <row r="251" spans="7:7" x14ac:dyDescent="0.3">
      <c r="G251" s="16" t="str">
        <f t="shared" si="3"/>
        <v/>
      </c>
    </row>
    <row r="252" spans="7:7" x14ac:dyDescent="0.3">
      <c r="G252" s="16" t="str">
        <f t="shared" si="3"/>
        <v/>
      </c>
    </row>
    <row r="253" spans="7:7" x14ac:dyDescent="0.3">
      <c r="G253" s="16" t="str">
        <f t="shared" si="3"/>
        <v/>
      </c>
    </row>
    <row r="254" spans="7:7" x14ac:dyDescent="0.3">
      <c r="G254" s="16" t="str">
        <f t="shared" si="3"/>
        <v/>
      </c>
    </row>
    <row r="255" spans="7:7" x14ac:dyDescent="0.3">
      <c r="G255" s="16" t="str">
        <f t="shared" si="3"/>
        <v/>
      </c>
    </row>
    <row r="256" spans="7:7" x14ac:dyDescent="0.3">
      <c r="G256" s="16" t="str">
        <f t="shared" si="3"/>
        <v/>
      </c>
    </row>
    <row r="257" spans="7:7" x14ac:dyDescent="0.3">
      <c r="G257" s="16" t="str">
        <f t="shared" si="3"/>
        <v/>
      </c>
    </row>
    <row r="258" spans="7:7" x14ac:dyDescent="0.3">
      <c r="G258" s="16" t="str">
        <f t="shared" si="3"/>
        <v/>
      </c>
    </row>
    <row r="259" spans="7:7" x14ac:dyDescent="0.3">
      <c r="G259" s="16" t="str">
        <f t="shared" ref="G259:G322" si="4">IF(OR(D259&gt;0,E259&gt;0,C259&gt;0),
IF(F259="Daily",365,IF(F259="Weekly",365/7,IF(F259="Fortnightly",365/14,IF(F259="Monthly",12,IF(F259="Bimonthly",6,IF(F259="Quarterly",4,IF(F259="Half-Yearly",2,1)))))))*(D259+E259+C259),
"")</f>
        <v/>
      </c>
    </row>
    <row r="260" spans="7:7" x14ac:dyDescent="0.3">
      <c r="G260" s="16" t="str">
        <f t="shared" si="4"/>
        <v/>
      </c>
    </row>
    <row r="261" spans="7:7" x14ac:dyDescent="0.3">
      <c r="G261" s="16" t="str">
        <f t="shared" si="4"/>
        <v/>
      </c>
    </row>
    <row r="262" spans="7:7" x14ac:dyDescent="0.3">
      <c r="G262" s="16" t="str">
        <f t="shared" si="4"/>
        <v/>
      </c>
    </row>
    <row r="263" spans="7:7" x14ac:dyDescent="0.3">
      <c r="G263" s="16" t="str">
        <f t="shared" si="4"/>
        <v/>
      </c>
    </row>
    <row r="264" spans="7:7" x14ac:dyDescent="0.3">
      <c r="G264" s="16" t="str">
        <f t="shared" si="4"/>
        <v/>
      </c>
    </row>
    <row r="265" spans="7:7" x14ac:dyDescent="0.3">
      <c r="G265" s="16" t="str">
        <f t="shared" si="4"/>
        <v/>
      </c>
    </row>
    <row r="266" spans="7:7" x14ac:dyDescent="0.3">
      <c r="G266" s="16" t="str">
        <f t="shared" si="4"/>
        <v/>
      </c>
    </row>
    <row r="267" spans="7:7" x14ac:dyDescent="0.3">
      <c r="G267" s="16" t="str">
        <f t="shared" si="4"/>
        <v/>
      </c>
    </row>
    <row r="268" spans="7:7" x14ac:dyDescent="0.3">
      <c r="G268" s="16" t="str">
        <f t="shared" si="4"/>
        <v/>
      </c>
    </row>
    <row r="269" spans="7:7" x14ac:dyDescent="0.3">
      <c r="G269" s="16" t="str">
        <f t="shared" si="4"/>
        <v/>
      </c>
    </row>
    <row r="270" spans="7:7" x14ac:dyDescent="0.3">
      <c r="G270" s="16" t="str">
        <f t="shared" si="4"/>
        <v/>
      </c>
    </row>
    <row r="271" spans="7:7" x14ac:dyDescent="0.3">
      <c r="G271" s="16" t="str">
        <f t="shared" si="4"/>
        <v/>
      </c>
    </row>
    <row r="272" spans="7:7" x14ac:dyDescent="0.3">
      <c r="G272" s="16" t="str">
        <f t="shared" si="4"/>
        <v/>
      </c>
    </row>
    <row r="273" spans="7:7" x14ac:dyDescent="0.3">
      <c r="G273" s="16" t="str">
        <f t="shared" si="4"/>
        <v/>
      </c>
    </row>
    <row r="274" spans="7:7" x14ac:dyDescent="0.3">
      <c r="G274" s="16" t="str">
        <f t="shared" si="4"/>
        <v/>
      </c>
    </row>
    <row r="275" spans="7:7" x14ac:dyDescent="0.3">
      <c r="G275" s="16" t="str">
        <f t="shared" si="4"/>
        <v/>
      </c>
    </row>
    <row r="276" spans="7:7" x14ac:dyDescent="0.3">
      <c r="G276" s="16" t="str">
        <f t="shared" si="4"/>
        <v/>
      </c>
    </row>
    <row r="277" spans="7:7" x14ac:dyDescent="0.3">
      <c r="G277" s="16" t="str">
        <f t="shared" si="4"/>
        <v/>
      </c>
    </row>
    <row r="278" spans="7:7" x14ac:dyDescent="0.3">
      <c r="G278" s="16" t="str">
        <f t="shared" si="4"/>
        <v/>
      </c>
    </row>
    <row r="279" spans="7:7" x14ac:dyDescent="0.3">
      <c r="G279" s="16" t="str">
        <f t="shared" si="4"/>
        <v/>
      </c>
    </row>
    <row r="280" spans="7:7" x14ac:dyDescent="0.3">
      <c r="G280" s="16" t="str">
        <f t="shared" si="4"/>
        <v/>
      </c>
    </row>
    <row r="281" spans="7:7" x14ac:dyDescent="0.3">
      <c r="G281" s="16" t="str">
        <f t="shared" si="4"/>
        <v/>
      </c>
    </row>
    <row r="282" spans="7:7" x14ac:dyDescent="0.3">
      <c r="G282" s="16" t="str">
        <f t="shared" si="4"/>
        <v/>
      </c>
    </row>
    <row r="283" spans="7:7" x14ac:dyDescent="0.3">
      <c r="G283" s="16" t="str">
        <f t="shared" si="4"/>
        <v/>
      </c>
    </row>
    <row r="284" spans="7:7" x14ac:dyDescent="0.3">
      <c r="G284" s="16" t="str">
        <f t="shared" si="4"/>
        <v/>
      </c>
    </row>
    <row r="285" spans="7:7" x14ac:dyDescent="0.3">
      <c r="G285" s="16" t="str">
        <f t="shared" si="4"/>
        <v/>
      </c>
    </row>
    <row r="286" spans="7:7" x14ac:dyDescent="0.3">
      <c r="G286" s="16" t="str">
        <f t="shared" si="4"/>
        <v/>
      </c>
    </row>
    <row r="287" spans="7:7" x14ac:dyDescent="0.3">
      <c r="G287" s="16" t="str">
        <f t="shared" si="4"/>
        <v/>
      </c>
    </row>
    <row r="288" spans="7:7" x14ac:dyDescent="0.3">
      <c r="G288" s="16" t="str">
        <f t="shared" si="4"/>
        <v/>
      </c>
    </row>
    <row r="289" spans="7:7" x14ac:dyDescent="0.3">
      <c r="G289" s="16" t="str">
        <f t="shared" si="4"/>
        <v/>
      </c>
    </row>
    <row r="290" spans="7:7" x14ac:dyDescent="0.3">
      <c r="G290" s="16" t="str">
        <f t="shared" si="4"/>
        <v/>
      </c>
    </row>
    <row r="291" spans="7:7" x14ac:dyDescent="0.3">
      <c r="G291" s="16" t="str">
        <f t="shared" si="4"/>
        <v/>
      </c>
    </row>
    <row r="292" spans="7:7" x14ac:dyDescent="0.3">
      <c r="G292" s="16" t="str">
        <f t="shared" si="4"/>
        <v/>
      </c>
    </row>
    <row r="293" spans="7:7" x14ac:dyDescent="0.3">
      <c r="G293" s="16" t="str">
        <f t="shared" si="4"/>
        <v/>
      </c>
    </row>
    <row r="294" spans="7:7" x14ac:dyDescent="0.3">
      <c r="G294" s="16" t="str">
        <f t="shared" si="4"/>
        <v/>
      </c>
    </row>
    <row r="295" spans="7:7" x14ac:dyDescent="0.3">
      <c r="G295" s="16" t="str">
        <f t="shared" si="4"/>
        <v/>
      </c>
    </row>
    <row r="296" spans="7:7" x14ac:dyDescent="0.3">
      <c r="G296" s="16" t="str">
        <f t="shared" si="4"/>
        <v/>
      </c>
    </row>
    <row r="297" spans="7:7" x14ac:dyDescent="0.3">
      <c r="G297" s="16" t="str">
        <f t="shared" si="4"/>
        <v/>
      </c>
    </row>
    <row r="298" spans="7:7" x14ac:dyDescent="0.3">
      <c r="G298" s="16" t="str">
        <f t="shared" si="4"/>
        <v/>
      </c>
    </row>
    <row r="299" spans="7:7" x14ac:dyDescent="0.3">
      <c r="G299" s="16" t="str">
        <f t="shared" si="4"/>
        <v/>
      </c>
    </row>
    <row r="300" spans="7:7" x14ac:dyDescent="0.3">
      <c r="G300" s="16" t="str">
        <f t="shared" si="4"/>
        <v/>
      </c>
    </row>
    <row r="301" spans="7:7" x14ac:dyDescent="0.3">
      <c r="G301" s="16" t="str">
        <f t="shared" si="4"/>
        <v/>
      </c>
    </row>
    <row r="302" spans="7:7" x14ac:dyDescent="0.3">
      <c r="G302" s="16" t="str">
        <f t="shared" si="4"/>
        <v/>
      </c>
    </row>
    <row r="303" spans="7:7" x14ac:dyDescent="0.3">
      <c r="G303" s="16" t="str">
        <f t="shared" si="4"/>
        <v/>
      </c>
    </row>
    <row r="304" spans="7:7" x14ac:dyDescent="0.3">
      <c r="G304" s="16" t="str">
        <f t="shared" si="4"/>
        <v/>
      </c>
    </row>
    <row r="305" spans="7:7" x14ac:dyDescent="0.3">
      <c r="G305" s="16" t="str">
        <f t="shared" si="4"/>
        <v/>
      </c>
    </row>
    <row r="306" spans="7:7" x14ac:dyDescent="0.3">
      <c r="G306" s="16" t="str">
        <f t="shared" si="4"/>
        <v/>
      </c>
    </row>
    <row r="307" spans="7:7" x14ac:dyDescent="0.3">
      <c r="G307" s="16" t="str">
        <f t="shared" si="4"/>
        <v/>
      </c>
    </row>
    <row r="308" spans="7:7" x14ac:dyDescent="0.3">
      <c r="G308" s="16" t="str">
        <f t="shared" si="4"/>
        <v/>
      </c>
    </row>
    <row r="309" spans="7:7" x14ac:dyDescent="0.3">
      <c r="G309" s="16" t="str">
        <f t="shared" si="4"/>
        <v/>
      </c>
    </row>
    <row r="310" spans="7:7" x14ac:dyDescent="0.3">
      <c r="G310" s="16" t="str">
        <f t="shared" si="4"/>
        <v/>
      </c>
    </row>
    <row r="311" spans="7:7" x14ac:dyDescent="0.3">
      <c r="G311" s="16" t="str">
        <f t="shared" si="4"/>
        <v/>
      </c>
    </row>
    <row r="312" spans="7:7" x14ac:dyDescent="0.3">
      <c r="G312" s="16" t="str">
        <f t="shared" si="4"/>
        <v/>
      </c>
    </row>
    <row r="313" spans="7:7" x14ac:dyDescent="0.3">
      <c r="G313" s="16" t="str">
        <f t="shared" si="4"/>
        <v/>
      </c>
    </row>
    <row r="314" spans="7:7" x14ac:dyDescent="0.3">
      <c r="G314" s="16" t="str">
        <f t="shared" si="4"/>
        <v/>
      </c>
    </row>
    <row r="315" spans="7:7" x14ac:dyDescent="0.3">
      <c r="G315" s="16" t="str">
        <f t="shared" si="4"/>
        <v/>
      </c>
    </row>
    <row r="316" spans="7:7" x14ac:dyDescent="0.3">
      <c r="G316" s="16" t="str">
        <f t="shared" si="4"/>
        <v/>
      </c>
    </row>
    <row r="317" spans="7:7" x14ac:dyDescent="0.3">
      <c r="G317" s="16" t="str">
        <f t="shared" si="4"/>
        <v/>
      </c>
    </row>
    <row r="318" spans="7:7" x14ac:dyDescent="0.3">
      <c r="G318" s="16" t="str">
        <f t="shared" si="4"/>
        <v/>
      </c>
    </row>
    <row r="319" spans="7:7" x14ac:dyDescent="0.3">
      <c r="G319" s="16" t="str">
        <f t="shared" si="4"/>
        <v/>
      </c>
    </row>
    <row r="320" spans="7:7" x14ac:dyDescent="0.3">
      <c r="G320" s="16" t="str">
        <f t="shared" si="4"/>
        <v/>
      </c>
    </row>
    <row r="321" spans="7:7" x14ac:dyDescent="0.3">
      <c r="G321" s="16" t="str">
        <f t="shared" si="4"/>
        <v/>
      </c>
    </row>
    <row r="322" spans="7:7" x14ac:dyDescent="0.3">
      <c r="G322" s="16" t="str">
        <f t="shared" si="4"/>
        <v/>
      </c>
    </row>
    <row r="323" spans="7:7" x14ac:dyDescent="0.3">
      <c r="G323" s="16" t="str">
        <f t="shared" ref="G323:G386" si="5">IF(OR(D323&gt;0,E323&gt;0,C323&gt;0),
IF(F323="Daily",365,IF(F323="Weekly",365/7,IF(F323="Fortnightly",365/14,IF(F323="Monthly",12,IF(F323="Bimonthly",6,IF(F323="Quarterly",4,IF(F323="Half-Yearly",2,1)))))))*(D323+E323+C323),
"")</f>
        <v/>
      </c>
    </row>
    <row r="324" spans="7:7" x14ac:dyDescent="0.3">
      <c r="G324" s="16" t="str">
        <f t="shared" si="5"/>
        <v/>
      </c>
    </row>
    <row r="325" spans="7:7" x14ac:dyDescent="0.3">
      <c r="G325" s="16" t="str">
        <f t="shared" si="5"/>
        <v/>
      </c>
    </row>
    <row r="326" spans="7:7" x14ac:dyDescent="0.3">
      <c r="G326" s="16" t="str">
        <f t="shared" si="5"/>
        <v/>
      </c>
    </row>
    <row r="327" spans="7:7" x14ac:dyDescent="0.3">
      <c r="G327" s="16" t="str">
        <f t="shared" si="5"/>
        <v/>
      </c>
    </row>
    <row r="328" spans="7:7" x14ac:dyDescent="0.3">
      <c r="G328" s="16" t="str">
        <f t="shared" si="5"/>
        <v/>
      </c>
    </row>
    <row r="329" spans="7:7" x14ac:dyDescent="0.3">
      <c r="G329" s="16" t="str">
        <f t="shared" si="5"/>
        <v/>
      </c>
    </row>
    <row r="330" spans="7:7" x14ac:dyDescent="0.3">
      <c r="G330" s="16" t="str">
        <f t="shared" si="5"/>
        <v/>
      </c>
    </row>
    <row r="331" spans="7:7" x14ac:dyDescent="0.3">
      <c r="G331" s="16" t="str">
        <f t="shared" si="5"/>
        <v/>
      </c>
    </row>
    <row r="332" spans="7:7" x14ac:dyDescent="0.3">
      <c r="G332" s="16" t="str">
        <f t="shared" si="5"/>
        <v/>
      </c>
    </row>
    <row r="333" spans="7:7" x14ac:dyDescent="0.3">
      <c r="G333" s="16" t="str">
        <f t="shared" si="5"/>
        <v/>
      </c>
    </row>
    <row r="334" spans="7:7" x14ac:dyDescent="0.3">
      <c r="G334" s="16" t="str">
        <f t="shared" si="5"/>
        <v/>
      </c>
    </row>
    <row r="335" spans="7:7" x14ac:dyDescent="0.3">
      <c r="G335" s="16" t="str">
        <f t="shared" si="5"/>
        <v/>
      </c>
    </row>
    <row r="336" spans="7:7" x14ac:dyDescent="0.3">
      <c r="G336" s="16" t="str">
        <f t="shared" si="5"/>
        <v/>
      </c>
    </row>
    <row r="337" spans="7:7" x14ac:dyDescent="0.3">
      <c r="G337" s="16" t="str">
        <f t="shared" si="5"/>
        <v/>
      </c>
    </row>
    <row r="338" spans="7:7" x14ac:dyDescent="0.3">
      <c r="G338" s="16" t="str">
        <f t="shared" si="5"/>
        <v/>
      </c>
    </row>
    <row r="339" spans="7:7" x14ac:dyDescent="0.3">
      <c r="G339" s="16" t="str">
        <f t="shared" si="5"/>
        <v/>
      </c>
    </row>
    <row r="340" spans="7:7" x14ac:dyDescent="0.3">
      <c r="G340" s="16" t="str">
        <f t="shared" si="5"/>
        <v/>
      </c>
    </row>
    <row r="341" spans="7:7" x14ac:dyDescent="0.3">
      <c r="G341" s="16" t="str">
        <f t="shared" si="5"/>
        <v/>
      </c>
    </row>
    <row r="342" spans="7:7" x14ac:dyDescent="0.3">
      <c r="G342" s="16" t="str">
        <f t="shared" si="5"/>
        <v/>
      </c>
    </row>
    <row r="343" spans="7:7" x14ac:dyDescent="0.3">
      <c r="G343" s="16" t="str">
        <f t="shared" si="5"/>
        <v/>
      </c>
    </row>
    <row r="344" spans="7:7" x14ac:dyDescent="0.3">
      <c r="G344" s="16" t="str">
        <f t="shared" si="5"/>
        <v/>
      </c>
    </row>
    <row r="345" spans="7:7" x14ac:dyDescent="0.3">
      <c r="G345" s="16" t="str">
        <f t="shared" si="5"/>
        <v/>
      </c>
    </row>
    <row r="346" spans="7:7" x14ac:dyDescent="0.3">
      <c r="G346" s="16" t="str">
        <f t="shared" si="5"/>
        <v/>
      </c>
    </row>
    <row r="347" spans="7:7" x14ac:dyDescent="0.3">
      <c r="G347" s="16" t="str">
        <f t="shared" si="5"/>
        <v/>
      </c>
    </row>
    <row r="348" spans="7:7" x14ac:dyDescent="0.3">
      <c r="G348" s="16" t="str">
        <f t="shared" si="5"/>
        <v/>
      </c>
    </row>
    <row r="349" spans="7:7" x14ac:dyDescent="0.3">
      <c r="G349" s="16" t="str">
        <f t="shared" ref="G349:G384" si="6">IF(OR(D349&gt;0,E349&gt;0,C349&gt;0),
IF(F349="Daily",365,IF(F349="Weekly",365/7,IF(F349="Fortnightly",365/14,IF(F349="Monthly",12,IF(F349="Bimonthly",6,IF(F349="Quarterly",4,IF(F349="Half-Yearly",2,1)))))))*(D349+E349+C349),
"")</f>
        <v/>
      </c>
    </row>
    <row r="350" spans="7:7" x14ac:dyDescent="0.3">
      <c r="G350" s="16" t="str">
        <f t="shared" si="6"/>
        <v/>
      </c>
    </row>
    <row r="351" spans="7:7" x14ac:dyDescent="0.3">
      <c r="G351" s="16" t="str">
        <f t="shared" si="6"/>
        <v/>
      </c>
    </row>
    <row r="352" spans="7:7" x14ac:dyDescent="0.3">
      <c r="G352" s="16" t="str">
        <f t="shared" si="6"/>
        <v/>
      </c>
    </row>
    <row r="353" spans="7:7" x14ac:dyDescent="0.3">
      <c r="G353" s="16" t="str">
        <f t="shared" si="6"/>
        <v/>
      </c>
    </row>
    <row r="354" spans="7:7" x14ac:dyDescent="0.3">
      <c r="G354" s="16" t="str">
        <f t="shared" si="6"/>
        <v/>
      </c>
    </row>
    <row r="355" spans="7:7" x14ac:dyDescent="0.3">
      <c r="G355" s="16" t="str">
        <f t="shared" si="6"/>
        <v/>
      </c>
    </row>
    <row r="356" spans="7:7" x14ac:dyDescent="0.3">
      <c r="G356" s="16" t="str">
        <f t="shared" si="6"/>
        <v/>
      </c>
    </row>
    <row r="357" spans="7:7" x14ac:dyDescent="0.3">
      <c r="G357" s="16" t="str">
        <f t="shared" si="6"/>
        <v/>
      </c>
    </row>
    <row r="358" spans="7:7" x14ac:dyDescent="0.3">
      <c r="G358" s="16" t="str">
        <f t="shared" si="6"/>
        <v/>
      </c>
    </row>
    <row r="359" spans="7:7" x14ac:dyDescent="0.3">
      <c r="G359" s="16" t="str">
        <f t="shared" si="6"/>
        <v/>
      </c>
    </row>
    <row r="360" spans="7:7" x14ac:dyDescent="0.3">
      <c r="G360" s="16" t="str">
        <f t="shared" si="6"/>
        <v/>
      </c>
    </row>
    <row r="361" spans="7:7" x14ac:dyDescent="0.3">
      <c r="G361" s="16" t="str">
        <f t="shared" si="6"/>
        <v/>
      </c>
    </row>
    <row r="362" spans="7:7" x14ac:dyDescent="0.3">
      <c r="G362" s="16" t="str">
        <f t="shared" si="6"/>
        <v/>
      </c>
    </row>
    <row r="363" spans="7:7" x14ac:dyDescent="0.3">
      <c r="G363" s="16" t="str">
        <f t="shared" si="6"/>
        <v/>
      </c>
    </row>
    <row r="364" spans="7:7" x14ac:dyDescent="0.3">
      <c r="G364" s="16" t="str">
        <f t="shared" si="6"/>
        <v/>
      </c>
    </row>
    <row r="365" spans="7:7" x14ac:dyDescent="0.3">
      <c r="G365" s="16" t="str">
        <f t="shared" si="6"/>
        <v/>
      </c>
    </row>
    <row r="366" spans="7:7" x14ac:dyDescent="0.3">
      <c r="G366" s="16" t="str">
        <f t="shared" si="6"/>
        <v/>
      </c>
    </row>
    <row r="367" spans="7:7" x14ac:dyDescent="0.3">
      <c r="G367" s="16" t="str">
        <f t="shared" si="6"/>
        <v/>
      </c>
    </row>
    <row r="368" spans="7:7" x14ac:dyDescent="0.3">
      <c r="G368" s="16" t="str">
        <f t="shared" si="6"/>
        <v/>
      </c>
    </row>
    <row r="369" spans="7:7" x14ac:dyDescent="0.3">
      <c r="G369" s="16" t="str">
        <f t="shared" si="6"/>
        <v/>
      </c>
    </row>
    <row r="370" spans="7:7" x14ac:dyDescent="0.3">
      <c r="G370" s="16" t="str">
        <f t="shared" si="6"/>
        <v/>
      </c>
    </row>
    <row r="371" spans="7:7" x14ac:dyDescent="0.3">
      <c r="G371" s="16" t="str">
        <f t="shared" si="6"/>
        <v/>
      </c>
    </row>
    <row r="372" spans="7:7" x14ac:dyDescent="0.3">
      <c r="G372" s="16" t="str">
        <f t="shared" si="6"/>
        <v/>
      </c>
    </row>
    <row r="373" spans="7:7" x14ac:dyDescent="0.3">
      <c r="G373" s="16" t="str">
        <f t="shared" si="6"/>
        <v/>
      </c>
    </row>
    <row r="374" spans="7:7" x14ac:dyDescent="0.3">
      <c r="G374" s="16" t="str">
        <f t="shared" si="6"/>
        <v/>
      </c>
    </row>
    <row r="375" spans="7:7" x14ac:dyDescent="0.3">
      <c r="G375" s="16" t="str">
        <f t="shared" si="6"/>
        <v/>
      </c>
    </row>
    <row r="376" spans="7:7" x14ac:dyDescent="0.3">
      <c r="G376" s="16" t="str">
        <f t="shared" si="6"/>
        <v/>
      </c>
    </row>
    <row r="377" spans="7:7" x14ac:dyDescent="0.3">
      <c r="G377" s="16" t="str">
        <f t="shared" si="6"/>
        <v/>
      </c>
    </row>
    <row r="378" spans="7:7" x14ac:dyDescent="0.3">
      <c r="G378" s="16" t="str">
        <f t="shared" si="6"/>
        <v/>
      </c>
    </row>
    <row r="379" spans="7:7" x14ac:dyDescent="0.3">
      <c r="G379" s="16" t="str">
        <f t="shared" si="6"/>
        <v/>
      </c>
    </row>
    <row r="380" spans="7:7" x14ac:dyDescent="0.3">
      <c r="G380" s="16" t="str">
        <f t="shared" si="6"/>
        <v/>
      </c>
    </row>
    <row r="381" spans="7:7" x14ac:dyDescent="0.3">
      <c r="G381" s="16" t="str">
        <f t="shared" si="6"/>
        <v/>
      </c>
    </row>
    <row r="382" spans="7:7" x14ac:dyDescent="0.3">
      <c r="G382" s="16" t="str">
        <f t="shared" si="6"/>
        <v/>
      </c>
    </row>
    <row r="383" spans="7:7" x14ac:dyDescent="0.3">
      <c r="G383" s="16" t="str">
        <f t="shared" si="6"/>
        <v/>
      </c>
    </row>
    <row r="384" spans="7:7" x14ac:dyDescent="0.3">
      <c r="G384" s="16" t="str">
        <f t="shared" si="6"/>
        <v/>
      </c>
    </row>
    <row r="385" spans="7:7" x14ac:dyDescent="0.3">
      <c r="G385" s="16" t="str">
        <f t="shared" ref="G385:G448" si="7">IF(OR(D385&gt;0,E385&gt;0,C385&gt;0),
IF(F385="Daily",365,IF(F385="Weekly",365/7,IF(F385="Fortnightly",365/14,IF(F385="Monthly",12,IF(F385="Bimonthly",6,IF(F385="Quarterly",4,IF(F385="Half-Yearly",2,1)))))))*(D385+E385+C385),
"")</f>
        <v/>
      </c>
    </row>
    <row r="386" spans="7:7" x14ac:dyDescent="0.3">
      <c r="G386" s="16" t="str">
        <f t="shared" si="7"/>
        <v/>
      </c>
    </row>
    <row r="387" spans="7:7" x14ac:dyDescent="0.3">
      <c r="G387" s="16" t="str">
        <f t="shared" si="7"/>
        <v/>
      </c>
    </row>
    <row r="388" spans="7:7" x14ac:dyDescent="0.3">
      <c r="G388" s="16" t="str">
        <f t="shared" si="7"/>
        <v/>
      </c>
    </row>
    <row r="389" spans="7:7" x14ac:dyDescent="0.3">
      <c r="G389" s="16" t="str">
        <f t="shared" si="7"/>
        <v/>
      </c>
    </row>
    <row r="390" spans="7:7" x14ac:dyDescent="0.3">
      <c r="G390" s="16" t="str">
        <f t="shared" si="7"/>
        <v/>
      </c>
    </row>
    <row r="391" spans="7:7" x14ac:dyDescent="0.3">
      <c r="G391" s="16" t="str">
        <f t="shared" si="7"/>
        <v/>
      </c>
    </row>
    <row r="392" spans="7:7" x14ac:dyDescent="0.3">
      <c r="G392" s="16" t="str">
        <f t="shared" si="7"/>
        <v/>
      </c>
    </row>
    <row r="393" spans="7:7" x14ac:dyDescent="0.3">
      <c r="G393" s="16" t="str">
        <f t="shared" si="7"/>
        <v/>
      </c>
    </row>
    <row r="394" spans="7:7" x14ac:dyDescent="0.3">
      <c r="G394" s="16" t="str">
        <f t="shared" si="7"/>
        <v/>
      </c>
    </row>
    <row r="395" spans="7:7" x14ac:dyDescent="0.3">
      <c r="G395" s="16" t="str">
        <f t="shared" si="7"/>
        <v/>
      </c>
    </row>
    <row r="396" spans="7:7" x14ac:dyDescent="0.3">
      <c r="G396" s="16" t="str">
        <f t="shared" si="7"/>
        <v/>
      </c>
    </row>
    <row r="397" spans="7:7" x14ac:dyDescent="0.3">
      <c r="G397" s="16" t="str">
        <f t="shared" si="7"/>
        <v/>
      </c>
    </row>
    <row r="398" spans="7:7" x14ac:dyDescent="0.3">
      <c r="G398" s="16" t="str">
        <f t="shared" si="7"/>
        <v/>
      </c>
    </row>
    <row r="399" spans="7:7" x14ac:dyDescent="0.3">
      <c r="G399" s="16" t="str">
        <f t="shared" si="7"/>
        <v/>
      </c>
    </row>
    <row r="400" spans="7:7" x14ac:dyDescent="0.3">
      <c r="G400" s="16" t="str">
        <f t="shared" si="7"/>
        <v/>
      </c>
    </row>
    <row r="401" spans="7:7" x14ac:dyDescent="0.3">
      <c r="G401" s="16" t="str">
        <f t="shared" si="7"/>
        <v/>
      </c>
    </row>
    <row r="402" spans="7:7" x14ac:dyDescent="0.3">
      <c r="G402" s="16" t="str">
        <f t="shared" si="7"/>
        <v/>
      </c>
    </row>
    <row r="403" spans="7:7" x14ac:dyDescent="0.3">
      <c r="G403" s="16" t="str">
        <f t="shared" si="7"/>
        <v/>
      </c>
    </row>
    <row r="404" spans="7:7" x14ac:dyDescent="0.3">
      <c r="G404" s="16" t="str">
        <f t="shared" si="7"/>
        <v/>
      </c>
    </row>
    <row r="405" spans="7:7" x14ac:dyDescent="0.3">
      <c r="G405" s="16" t="str">
        <f t="shared" si="7"/>
        <v/>
      </c>
    </row>
    <row r="406" spans="7:7" x14ac:dyDescent="0.3">
      <c r="G406" s="16" t="str">
        <f t="shared" si="7"/>
        <v/>
      </c>
    </row>
    <row r="407" spans="7:7" x14ac:dyDescent="0.3">
      <c r="G407" s="16" t="str">
        <f t="shared" si="7"/>
        <v/>
      </c>
    </row>
    <row r="408" spans="7:7" x14ac:dyDescent="0.3">
      <c r="G408" s="16" t="str">
        <f t="shared" si="7"/>
        <v/>
      </c>
    </row>
    <row r="409" spans="7:7" x14ac:dyDescent="0.3">
      <c r="G409" s="16" t="str">
        <f t="shared" si="7"/>
        <v/>
      </c>
    </row>
    <row r="410" spans="7:7" x14ac:dyDescent="0.3">
      <c r="G410" s="16" t="str">
        <f t="shared" si="7"/>
        <v/>
      </c>
    </row>
    <row r="411" spans="7:7" x14ac:dyDescent="0.3">
      <c r="G411" s="16" t="str">
        <f t="shared" si="7"/>
        <v/>
      </c>
    </row>
    <row r="412" spans="7:7" x14ac:dyDescent="0.3">
      <c r="G412" s="16" t="str">
        <f t="shared" si="7"/>
        <v/>
      </c>
    </row>
    <row r="413" spans="7:7" x14ac:dyDescent="0.3">
      <c r="G413" s="16" t="str">
        <f t="shared" si="7"/>
        <v/>
      </c>
    </row>
    <row r="414" spans="7:7" x14ac:dyDescent="0.3">
      <c r="G414" s="16" t="str">
        <f t="shared" si="7"/>
        <v/>
      </c>
    </row>
    <row r="415" spans="7:7" x14ac:dyDescent="0.3">
      <c r="G415" s="16" t="str">
        <f t="shared" si="7"/>
        <v/>
      </c>
    </row>
    <row r="416" spans="7:7" x14ac:dyDescent="0.3">
      <c r="G416" s="16" t="str">
        <f t="shared" si="7"/>
        <v/>
      </c>
    </row>
    <row r="417" spans="7:7" x14ac:dyDescent="0.3">
      <c r="G417" s="16" t="str">
        <f t="shared" si="7"/>
        <v/>
      </c>
    </row>
    <row r="418" spans="7:7" x14ac:dyDescent="0.3">
      <c r="G418" s="16" t="str">
        <f t="shared" si="7"/>
        <v/>
      </c>
    </row>
    <row r="419" spans="7:7" x14ac:dyDescent="0.3">
      <c r="G419" s="16" t="str">
        <f t="shared" si="7"/>
        <v/>
      </c>
    </row>
    <row r="420" spans="7:7" x14ac:dyDescent="0.3">
      <c r="G420" s="16" t="str">
        <f t="shared" si="7"/>
        <v/>
      </c>
    </row>
    <row r="421" spans="7:7" x14ac:dyDescent="0.3">
      <c r="G421" s="16" t="str">
        <f t="shared" si="7"/>
        <v/>
      </c>
    </row>
    <row r="422" spans="7:7" x14ac:dyDescent="0.3">
      <c r="G422" s="16" t="str">
        <f t="shared" si="7"/>
        <v/>
      </c>
    </row>
    <row r="423" spans="7:7" x14ac:dyDescent="0.3">
      <c r="G423" s="16" t="str">
        <f t="shared" si="7"/>
        <v/>
      </c>
    </row>
    <row r="424" spans="7:7" x14ac:dyDescent="0.3">
      <c r="G424" s="16" t="str">
        <f t="shared" si="7"/>
        <v/>
      </c>
    </row>
    <row r="425" spans="7:7" x14ac:dyDescent="0.3">
      <c r="G425" s="16" t="str">
        <f t="shared" si="7"/>
        <v/>
      </c>
    </row>
    <row r="426" spans="7:7" x14ac:dyDescent="0.3">
      <c r="G426" s="16" t="str">
        <f t="shared" si="7"/>
        <v/>
      </c>
    </row>
    <row r="427" spans="7:7" x14ac:dyDescent="0.3">
      <c r="G427" s="16" t="str">
        <f t="shared" si="7"/>
        <v/>
      </c>
    </row>
    <row r="428" spans="7:7" x14ac:dyDescent="0.3">
      <c r="G428" s="16" t="str">
        <f t="shared" si="7"/>
        <v/>
      </c>
    </row>
    <row r="429" spans="7:7" x14ac:dyDescent="0.3">
      <c r="G429" s="16" t="str">
        <f t="shared" si="7"/>
        <v/>
      </c>
    </row>
    <row r="430" spans="7:7" x14ac:dyDescent="0.3">
      <c r="G430" s="16" t="str">
        <f t="shared" si="7"/>
        <v/>
      </c>
    </row>
    <row r="431" spans="7:7" x14ac:dyDescent="0.3">
      <c r="G431" s="16" t="str">
        <f t="shared" si="7"/>
        <v/>
      </c>
    </row>
    <row r="432" spans="7:7" x14ac:dyDescent="0.3">
      <c r="G432" s="16" t="str">
        <f t="shared" si="7"/>
        <v/>
      </c>
    </row>
    <row r="433" spans="7:7" x14ac:dyDescent="0.3">
      <c r="G433" s="16" t="str">
        <f t="shared" si="7"/>
        <v/>
      </c>
    </row>
    <row r="434" spans="7:7" x14ac:dyDescent="0.3">
      <c r="G434" s="16" t="str">
        <f t="shared" si="7"/>
        <v/>
      </c>
    </row>
    <row r="435" spans="7:7" x14ac:dyDescent="0.3">
      <c r="G435" s="16" t="str">
        <f t="shared" si="7"/>
        <v/>
      </c>
    </row>
    <row r="436" spans="7:7" x14ac:dyDescent="0.3">
      <c r="G436" s="16" t="str">
        <f t="shared" si="7"/>
        <v/>
      </c>
    </row>
    <row r="437" spans="7:7" x14ac:dyDescent="0.3">
      <c r="G437" s="16" t="str">
        <f t="shared" si="7"/>
        <v/>
      </c>
    </row>
    <row r="438" spans="7:7" x14ac:dyDescent="0.3">
      <c r="G438" s="16" t="str">
        <f t="shared" si="7"/>
        <v/>
      </c>
    </row>
    <row r="439" spans="7:7" x14ac:dyDescent="0.3">
      <c r="G439" s="16" t="str">
        <f t="shared" si="7"/>
        <v/>
      </c>
    </row>
    <row r="440" spans="7:7" x14ac:dyDescent="0.3">
      <c r="G440" s="16" t="str">
        <f t="shared" si="7"/>
        <v/>
      </c>
    </row>
    <row r="441" spans="7:7" x14ac:dyDescent="0.3">
      <c r="G441" s="16" t="str">
        <f t="shared" si="7"/>
        <v/>
      </c>
    </row>
    <row r="442" spans="7:7" x14ac:dyDescent="0.3">
      <c r="G442" s="16" t="str">
        <f t="shared" si="7"/>
        <v/>
      </c>
    </row>
    <row r="443" spans="7:7" x14ac:dyDescent="0.3">
      <c r="G443" s="16" t="str">
        <f t="shared" si="7"/>
        <v/>
      </c>
    </row>
    <row r="444" spans="7:7" x14ac:dyDescent="0.3">
      <c r="G444" s="16" t="str">
        <f t="shared" si="7"/>
        <v/>
      </c>
    </row>
    <row r="445" spans="7:7" x14ac:dyDescent="0.3">
      <c r="G445" s="16" t="str">
        <f t="shared" si="7"/>
        <v/>
      </c>
    </row>
    <row r="446" spans="7:7" x14ac:dyDescent="0.3">
      <c r="G446" s="16" t="str">
        <f t="shared" si="7"/>
        <v/>
      </c>
    </row>
    <row r="447" spans="7:7" x14ac:dyDescent="0.3">
      <c r="G447" s="16" t="str">
        <f t="shared" si="7"/>
        <v/>
      </c>
    </row>
    <row r="448" spans="7:7" x14ac:dyDescent="0.3">
      <c r="G448" s="16" t="str">
        <f t="shared" si="7"/>
        <v/>
      </c>
    </row>
    <row r="449" spans="7:7" x14ac:dyDescent="0.3">
      <c r="G449" s="16" t="str">
        <f t="shared" ref="G449:G512" si="8">IF(OR(D449&gt;0,E449&gt;0,C449&gt;0),
IF(F449="Daily",365,IF(F449="Weekly",365/7,IF(F449="Fortnightly",365/14,IF(F449="Monthly",12,IF(F449="Bimonthly",6,IF(F449="Quarterly",4,IF(F449="Half-Yearly",2,1)))))))*(D449+E449+C449),
"")</f>
        <v/>
      </c>
    </row>
    <row r="450" spans="7:7" x14ac:dyDescent="0.3">
      <c r="G450" s="16" t="str">
        <f t="shared" si="8"/>
        <v/>
      </c>
    </row>
    <row r="451" spans="7:7" x14ac:dyDescent="0.3">
      <c r="G451" s="16" t="str">
        <f t="shared" si="8"/>
        <v/>
      </c>
    </row>
    <row r="452" spans="7:7" x14ac:dyDescent="0.3">
      <c r="G452" s="16" t="str">
        <f t="shared" si="8"/>
        <v/>
      </c>
    </row>
    <row r="453" spans="7:7" x14ac:dyDescent="0.3">
      <c r="G453" s="16" t="str">
        <f t="shared" si="8"/>
        <v/>
      </c>
    </row>
    <row r="454" spans="7:7" x14ac:dyDescent="0.3">
      <c r="G454" s="16" t="str">
        <f t="shared" si="8"/>
        <v/>
      </c>
    </row>
    <row r="455" spans="7:7" x14ac:dyDescent="0.3">
      <c r="G455" s="16" t="str">
        <f t="shared" si="8"/>
        <v/>
      </c>
    </row>
    <row r="456" spans="7:7" x14ac:dyDescent="0.3">
      <c r="G456" s="16" t="str">
        <f t="shared" si="8"/>
        <v/>
      </c>
    </row>
    <row r="457" spans="7:7" x14ac:dyDescent="0.3">
      <c r="G457" s="16" t="str">
        <f t="shared" si="8"/>
        <v/>
      </c>
    </row>
    <row r="458" spans="7:7" x14ac:dyDescent="0.3">
      <c r="G458" s="16" t="str">
        <f t="shared" si="8"/>
        <v/>
      </c>
    </row>
    <row r="459" spans="7:7" x14ac:dyDescent="0.3">
      <c r="G459" s="16" t="str">
        <f t="shared" si="8"/>
        <v/>
      </c>
    </row>
    <row r="460" spans="7:7" x14ac:dyDescent="0.3">
      <c r="G460" s="16" t="str">
        <f t="shared" si="8"/>
        <v/>
      </c>
    </row>
    <row r="461" spans="7:7" x14ac:dyDescent="0.3">
      <c r="G461" s="16" t="str">
        <f t="shared" si="8"/>
        <v/>
      </c>
    </row>
    <row r="462" spans="7:7" x14ac:dyDescent="0.3">
      <c r="G462" s="16" t="str">
        <f t="shared" si="8"/>
        <v/>
      </c>
    </row>
    <row r="463" spans="7:7" x14ac:dyDescent="0.3">
      <c r="G463" s="16" t="str">
        <f t="shared" si="8"/>
        <v/>
      </c>
    </row>
    <row r="464" spans="7:7" x14ac:dyDescent="0.3">
      <c r="G464" s="16" t="str">
        <f t="shared" si="8"/>
        <v/>
      </c>
    </row>
    <row r="465" spans="7:7" x14ac:dyDescent="0.3">
      <c r="G465" s="16" t="str">
        <f t="shared" si="8"/>
        <v/>
      </c>
    </row>
    <row r="466" spans="7:7" x14ac:dyDescent="0.3">
      <c r="G466" s="16" t="str">
        <f t="shared" si="8"/>
        <v/>
      </c>
    </row>
    <row r="467" spans="7:7" x14ac:dyDescent="0.3">
      <c r="G467" s="16" t="str">
        <f t="shared" si="8"/>
        <v/>
      </c>
    </row>
    <row r="468" spans="7:7" x14ac:dyDescent="0.3">
      <c r="G468" s="16" t="str">
        <f t="shared" si="8"/>
        <v/>
      </c>
    </row>
    <row r="469" spans="7:7" x14ac:dyDescent="0.3">
      <c r="G469" s="16" t="str">
        <f t="shared" si="8"/>
        <v/>
      </c>
    </row>
    <row r="470" spans="7:7" x14ac:dyDescent="0.3">
      <c r="G470" s="16" t="str">
        <f t="shared" si="8"/>
        <v/>
      </c>
    </row>
    <row r="471" spans="7:7" x14ac:dyDescent="0.3">
      <c r="G471" s="16" t="str">
        <f t="shared" si="8"/>
        <v/>
      </c>
    </row>
    <row r="472" spans="7:7" x14ac:dyDescent="0.3">
      <c r="G472" s="16" t="str">
        <f t="shared" si="8"/>
        <v/>
      </c>
    </row>
    <row r="473" spans="7:7" x14ac:dyDescent="0.3">
      <c r="G473" s="16" t="str">
        <f t="shared" si="8"/>
        <v/>
      </c>
    </row>
    <row r="474" spans="7:7" x14ac:dyDescent="0.3">
      <c r="G474" s="16" t="str">
        <f t="shared" si="8"/>
        <v/>
      </c>
    </row>
    <row r="475" spans="7:7" x14ac:dyDescent="0.3">
      <c r="G475" s="16" t="str">
        <f t="shared" si="8"/>
        <v/>
      </c>
    </row>
    <row r="476" spans="7:7" x14ac:dyDescent="0.3">
      <c r="G476" s="16" t="str">
        <f t="shared" si="8"/>
        <v/>
      </c>
    </row>
    <row r="477" spans="7:7" x14ac:dyDescent="0.3">
      <c r="G477" s="16" t="str">
        <f t="shared" si="8"/>
        <v/>
      </c>
    </row>
    <row r="478" spans="7:7" x14ac:dyDescent="0.3">
      <c r="G478" s="16" t="str">
        <f t="shared" si="8"/>
        <v/>
      </c>
    </row>
    <row r="479" spans="7:7" x14ac:dyDescent="0.3">
      <c r="G479" s="16" t="str">
        <f t="shared" si="8"/>
        <v/>
      </c>
    </row>
    <row r="480" spans="7:7" x14ac:dyDescent="0.3">
      <c r="G480" s="16" t="str">
        <f t="shared" si="8"/>
        <v/>
      </c>
    </row>
    <row r="481" spans="7:7" x14ac:dyDescent="0.3">
      <c r="G481" s="16" t="str">
        <f t="shared" si="8"/>
        <v/>
      </c>
    </row>
    <row r="482" spans="7:7" x14ac:dyDescent="0.3">
      <c r="G482" s="16" t="str">
        <f t="shared" si="8"/>
        <v/>
      </c>
    </row>
    <row r="483" spans="7:7" x14ac:dyDescent="0.3">
      <c r="G483" s="16" t="str">
        <f t="shared" si="8"/>
        <v/>
      </c>
    </row>
    <row r="484" spans="7:7" x14ac:dyDescent="0.3">
      <c r="G484" s="16" t="str">
        <f t="shared" si="8"/>
        <v/>
      </c>
    </row>
    <row r="485" spans="7:7" x14ac:dyDescent="0.3">
      <c r="G485" s="16" t="str">
        <f t="shared" si="8"/>
        <v/>
      </c>
    </row>
    <row r="486" spans="7:7" x14ac:dyDescent="0.3">
      <c r="G486" s="16" t="str">
        <f t="shared" si="8"/>
        <v/>
      </c>
    </row>
    <row r="487" spans="7:7" x14ac:dyDescent="0.3">
      <c r="G487" s="16" t="str">
        <f t="shared" si="8"/>
        <v/>
      </c>
    </row>
    <row r="488" spans="7:7" x14ac:dyDescent="0.3">
      <c r="G488" s="16" t="str">
        <f t="shared" si="8"/>
        <v/>
      </c>
    </row>
    <row r="489" spans="7:7" x14ac:dyDescent="0.3">
      <c r="G489" s="16" t="str">
        <f t="shared" si="8"/>
        <v/>
      </c>
    </row>
    <row r="490" spans="7:7" x14ac:dyDescent="0.3">
      <c r="G490" s="16" t="str">
        <f t="shared" si="8"/>
        <v/>
      </c>
    </row>
    <row r="491" spans="7:7" x14ac:dyDescent="0.3">
      <c r="G491" s="16" t="str">
        <f t="shared" si="8"/>
        <v/>
      </c>
    </row>
    <row r="492" spans="7:7" x14ac:dyDescent="0.3">
      <c r="G492" s="16" t="str">
        <f t="shared" si="8"/>
        <v/>
      </c>
    </row>
    <row r="493" spans="7:7" x14ac:dyDescent="0.3">
      <c r="G493" s="16" t="str">
        <f t="shared" si="8"/>
        <v/>
      </c>
    </row>
    <row r="494" spans="7:7" x14ac:dyDescent="0.3">
      <c r="G494" s="16" t="str">
        <f t="shared" si="8"/>
        <v/>
      </c>
    </row>
    <row r="495" spans="7:7" x14ac:dyDescent="0.3">
      <c r="G495" s="16" t="str">
        <f t="shared" si="8"/>
        <v/>
      </c>
    </row>
    <row r="496" spans="7:7" x14ac:dyDescent="0.3">
      <c r="G496" s="16" t="str">
        <f t="shared" si="8"/>
        <v/>
      </c>
    </row>
    <row r="497" spans="7:7" x14ac:dyDescent="0.3">
      <c r="G497" s="16" t="str">
        <f t="shared" si="8"/>
        <v/>
      </c>
    </row>
    <row r="498" spans="7:7" x14ac:dyDescent="0.3">
      <c r="G498" s="16" t="str">
        <f t="shared" si="8"/>
        <v/>
      </c>
    </row>
    <row r="499" spans="7:7" x14ac:dyDescent="0.3">
      <c r="G499" s="16" t="str">
        <f t="shared" si="8"/>
        <v/>
      </c>
    </row>
    <row r="500" spans="7:7" x14ac:dyDescent="0.3">
      <c r="G500" s="16" t="str">
        <f t="shared" si="8"/>
        <v/>
      </c>
    </row>
    <row r="501" spans="7:7" x14ac:dyDescent="0.3">
      <c r="G501" s="16" t="str">
        <f t="shared" si="8"/>
        <v/>
      </c>
    </row>
    <row r="502" spans="7:7" x14ac:dyDescent="0.3">
      <c r="G502" s="16" t="str">
        <f t="shared" si="8"/>
        <v/>
      </c>
    </row>
    <row r="503" spans="7:7" x14ac:dyDescent="0.3">
      <c r="G503" s="16" t="str">
        <f t="shared" si="8"/>
        <v/>
      </c>
    </row>
    <row r="504" spans="7:7" x14ac:dyDescent="0.3">
      <c r="G504" s="16" t="str">
        <f t="shared" si="8"/>
        <v/>
      </c>
    </row>
    <row r="505" spans="7:7" x14ac:dyDescent="0.3">
      <c r="G505" s="16" t="str">
        <f t="shared" si="8"/>
        <v/>
      </c>
    </row>
    <row r="506" spans="7:7" x14ac:dyDescent="0.3">
      <c r="G506" s="16" t="str">
        <f t="shared" si="8"/>
        <v/>
      </c>
    </row>
    <row r="507" spans="7:7" x14ac:dyDescent="0.3">
      <c r="G507" s="16" t="str">
        <f t="shared" si="8"/>
        <v/>
      </c>
    </row>
    <row r="508" spans="7:7" x14ac:dyDescent="0.3">
      <c r="G508" s="16" t="str">
        <f t="shared" si="8"/>
        <v/>
      </c>
    </row>
    <row r="509" spans="7:7" x14ac:dyDescent="0.3">
      <c r="G509" s="16" t="str">
        <f t="shared" si="8"/>
        <v/>
      </c>
    </row>
    <row r="510" spans="7:7" x14ac:dyDescent="0.3">
      <c r="G510" s="16" t="str">
        <f t="shared" si="8"/>
        <v/>
      </c>
    </row>
    <row r="511" spans="7:7" x14ac:dyDescent="0.3">
      <c r="G511" s="16" t="str">
        <f t="shared" si="8"/>
        <v/>
      </c>
    </row>
    <row r="512" spans="7:7" x14ac:dyDescent="0.3">
      <c r="G512" s="16" t="str">
        <f t="shared" si="8"/>
        <v/>
      </c>
    </row>
    <row r="513" spans="7:7" x14ac:dyDescent="0.3">
      <c r="G513" s="16" t="str">
        <f t="shared" ref="G513:G576" si="9">IF(OR(D513&gt;0,E513&gt;0,C513&gt;0),
IF(F513="Daily",365,IF(F513="Weekly",365/7,IF(F513="Fortnightly",365/14,IF(F513="Monthly",12,IF(F513="Bimonthly",6,IF(F513="Quarterly",4,IF(F513="Half-Yearly",2,1)))))))*(D513+E513+C513),
"")</f>
        <v/>
      </c>
    </row>
    <row r="514" spans="7:7" x14ac:dyDescent="0.3">
      <c r="G514" s="16" t="str">
        <f t="shared" si="9"/>
        <v/>
      </c>
    </row>
    <row r="515" spans="7:7" x14ac:dyDescent="0.3">
      <c r="G515" s="16" t="str">
        <f t="shared" si="9"/>
        <v/>
      </c>
    </row>
    <row r="516" spans="7:7" x14ac:dyDescent="0.3">
      <c r="G516" s="16" t="str">
        <f t="shared" si="9"/>
        <v/>
      </c>
    </row>
    <row r="517" spans="7:7" x14ac:dyDescent="0.3">
      <c r="G517" s="16" t="str">
        <f t="shared" si="9"/>
        <v/>
      </c>
    </row>
    <row r="518" spans="7:7" x14ac:dyDescent="0.3">
      <c r="G518" s="16" t="str">
        <f t="shared" si="9"/>
        <v/>
      </c>
    </row>
    <row r="519" spans="7:7" x14ac:dyDescent="0.3">
      <c r="G519" s="16" t="str">
        <f t="shared" si="9"/>
        <v/>
      </c>
    </row>
    <row r="520" spans="7:7" x14ac:dyDescent="0.3">
      <c r="G520" s="16" t="str">
        <f t="shared" si="9"/>
        <v/>
      </c>
    </row>
    <row r="521" spans="7:7" x14ac:dyDescent="0.3">
      <c r="G521" s="16" t="str">
        <f t="shared" si="9"/>
        <v/>
      </c>
    </row>
    <row r="522" spans="7:7" x14ac:dyDescent="0.3">
      <c r="G522" s="16" t="str">
        <f t="shared" si="9"/>
        <v/>
      </c>
    </row>
    <row r="523" spans="7:7" x14ac:dyDescent="0.3">
      <c r="G523" s="16" t="str">
        <f t="shared" si="9"/>
        <v/>
      </c>
    </row>
    <row r="524" spans="7:7" x14ac:dyDescent="0.3">
      <c r="G524" s="16" t="str">
        <f t="shared" si="9"/>
        <v/>
      </c>
    </row>
    <row r="525" spans="7:7" x14ac:dyDescent="0.3">
      <c r="G525" s="16" t="str">
        <f t="shared" si="9"/>
        <v/>
      </c>
    </row>
    <row r="526" spans="7:7" x14ac:dyDescent="0.3">
      <c r="G526" s="16" t="str">
        <f t="shared" si="9"/>
        <v/>
      </c>
    </row>
    <row r="527" spans="7:7" x14ac:dyDescent="0.3">
      <c r="G527" s="16" t="str">
        <f t="shared" si="9"/>
        <v/>
      </c>
    </row>
    <row r="528" spans="7:7" x14ac:dyDescent="0.3">
      <c r="G528" s="16" t="str">
        <f t="shared" si="9"/>
        <v/>
      </c>
    </row>
    <row r="529" spans="7:7" x14ac:dyDescent="0.3">
      <c r="G529" s="16" t="str">
        <f t="shared" si="9"/>
        <v/>
      </c>
    </row>
    <row r="530" spans="7:7" x14ac:dyDescent="0.3">
      <c r="G530" s="16" t="str">
        <f t="shared" si="9"/>
        <v/>
      </c>
    </row>
    <row r="531" spans="7:7" x14ac:dyDescent="0.3">
      <c r="G531" s="16" t="str">
        <f t="shared" si="9"/>
        <v/>
      </c>
    </row>
    <row r="532" spans="7:7" x14ac:dyDescent="0.3">
      <c r="G532" s="16" t="str">
        <f t="shared" si="9"/>
        <v/>
      </c>
    </row>
    <row r="533" spans="7:7" x14ac:dyDescent="0.3">
      <c r="G533" s="16" t="str">
        <f t="shared" si="9"/>
        <v/>
      </c>
    </row>
    <row r="534" spans="7:7" x14ac:dyDescent="0.3">
      <c r="G534" s="16" t="str">
        <f t="shared" si="9"/>
        <v/>
      </c>
    </row>
    <row r="535" spans="7:7" x14ac:dyDescent="0.3">
      <c r="G535" s="16" t="str">
        <f t="shared" si="9"/>
        <v/>
      </c>
    </row>
    <row r="536" spans="7:7" x14ac:dyDescent="0.3">
      <c r="G536" s="16" t="str">
        <f t="shared" si="9"/>
        <v/>
      </c>
    </row>
    <row r="537" spans="7:7" x14ac:dyDescent="0.3">
      <c r="G537" s="16" t="str">
        <f t="shared" si="9"/>
        <v/>
      </c>
    </row>
    <row r="538" spans="7:7" x14ac:dyDescent="0.3">
      <c r="G538" s="16" t="str">
        <f t="shared" si="9"/>
        <v/>
      </c>
    </row>
    <row r="539" spans="7:7" x14ac:dyDescent="0.3">
      <c r="G539" s="16" t="str">
        <f t="shared" si="9"/>
        <v/>
      </c>
    </row>
    <row r="540" spans="7:7" x14ac:dyDescent="0.3">
      <c r="G540" s="16" t="str">
        <f t="shared" si="9"/>
        <v/>
      </c>
    </row>
    <row r="541" spans="7:7" x14ac:dyDescent="0.3">
      <c r="G541" s="16" t="str">
        <f t="shared" si="9"/>
        <v/>
      </c>
    </row>
    <row r="542" spans="7:7" x14ac:dyDescent="0.3">
      <c r="G542" s="16" t="str">
        <f t="shared" si="9"/>
        <v/>
      </c>
    </row>
    <row r="543" spans="7:7" x14ac:dyDescent="0.3">
      <c r="G543" s="16" t="str">
        <f t="shared" si="9"/>
        <v/>
      </c>
    </row>
    <row r="544" spans="7:7" x14ac:dyDescent="0.3">
      <c r="G544" s="16" t="str">
        <f t="shared" si="9"/>
        <v/>
      </c>
    </row>
    <row r="545" spans="7:7" x14ac:dyDescent="0.3">
      <c r="G545" s="16" t="str">
        <f t="shared" si="9"/>
        <v/>
      </c>
    </row>
    <row r="546" spans="7:7" x14ac:dyDescent="0.3">
      <c r="G546" s="16" t="str">
        <f t="shared" si="9"/>
        <v/>
      </c>
    </row>
    <row r="547" spans="7:7" x14ac:dyDescent="0.3">
      <c r="G547" s="16" t="str">
        <f t="shared" si="9"/>
        <v/>
      </c>
    </row>
    <row r="548" spans="7:7" x14ac:dyDescent="0.3">
      <c r="G548" s="16" t="str">
        <f t="shared" si="9"/>
        <v/>
      </c>
    </row>
    <row r="549" spans="7:7" x14ac:dyDescent="0.3">
      <c r="G549" s="16" t="str">
        <f t="shared" si="9"/>
        <v/>
      </c>
    </row>
    <row r="550" spans="7:7" x14ac:dyDescent="0.3">
      <c r="G550" s="16" t="str">
        <f t="shared" si="9"/>
        <v/>
      </c>
    </row>
    <row r="551" spans="7:7" x14ac:dyDescent="0.3">
      <c r="G551" s="16" t="str">
        <f t="shared" si="9"/>
        <v/>
      </c>
    </row>
    <row r="552" spans="7:7" x14ac:dyDescent="0.3">
      <c r="G552" s="16" t="str">
        <f t="shared" si="9"/>
        <v/>
      </c>
    </row>
    <row r="553" spans="7:7" x14ac:dyDescent="0.3">
      <c r="G553" s="16" t="str">
        <f t="shared" si="9"/>
        <v/>
      </c>
    </row>
    <row r="554" spans="7:7" x14ac:dyDescent="0.3">
      <c r="G554" s="16" t="str">
        <f t="shared" si="9"/>
        <v/>
      </c>
    </row>
    <row r="555" spans="7:7" x14ac:dyDescent="0.3">
      <c r="G555" s="16" t="str">
        <f t="shared" si="9"/>
        <v/>
      </c>
    </row>
    <row r="556" spans="7:7" x14ac:dyDescent="0.3">
      <c r="G556" s="16" t="str">
        <f t="shared" si="9"/>
        <v/>
      </c>
    </row>
    <row r="557" spans="7:7" x14ac:dyDescent="0.3">
      <c r="G557" s="16" t="str">
        <f t="shared" si="9"/>
        <v/>
      </c>
    </row>
    <row r="558" spans="7:7" x14ac:dyDescent="0.3">
      <c r="G558" s="16" t="str">
        <f t="shared" si="9"/>
        <v/>
      </c>
    </row>
    <row r="559" spans="7:7" x14ac:dyDescent="0.3">
      <c r="G559" s="16" t="str">
        <f t="shared" si="9"/>
        <v/>
      </c>
    </row>
    <row r="560" spans="7:7" x14ac:dyDescent="0.3">
      <c r="G560" s="16" t="str">
        <f t="shared" si="9"/>
        <v/>
      </c>
    </row>
    <row r="561" spans="7:7" x14ac:dyDescent="0.3">
      <c r="G561" s="16" t="str">
        <f t="shared" si="9"/>
        <v/>
      </c>
    </row>
    <row r="562" spans="7:7" x14ac:dyDescent="0.3">
      <c r="G562" s="16" t="str">
        <f t="shared" si="9"/>
        <v/>
      </c>
    </row>
    <row r="563" spans="7:7" x14ac:dyDescent="0.3">
      <c r="G563" s="16" t="str">
        <f t="shared" si="9"/>
        <v/>
      </c>
    </row>
    <row r="564" spans="7:7" x14ac:dyDescent="0.3">
      <c r="G564" s="16" t="str">
        <f t="shared" si="9"/>
        <v/>
      </c>
    </row>
    <row r="565" spans="7:7" x14ac:dyDescent="0.3">
      <c r="G565" s="16" t="str">
        <f t="shared" si="9"/>
        <v/>
      </c>
    </row>
    <row r="566" spans="7:7" x14ac:dyDescent="0.3">
      <c r="G566" s="16" t="str">
        <f t="shared" si="9"/>
        <v/>
      </c>
    </row>
    <row r="567" spans="7:7" x14ac:dyDescent="0.3">
      <c r="G567" s="16" t="str">
        <f t="shared" si="9"/>
        <v/>
      </c>
    </row>
    <row r="568" spans="7:7" x14ac:dyDescent="0.3">
      <c r="G568" s="16" t="str">
        <f t="shared" si="9"/>
        <v/>
      </c>
    </row>
    <row r="569" spans="7:7" x14ac:dyDescent="0.3">
      <c r="G569" s="16" t="str">
        <f t="shared" si="9"/>
        <v/>
      </c>
    </row>
    <row r="570" spans="7:7" x14ac:dyDescent="0.3">
      <c r="G570" s="16" t="str">
        <f t="shared" si="9"/>
        <v/>
      </c>
    </row>
    <row r="571" spans="7:7" x14ac:dyDescent="0.3">
      <c r="G571" s="16" t="str">
        <f t="shared" si="9"/>
        <v/>
      </c>
    </row>
    <row r="572" spans="7:7" x14ac:dyDescent="0.3">
      <c r="G572" s="16" t="str">
        <f t="shared" si="9"/>
        <v/>
      </c>
    </row>
    <row r="573" spans="7:7" x14ac:dyDescent="0.3">
      <c r="G573" s="16" t="str">
        <f t="shared" si="9"/>
        <v/>
      </c>
    </row>
    <row r="574" spans="7:7" x14ac:dyDescent="0.3">
      <c r="G574" s="16" t="str">
        <f t="shared" si="9"/>
        <v/>
      </c>
    </row>
    <row r="575" spans="7:7" x14ac:dyDescent="0.3">
      <c r="G575" s="16" t="str">
        <f t="shared" si="9"/>
        <v/>
      </c>
    </row>
    <row r="576" spans="7:7" x14ac:dyDescent="0.3">
      <c r="G576" s="16" t="str">
        <f t="shared" si="9"/>
        <v/>
      </c>
    </row>
    <row r="577" spans="7:7" x14ac:dyDescent="0.3">
      <c r="G577" s="16" t="str">
        <f t="shared" ref="G577:G640" si="10">IF(OR(D577&gt;0,E577&gt;0,C577&gt;0),
IF(F577="Daily",365,IF(F577="Weekly",365/7,IF(F577="Fortnightly",365/14,IF(F577="Monthly",12,IF(F577="Bimonthly",6,IF(F577="Quarterly",4,IF(F577="Half-Yearly",2,1)))))))*(D577+E577+C577),
"")</f>
        <v/>
      </c>
    </row>
    <row r="578" spans="7:7" x14ac:dyDescent="0.3">
      <c r="G578" s="16" t="str">
        <f t="shared" si="10"/>
        <v/>
      </c>
    </row>
    <row r="579" spans="7:7" x14ac:dyDescent="0.3">
      <c r="G579" s="16" t="str">
        <f t="shared" si="10"/>
        <v/>
      </c>
    </row>
    <row r="580" spans="7:7" x14ac:dyDescent="0.3">
      <c r="G580" s="16" t="str">
        <f t="shared" si="10"/>
        <v/>
      </c>
    </row>
    <row r="581" spans="7:7" x14ac:dyDescent="0.3">
      <c r="G581" s="16" t="str">
        <f t="shared" si="10"/>
        <v/>
      </c>
    </row>
    <row r="582" spans="7:7" x14ac:dyDescent="0.3">
      <c r="G582" s="16" t="str">
        <f t="shared" si="10"/>
        <v/>
      </c>
    </row>
    <row r="583" spans="7:7" x14ac:dyDescent="0.3">
      <c r="G583" s="16" t="str">
        <f t="shared" si="10"/>
        <v/>
      </c>
    </row>
    <row r="584" spans="7:7" x14ac:dyDescent="0.3">
      <c r="G584" s="16" t="str">
        <f t="shared" si="10"/>
        <v/>
      </c>
    </row>
    <row r="585" spans="7:7" x14ac:dyDescent="0.3">
      <c r="G585" s="16" t="str">
        <f t="shared" si="10"/>
        <v/>
      </c>
    </row>
    <row r="586" spans="7:7" x14ac:dyDescent="0.3">
      <c r="G586" s="16" t="str">
        <f t="shared" si="10"/>
        <v/>
      </c>
    </row>
    <row r="587" spans="7:7" x14ac:dyDescent="0.3">
      <c r="G587" s="16" t="str">
        <f t="shared" si="10"/>
        <v/>
      </c>
    </row>
    <row r="588" spans="7:7" x14ac:dyDescent="0.3">
      <c r="G588" s="16" t="str">
        <f t="shared" si="10"/>
        <v/>
      </c>
    </row>
    <row r="589" spans="7:7" x14ac:dyDescent="0.3">
      <c r="G589" s="16" t="str">
        <f t="shared" si="10"/>
        <v/>
      </c>
    </row>
    <row r="590" spans="7:7" x14ac:dyDescent="0.3">
      <c r="G590" s="16" t="str">
        <f t="shared" si="10"/>
        <v/>
      </c>
    </row>
    <row r="591" spans="7:7" x14ac:dyDescent="0.3">
      <c r="G591" s="16" t="str">
        <f t="shared" si="10"/>
        <v/>
      </c>
    </row>
    <row r="592" spans="7:7" x14ac:dyDescent="0.3">
      <c r="G592" s="16" t="str">
        <f t="shared" si="10"/>
        <v/>
      </c>
    </row>
    <row r="593" spans="7:7" x14ac:dyDescent="0.3">
      <c r="G593" s="16" t="str">
        <f t="shared" si="10"/>
        <v/>
      </c>
    </row>
    <row r="594" spans="7:7" x14ac:dyDescent="0.3">
      <c r="G594" s="16" t="str">
        <f t="shared" si="10"/>
        <v/>
      </c>
    </row>
    <row r="595" spans="7:7" x14ac:dyDescent="0.3">
      <c r="G595" s="16" t="str">
        <f t="shared" si="10"/>
        <v/>
      </c>
    </row>
    <row r="596" spans="7:7" x14ac:dyDescent="0.3">
      <c r="G596" s="16" t="str">
        <f t="shared" si="10"/>
        <v/>
      </c>
    </row>
    <row r="597" spans="7:7" x14ac:dyDescent="0.3">
      <c r="G597" s="16" t="str">
        <f t="shared" si="10"/>
        <v/>
      </c>
    </row>
    <row r="598" spans="7:7" x14ac:dyDescent="0.3">
      <c r="G598" s="16" t="str">
        <f t="shared" si="10"/>
        <v/>
      </c>
    </row>
    <row r="599" spans="7:7" x14ac:dyDescent="0.3">
      <c r="G599" s="16" t="str">
        <f t="shared" si="10"/>
        <v/>
      </c>
    </row>
    <row r="600" spans="7:7" x14ac:dyDescent="0.3">
      <c r="G600" s="16" t="str">
        <f t="shared" si="10"/>
        <v/>
      </c>
    </row>
    <row r="601" spans="7:7" x14ac:dyDescent="0.3">
      <c r="G601" s="16" t="str">
        <f t="shared" si="10"/>
        <v/>
      </c>
    </row>
    <row r="602" spans="7:7" x14ac:dyDescent="0.3">
      <c r="G602" s="16" t="str">
        <f t="shared" si="10"/>
        <v/>
      </c>
    </row>
    <row r="603" spans="7:7" x14ac:dyDescent="0.3">
      <c r="G603" s="16" t="str">
        <f t="shared" si="10"/>
        <v/>
      </c>
    </row>
    <row r="604" spans="7:7" x14ac:dyDescent="0.3">
      <c r="G604" s="16" t="str">
        <f t="shared" si="10"/>
        <v/>
      </c>
    </row>
    <row r="605" spans="7:7" x14ac:dyDescent="0.3">
      <c r="G605" s="16" t="str">
        <f t="shared" si="10"/>
        <v/>
      </c>
    </row>
    <row r="606" spans="7:7" x14ac:dyDescent="0.3">
      <c r="G606" s="16" t="str">
        <f t="shared" si="10"/>
        <v/>
      </c>
    </row>
    <row r="607" spans="7:7" x14ac:dyDescent="0.3">
      <c r="G607" s="16" t="str">
        <f t="shared" si="10"/>
        <v/>
      </c>
    </row>
    <row r="608" spans="7:7" x14ac:dyDescent="0.3">
      <c r="G608" s="16" t="str">
        <f t="shared" si="10"/>
        <v/>
      </c>
    </row>
    <row r="609" spans="7:7" x14ac:dyDescent="0.3">
      <c r="G609" s="16" t="str">
        <f t="shared" si="10"/>
        <v/>
      </c>
    </row>
    <row r="610" spans="7:7" x14ac:dyDescent="0.3">
      <c r="G610" s="16" t="str">
        <f t="shared" si="10"/>
        <v/>
      </c>
    </row>
    <row r="611" spans="7:7" x14ac:dyDescent="0.3">
      <c r="G611" s="16" t="str">
        <f t="shared" si="10"/>
        <v/>
      </c>
    </row>
    <row r="612" spans="7:7" x14ac:dyDescent="0.3">
      <c r="G612" s="16" t="str">
        <f t="shared" si="10"/>
        <v/>
      </c>
    </row>
    <row r="613" spans="7:7" x14ac:dyDescent="0.3">
      <c r="G613" s="16" t="str">
        <f t="shared" si="10"/>
        <v/>
      </c>
    </row>
    <row r="614" spans="7:7" x14ac:dyDescent="0.3">
      <c r="G614" s="16" t="str">
        <f t="shared" si="10"/>
        <v/>
      </c>
    </row>
    <row r="615" spans="7:7" x14ac:dyDescent="0.3">
      <c r="G615" s="16" t="str">
        <f t="shared" si="10"/>
        <v/>
      </c>
    </row>
    <row r="616" spans="7:7" x14ac:dyDescent="0.3">
      <c r="G616" s="16" t="str">
        <f t="shared" si="10"/>
        <v/>
      </c>
    </row>
    <row r="617" spans="7:7" x14ac:dyDescent="0.3">
      <c r="G617" s="16" t="str">
        <f t="shared" si="10"/>
        <v/>
      </c>
    </row>
    <row r="618" spans="7:7" x14ac:dyDescent="0.3">
      <c r="G618" s="16" t="str">
        <f t="shared" si="10"/>
        <v/>
      </c>
    </row>
    <row r="619" spans="7:7" x14ac:dyDescent="0.3">
      <c r="G619" s="16" t="str">
        <f t="shared" si="10"/>
        <v/>
      </c>
    </row>
    <row r="620" spans="7:7" x14ac:dyDescent="0.3">
      <c r="G620" s="16" t="str">
        <f t="shared" si="10"/>
        <v/>
      </c>
    </row>
    <row r="621" spans="7:7" x14ac:dyDescent="0.3">
      <c r="G621" s="16" t="str">
        <f t="shared" si="10"/>
        <v/>
      </c>
    </row>
    <row r="622" spans="7:7" x14ac:dyDescent="0.3">
      <c r="G622" s="16" t="str">
        <f t="shared" si="10"/>
        <v/>
      </c>
    </row>
    <row r="623" spans="7:7" x14ac:dyDescent="0.3">
      <c r="G623" s="16" t="str">
        <f t="shared" si="10"/>
        <v/>
      </c>
    </row>
    <row r="624" spans="7:7" x14ac:dyDescent="0.3">
      <c r="G624" s="16" t="str">
        <f t="shared" si="10"/>
        <v/>
      </c>
    </row>
    <row r="625" spans="7:7" x14ac:dyDescent="0.3">
      <c r="G625" s="16" t="str">
        <f t="shared" si="10"/>
        <v/>
      </c>
    </row>
    <row r="626" spans="7:7" x14ac:dyDescent="0.3">
      <c r="G626" s="16" t="str">
        <f t="shared" si="10"/>
        <v/>
      </c>
    </row>
    <row r="627" spans="7:7" x14ac:dyDescent="0.3">
      <c r="G627" s="16" t="str">
        <f t="shared" si="10"/>
        <v/>
      </c>
    </row>
    <row r="628" spans="7:7" x14ac:dyDescent="0.3">
      <c r="G628" s="16" t="str">
        <f t="shared" si="10"/>
        <v/>
      </c>
    </row>
    <row r="629" spans="7:7" x14ac:dyDescent="0.3">
      <c r="G629" s="16" t="str">
        <f t="shared" si="10"/>
        <v/>
      </c>
    </row>
    <row r="630" spans="7:7" x14ac:dyDescent="0.3">
      <c r="G630" s="16" t="str">
        <f t="shared" si="10"/>
        <v/>
      </c>
    </row>
    <row r="631" spans="7:7" x14ac:dyDescent="0.3">
      <c r="G631" s="16" t="str">
        <f t="shared" si="10"/>
        <v/>
      </c>
    </row>
    <row r="632" spans="7:7" x14ac:dyDescent="0.3">
      <c r="G632" s="16" t="str">
        <f t="shared" si="10"/>
        <v/>
      </c>
    </row>
    <row r="633" spans="7:7" x14ac:dyDescent="0.3">
      <c r="G633" s="16" t="str">
        <f t="shared" si="10"/>
        <v/>
      </c>
    </row>
    <row r="634" spans="7:7" x14ac:dyDescent="0.3">
      <c r="G634" s="16" t="str">
        <f t="shared" si="10"/>
        <v/>
      </c>
    </row>
    <row r="635" spans="7:7" x14ac:dyDescent="0.3">
      <c r="G635" s="16" t="str">
        <f t="shared" si="10"/>
        <v/>
      </c>
    </row>
    <row r="636" spans="7:7" x14ac:dyDescent="0.3">
      <c r="G636" s="16" t="str">
        <f t="shared" si="10"/>
        <v/>
      </c>
    </row>
    <row r="637" spans="7:7" x14ac:dyDescent="0.3">
      <c r="G637" s="16" t="str">
        <f t="shared" si="10"/>
        <v/>
      </c>
    </row>
    <row r="638" spans="7:7" x14ac:dyDescent="0.3">
      <c r="G638" s="16" t="str">
        <f t="shared" si="10"/>
        <v/>
      </c>
    </row>
    <row r="639" spans="7:7" x14ac:dyDescent="0.3">
      <c r="G639" s="16" t="str">
        <f t="shared" si="10"/>
        <v/>
      </c>
    </row>
    <row r="640" spans="7:7" x14ac:dyDescent="0.3">
      <c r="G640" s="16" t="str">
        <f t="shared" si="10"/>
        <v/>
      </c>
    </row>
    <row r="641" spans="7:7" x14ac:dyDescent="0.3">
      <c r="G641" s="16" t="str">
        <f t="shared" ref="G641:G704" si="11">IF(OR(D641&gt;0,E641&gt;0,C641&gt;0),
IF(F641="Daily",365,IF(F641="Weekly",365/7,IF(F641="Fortnightly",365/14,IF(F641="Monthly",12,IF(F641="Bimonthly",6,IF(F641="Quarterly",4,IF(F641="Half-Yearly",2,1)))))))*(D641+E641+C641),
"")</f>
        <v/>
      </c>
    </row>
    <row r="642" spans="7:7" x14ac:dyDescent="0.3">
      <c r="G642" s="16" t="str">
        <f t="shared" si="11"/>
        <v/>
      </c>
    </row>
    <row r="643" spans="7:7" x14ac:dyDescent="0.3">
      <c r="G643" s="16" t="str">
        <f t="shared" si="11"/>
        <v/>
      </c>
    </row>
    <row r="644" spans="7:7" x14ac:dyDescent="0.3">
      <c r="G644" s="16" t="str">
        <f t="shared" si="11"/>
        <v/>
      </c>
    </row>
    <row r="645" spans="7:7" x14ac:dyDescent="0.3">
      <c r="G645" s="16" t="str">
        <f t="shared" si="11"/>
        <v/>
      </c>
    </row>
    <row r="646" spans="7:7" x14ac:dyDescent="0.3">
      <c r="G646" s="16" t="str">
        <f t="shared" si="11"/>
        <v/>
      </c>
    </row>
    <row r="647" spans="7:7" x14ac:dyDescent="0.3">
      <c r="G647" s="16" t="str">
        <f t="shared" si="11"/>
        <v/>
      </c>
    </row>
    <row r="648" spans="7:7" x14ac:dyDescent="0.3">
      <c r="G648" s="16" t="str">
        <f t="shared" si="11"/>
        <v/>
      </c>
    </row>
    <row r="649" spans="7:7" x14ac:dyDescent="0.3">
      <c r="G649" s="16" t="str">
        <f t="shared" si="11"/>
        <v/>
      </c>
    </row>
    <row r="650" spans="7:7" x14ac:dyDescent="0.3">
      <c r="G650" s="16" t="str">
        <f t="shared" si="11"/>
        <v/>
      </c>
    </row>
    <row r="651" spans="7:7" x14ac:dyDescent="0.3">
      <c r="G651" s="16" t="str">
        <f t="shared" si="11"/>
        <v/>
      </c>
    </row>
    <row r="652" spans="7:7" x14ac:dyDescent="0.3">
      <c r="G652" s="16" t="str">
        <f t="shared" si="11"/>
        <v/>
      </c>
    </row>
    <row r="653" spans="7:7" x14ac:dyDescent="0.3">
      <c r="G653" s="16" t="str">
        <f t="shared" si="11"/>
        <v/>
      </c>
    </row>
    <row r="654" spans="7:7" x14ac:dyDescent="0.3">
      <c r="G654" s="16" t="str">
        <f t="shared" si="11"/>
        <v/>
      </c>
    </row>
    <row r="655" spans="7:7" x14ac:dyDescent="0.3">
      <c r="G655" s="16" t="str">
        <f t="shared" si="11"/>
        <v/>
      </c>
    </row>
    <row r="656" spans="7:7" x14ac:dyDescent="0.3">
      <c r="G656" s="16" t="str">
        <f t="shared" si="11"/>
        <v/>
      </c>
    </row>
    <row r="657" spans="7:7" x14ac:dyDescent="0.3">
      <c r="G657" s="16" t="str">
        <f t="shared" si="11"/>
        <v/>
      </c>
    </row>
    <row r="658" spans="7:7" x14ac:dyDescent="0.3">
      <c r="G658" s="16" t="str">
        <f t="shared" si="11"/>
        <v/>
      </c>
    </row>
    <row r="659" spans="7:7" x14ac:dyDescent="0.3">
      <c r="G659" s="16" t="str">
        <f t="shared" si="11"/>
        <v/>
      </c>
    </row>
    <row r="660" spans="7:7" x14ac:dyDescent="0.3">
      <c r="G660" s="16" t="str">
        <f t="shared" si="11"/>
        <v/>
      </c>
    </row>
    <row r="661" spans="7:7" x14ac:dyDescent="0.3">
      <c r="G661" s="16" t="str">
        <f t="shared" si="11"/>
        <v/>
      </c>
    </row>
    <row r="662" spans="7:7" x14ac:dyDescent="0.3">
      <c r="G662" s="16" t="str">
        <f t="shared" si="11"/>
        <v/>
      </c>
    </row>
    <row r="663" spans="7:7" x14ac:dyDescent="0.3">
      <c r="G663" s="16" t="str">
        <f t="shared" si="11"/>
        <v/>
      </c>
    </row>
    <row r="664" spans="7:7" x14ac:dyDescent="0.3">
      <c r="G664" s="16" t="str">
        <f t="shared" si="11"/>
        <v/>
      </c>
    </row>
    <row r="665" spans="7:7" x14ac:dyDescent="0.3">
      <c r="G665" s="16" t="str">
        <f t="shared" si="11"/>
        <v/>
      </c>
    </row>
    <row r="666" spans="7:7" x14ac:dyDescent="0.3">
      <c r="G666" s="16" t="str">
        <f t="shared" si="11"/>
        <v/>
      </c>
    </row>
    <row r="667" spans="7:7" x14ac:dyDescent="0.3">
      <c r="G667" s="16" t="str">
        <f t="shared" si="11"/>
        <v/>
      </c>
    </row>
    <row r="668" spans="7:7" x14ac:dyDescent="0.3">
      <c r="G668" s="16" t="str">
        <f t="shared" si="11"/>
        <v/>
      </c>
    </row>
    <row r="669" spans="7:7" x14ac:dyDescent="0.3">
      <c r="G669" s="16" t="str">
        <f t="shared" si="11"/>
        <v/>
      </c>
    </row>
    <row r="670" spans="7:7" x14ac:dyDescent="0.3">
      <c r="G670" s="16" t="str">
        <f t="shared" si="11"/>
        <v/>
      </c>
    </row>
    <row r="671" spans="7:7" x14ac:dyDescent="0.3">
      <c r="G671" s="16" t="str">
        <f t="shared" si="11"/>
        <v/>
      </c>
    </row>
    <row r="672" spans="7:7" x14ac:dyDescent="0.3">
      <c r="G672" s="16" t="str">
        <f t="shared" si="11"/>
        <v/>
      </c>
    </row>
    <row r="673" spans="7:7" x14ac:dyDescent="0.3">
      <c r="G673" s="16" t="str">
        <f t="shared" si="11"/>
        <v/>
      </c>
    </row>
    <row r="674" spans="7:7" x14ac:dyDescent="0.3">
      <c r="G674" s="16" t="str">
        <f t="shared" si="11"/>
        <v/>
      </c>
    </row>
    <row r="675" spans="7:7" x14ac:dyDescent="0.3">
      <c r="G675" s="16" t="str">
        <f t="shared" si="11"/>
        <v/>
      </c>
    </row>
    <row r="676" spans="7:7" x14ac:dyDescent="0.3">
      <c r="G676" s="16" t="str">
        <f t="shared" si="11"/>
        <v/>
      </c>
    </row>
    <row r="677" spans="7:7" x14ac:dyDescent="0.3">
      <c r="G677" s="16" t="str">
        <f t="shared" si="11"/>
        <v/>
      </c>
    </row>
    <row r="678" spans="7:7" x14ac:dyDescent="0.3">
      <c r="G678" s="16" t="str">
        <f t="shared" si="11"/>
        <v/>
      </c>
    </row>
    <row r="679" spans="7:7" x14ac:dyDescent="0.3">
      <c r="G679" s="16" t="str">
        <f t="shared" si="11"/>
        <v/>
      </c>
    </row>
    <row r="680" spans="7:7" x14ac:dyDescent="0.3">
      <c r="G680" s="16" t="str">
        <f t="shared" si="11"/>
        <v/>
      </c>
    </row>
    <row r="681" spans="7:7" x14ac:dyDescent="0.3">
      <c r="G681" s="16" t="str">
        <f t="shared" si="11"/>
        <v/>
      </c>
    </row>
    <row r="682" spans="7:7" x14ac:dyDescent="0.3">
      <c r="G682" s="16" t="str">
        <f t="shared" si="11"/>
        <v/>
      </c>
    </row>
    <row r="683" spans="7:7" x14ac:dyDescent="0.3">
      <c r="G683" s="16" t="str">
        <f t="shared" si="11"/>
        <v/>
      </c>
    </row>
    <row r="684" spans="7:7" x14ac:dyDescent="0.3">
      <c r="G684" s="16" t="str">
        <f t="shared" si="11"/>
        <v/>
      </c>
    </row>
    <row r="685" spans="7:7" x14ac:dyDescent="0.3">
      <c r="G685" s="16" t="str">
        <f t="shared" si="11"/>
        <v/>
      </c>
    </row>
    <row r="686" spans="7:7" x14ac:dyDescent="0.3">
      <c r="G686" s="16" t="str">
        <f t="shared" si="11"/>
        <v/>
      </c>
    </row>
    <row r="687" spans="7:7" x14ac:dyDescent="0.3">
      <c r="G687" s="16" t="str">
        <f t="shared" si="11"/>
        <v/>
      </c>
    </row>
    <row r="688" spans="7:7" x14ac:dyDescent="0.3">
      <c r="G688" s="16" t="str">
        <f t="shared" si="11"/>
        <v/>
      </c>
    </row>
    <row r="689" spans="7:7" x14ac:dyDescent="0.3">
      <c r="G689" s="16" t="str">
        <f t="shared" si="11"/>
        <v/>
      </c>
    </row>
    <row r="690" spans="7:7" x14ac:dyDescent="0.3">
      <c r="G690" s="16" t="str">
        <f t="shared" si="11"/>
        <v/>
      </c>
    </row>
    <row r="691" spans="7:7" x14ac:dyDescent="0.3">
      <c r="G691" s="16" t="str">
        <f t="shared" si="11"/>
        <v/>
      </c>
    </row>
    <row r="692" spans="7:7" x14ac:dyDescent="0.3">
      <c r="G692" s="16" t="str">
        <f t="shared" si="11"/>
        <v/>
      </c>
    </row>
    <row r="693" spans="7:7" x14ac:dyDescent="0.3">
      <c r="G693" s="16" t="str">
        <f t="shared" si="11"/>
        <v/>
      </c>
    </row>
    <row r="694" spans="7:7" x14ac:dyDescent="0.3">
      <c r="G694" s="16" t="str">
        <f t="shared" si="11"/>
        <v/>
      </c>
    </row>
    <row r="695" spans="7:7" x14ac:dyDescent="0.3">
      <c r="G695" s="16" t="str">
        <f t="shared" si="11"/>
        <v/>
      </c>
    </row>
    <row r="696" spans="7:7" x14ac:dyDescent="0.3">
      <c r="G696" s="16" t="str">
        <f t="shared" si="11"/>
        <v/>
      </c>
    </row>
    <row r="697" spans="7:7" x14ac:dyDescent="0.3">
      <c r="G697" s="16" t="str">
        <f t="shared" si="11"/>
        <v/>
      </c>
    </row>
    <row r="698" spans="7:7" x14ac:dyDescent="0.3">
      <c r="G698" s="16" t="str">
        <f t="shared" si="11"/>
        <v/>
      </c>
    </row>
    <row r="699" spans="7:7" x14ac:dyDescent="0.3">
      <c r="G699" s="16" t="str">
        <f t="shared" si="11"/>
        <v/>
      </c>
    </row>
    <row r="700" spans="7:7" x14ac:dyDescent="0.3">
      <c r="G700" s="16" t="str">
        <f t="shared" si="11"/>
        <v/>
      </c>
    </row>
    <row r="701" spans="7:7" x14ac:dyDescent="0.3">
      <c r="G701" s="16" t="str">
        <f t="shared" si="11"/>
        <v/>
      </c>
    </row>
    <row r="702" spans="7:7" x14ac:dyDescent="0.3">
      <c r="G702" s="16" t="str">
        <f t="shared" si="11"/>
        <v/>
      </c>
    </row>
    <row r="703" spans="7:7" x14ac:dyDescent="0.3">
      <c r="G703" s="16" t="str">
        <f t="shared" si="11"/>
        <v/>
      </c>
    </row>
    <row r="704" spans="7:7" x14ac:dyDescent="0.3">
      <c r="G704" s="16" t="str">
        <f t="shared" si="11"/>
        <v/>
      </c>
    </row>
    <row r="705" spans="7:7" x14ac:dyDescent="0.3">
      <c r="G705" s="16" t="str">
        <f t="shared" ref="G705:G768" si="12">IF(OR(D705&gt;0,E705&gt;0,C705&gt;0),
IF(F705="Daily",365,IF(F705="Weekly",365/7,IF(F705="Fortnightly",365/14,IF(F705="Monthly",12,IF(F705="Bimonthly",6,IF(F705="Quarterly",4,IF(F705="Half-Yearly",2,1)))))))*(D705+E705+C705),
"")</f>
        <v/>
      </c>
    </row>
    <row r="706" spans="7:7" x14ac:dyDescent="0.3">
      <c r="G706" s="16" t="str">
        <f t="shared" si="12"/>
        <v/>
      </c>
    </row>
    <row r="707" spans="7:7" x14ac:dyDescent="0.3">
      <c r="G707" s="16" t="str">
        <f t="shared" si="12"/>
        <v/>
      </c>
    </row>
    <row r="708" spans="7:7" x14ac:dyDescent="0.3">
      <c r="G708" s="16" t="str">
        <f t="shared" si="12"/>
        <v/>
      </c>
    </row>
    <row r="709" spans="7:7" x14ac:dyDescent="0.3">
      <c r="G709" s="16" t="str">
        <f t="shared" si="12"/>
        <v/>
      </c>
    </row>
    <row r="710" spans="7:7" x14ac:dyDescent="0.3">
      <c r="G710" s="16" t="str">
        <f t="shared" si="12"/>
        <v/>
      </c>
    </row>
    <row r="711" spans="7:7" x14ac:dyDescent="0.3">
      <c r="G711" s="16" t="str">
        <f t="shared" si="12"/>
        <v/>
      </c>
    </row>
    <row r="712" spans="7:7" x14ac:dyDescent="0.3">
      <c r="G712" s="16" t="str">
        <f t="shared" si="12"/>
        <v/>
      </c>
    </row>
    <row r="713" spans="7:7" x14ac:dyDescent="0.3">
      <c r="G713" s="16" t="str">
        <f t="shared" si="12"/>
        <v/>
      </c>
    </row>
    <row r="714" spans="7:7" x14ac:dyDescent="0.3">
      <c r="G714" s="16" t="str">
        <f t="shared" si="12"/>
        <v/>
      </c>
    </row>
    <row r="715" spans="7:7" x14ac:dyDescent="0.3">
      <c r="G715" s="16" t="str">
        <f t="shared" si="12"/>
        <v/>
      </c>
    </row>
    <row r="716" spans="7:7" x14ac:dyDescent="0.3">
      <c r="G716" s="16" t="str">
        <f t="shared" si="12"/>
        <v/>
      </c>
    </row>
    <row r="717" spans="7:7" x14ac:dyDescent="0.3">
      <c r="G717" s="16" t="str">
        <f t="shared" si="12"/>
        <v/>
      </c>
    </row>
    <row r="718" spans="7:7" x14ac:dyDescent="0.3">
      <c r="G718" s="16" t="str">
        <f t="shared" si="12"/>
        <v/>
      </c>
    </row>
    <row r="719" spans="7:7" x14ac:dyDescent="0.3">
      <c r="G719" s="16" t="str">
        <f t="shared" si="12"/>
        <v/>
      </c>
    </row>
    <row r="720" spans="7:7" x14ac:dyDescent="0.3">
      <c r="G720" s="16" t="str">
        <f t="shared" si="12"/>
        <v/>
      </c>
    </row>
    <row r="721" spans="7:7" x14ac:dyDescent="0.3">
      <c r="G721" s="16" t="str">
        <f t="shared" si="12"/>
        <v/>
      </c>
    </row>
    <row r="722" spans="7:7" x14ac:dyDescent="0.3">
      <c r="G722" s="16" t="str">
        <f t="shared" si="12"/>
        <v/>
      </c>
    </row>
    <row r="723" spans="7:7" x14ac:dyDescent="0.3">
      <c r="G723" s="16" t="str">
        <f t="shared" si="12"/>
        <v/>
      </c>
    </row>
    <row r="724" spans="7:7" x14ac:dyDescent="0.3">
      <c r="G724" s="16" t="str">
        <f t="shared" si="12"/>
        <v/>
      </c>
    </row>
    <row r="725" spans="7:7" x14ac:dyDescent="0.3">
      <c r="G725" s="16" t="str">
        <f t="shared" si="12"/>
        <v/>
      </c>
    </row>
    <row r="726" spans="7:7" x14ac:dyDescent="0.3">
      <c r="G726" s="16" t="str">
        <f t="shared" si="12"/>
        <v/>
      </c>
    </row>
    <row r="727" spans="7:7" x14ac:dyDescent="0.3">
      <c r="G727" s="16" t="str">
        <f t="shared" si="12"/>
        <v/>
      </c>
    </row>
    <row r="728" spans="7:7" x14ac:dyDescent="0.3">
      <c r="G728" s="16" t="str">
        <f t="shared" si="12"/>
        <v/>
      </c>
    </row>
    <row r="729" spans="7:7" x14ac:dyDescent="0.3">
      <c r="G729" s="16" t="str">
        <f t="shared" si="12"/>
        <v/>
      </c>
    </row>
    <row r="730" spans="7:7" x14ac:dyDescent="0.3">
      <c r="G730" s="16" t="str">
        <f t="shared" si="12"/>
        <v/>
      </c>
    </row>
    <row r="731" spans="7:7" x14ac:dyDescent="0.3">
      <c r="G731" s="16" t="str">
        <f t="shared" si="12"/>
        <v/>
      </c>
    </row>
    <row r="732" spans="7:7" x14ac:dyDescent="0.3">
      <c r="G732" s="16" t="str">
        <f t="shared" si="12"/>
        <v/>
      </c>
    </row>
    <row r="733" spans="7:7" x14ac:dyDescent="0.3">
      <c r="G733" s="16" t="str">
        <f t="shared" si="12"/>
        <v/>
      </c>
    </row>
    <row r="734" spans="7:7" x14ac:dyDescent="0.3">
      <c r="G734" s="16" t="str">
        <f t="shared" si="12"/>
        <v/>
      </c>
    </row>
    <row r="735" spans="7:7" x14ac:dyDescent="0.3">
      <c r="G735" s="16" t="str">
        <f t="shared" si="12"/>
        <v/>
      </c>
    </row>
    <row r="736" spans="7:7" x14ac:dyDescent="0.3">
      <c r="G736" s="16" t="str">
        <f t="shared" si="12"/>
        <v/>
      </c>
    </row>
    <row r="737" spans="7:7" x14ac:dyDescent="0.3">
      <c r="G737" s="16" t="str">
        <f t="shared" si="12"/>
        <v/>
      </c>
    </row>
    <row r="738" spans="7:7" x14ac:dyDescent="0.3">
      <c r="G738" s="16" t="str">
        <f t="shared" si="12"/>
        <v/>
      </c>
    </row>
    <row r="739" spans="7:7" x14ac:dyDescent="0.3">
      <c r="G739" s="16" t="str">
        <f t="shared" si="12"/>
        <v/>
      </c>
    </row>
    <row r="740" spans="7:7" x14ac:dyDescent="0.3">
      <c r="G740" s="16" t="str">
        <f t="shared" si="12"/>
        <v/>
      </c>
    </row>
    <row r="741" spans="7:7" x14ac:dyDescent="0.3">
      <c r="G741" s="16" t="str">
        <f t="shared" si="12"/>
        <v/>
      </c>
    </row>
    <row r="742" spans="7:7" x14ac:dyDescent="0.3">
      <c r="G742" s="16" t="str">
        <f t="shared" si="12"/>
        <v/>
      </c>
    </row>
    <row r="743" spans="7:7" x14ac:dyDescent="0.3">
      <c r="G743" s="16" t="str">
        <f t="shared" si="12"/>
        <v/>
      </c>
    </row>
    <row r="744" spans="7:7" x14ac:dyDescent="0.3">
      <c r="G744" s="16" t="str">
        <f t="shared" si="12"/>
        <v/>
      </c>
    </row>
    <row r="745" spans="7:7" x14ac:dyDescent="0.3">
      <c r="G745" s="16" t="str">
        <f t="shared" si="12"/>
        <v/>
      </c>
    </row>
    <row r="746" spans="7:7" x14ac:dyDescent="0.3">
      <c r="G746" s="16" t="str">
        <f t="shared" si="12"/>
        <v/>
      </c>
    </row>
    <row r="747" spans="7:7" x14ac:dyDescent="0.3">
      <c r="G747" s="16" t="str">
        <f t="shared" si="12"/>
        <v/>
      </c>
    </row>
    <row r="748" spans="7:7" x14ac:dyDescent="0.3">
      <c r="G748" s="16" t="str">
        <f t="shared" si="12"/>
        <v/>
      </c>
    </row>
    <row r="749" spans="7:7" x14ac:dyDescent="0.3">
      <c r="G749" s="16" t="str">
        <f t="shared" si="12"/>
        <v/>
      </c>
    </row>
    <row r="750" spans="7:7" x14ac:dyDescent="0.3">
      <c r="G750" s="16" t="str">
        <f t="shared" si="12"/>
        <v/>
      </c>
    </row>
    <row r="751" spans="7:7" x14ac:dyDescent="0.3">
      <c r="G751" s="16" t="str">
        <f t="shared" si="12"/>
        <v/>
      </c>
    </row>
    <row r="752" spans="7:7" x14ac:dyDescent="0.3">
      <c r="G752" s="16" t="str">
        <f t="shared" si="12"/>
        <v/>
      </c>
    </row>
    <row r="753" spans="7:7" x14ac:dyDescent="0.3">
      <c r="G753" s="16" t="str">
        <f t="shared" si="12"/>
        <v/>
      </c>
    </row>
    <row r="754" spans="7:7" x14ac:dyDescent="0.3">
      <c r="G754" s="16" t="str">
        <f t="shared" si="12"/>
        <v/>
      </c>
    </row>
    <row r="755" spans="7:7" x14ac:dyDescent="0.3">
      <c r="G755" s="16" t="str">
        <f t="shared" si="12"/>
        <v/>
      </c>
    </row>
    <row r="756" spans="7:7" x14ac:dyDescent="0.3">
      <c r="G756" s="16" t="str">
        <f t="shared" si="12"/>
        <v/>
      </c>
    </row>
    <row r="757" spans="7:7" x14ac:dyDescent="0.3">
      <c r="G757" s="16" t="str">
        <f t="shared" si="12"/>
        <v/>
      </c>
    </row>
    <row r="758" spans="7:7" x14ac:dyDescent="0.3">
      <c r="G758" s="16" t="str">
        <f t="shared" si="12"/>
        <v/>
      </c>
    </row>
    <row r="759" spans="7:7" x14ac:dyDescent="0.3">
      <c r="G759" s="16" t="str">
        <f t="shared" si="12"/>
        <v/>
      </c>
    </row>
    <row r="760" spans="7:7" x14ac:dyDescent="0.3">
      <c r="G760" s="16" t="str">
        <f t="shared" si="12"/>
        <v/>
      </c>
    </row>
    <row r="761" spans="7:7" x14ac:dyDescent="0.3">
      <c r="G761" s="16" t="str">
        <f t="shared" si="12"/>
        <v/>
      </c>
    </row>
    <row r="762" spans="7:7" x14ac:dyDescent="0.3">
      <c r="G762" s="16" t="str">
        <f t="shared" si="12"/>
        <v/>
      </c>
    </row>
    <row r="763" spans="7:7" x14ac:dyDescent="0.3">
      <c r="G763" s="16" t="str">
        <f t="shared" si="12"/>
        <v/>
      </c>
    </row>
    <row r="764" spans="7:7" x14ac:dyDescent="0.3">
      <c r="G764" s="16" t="str">
        <f t="shared" si="12"/>
        <v/>
      </c>
    </row>
    <row r="765" spans="7:7" x14ac:dyDescent="0.3">
      <c r="G765" s="16" t="str">
        <f t="shared" si="12"/>
        <v/>
      </c>
    </row>
    <row r="766" spans="7:7" x14ac:dyDescent="0.3">
      <c r="G766" s="16" t="str">
        <f t="shared" si="12"/>
        <v/>
      </c>
    </row>
    <row r="767" spans="7:7" x14ac:dyDescent="0.3">
      <c r="G767" s="16" t="str">
        <f t="shared" si="12"/>
        <v/>
      </c>
    </row>
    <row r="768" spans="7:7" x14ac:dyDescent="0.3">
      <c r="G768" s="16" t="str">
        <f t="shared" si="12"/>
        <v/>
      </c>
    </row>
    <row r="769" spans="7:7" x14ac:dyDescent="0.3">
      <c r="G769" s="16" t="str">
        <f t="shared" ref="G769:G832" si="13">IF(OR(D769&gt;0,E769&gt;0,C769&gt;0),
IF(F769="Daily",365,IF(F769="Weekly",365/7,IF(F769="Fortnightly",365/14,IF(F769="Monthly",12,IF(F769="Bimonthly",6,IF(F769="Quarterly",4,IF(F769="Half-Yearly",2,1)))))))*(D769+E769+C769),
"")</f>
        <v/>
      </c>
    </row>
    <row r="770" spans="7:7" x14ac:dyDescent="0.3">
      <c r="G770" s="16" t="str">
        <f t="shared" si="13"/>
        <v/>
      </c>
    </row>
    <row r="771" spans="7:7" x14ac:dyDescent="0.3">
      <c r="G771" s="16" t="str">
        <f t="shared" si="13"/>
        <v/>
      </c>
    </row>
    <row r="772" spans="7:7" x14ac:dyDescent="0.3">
      <c r="G772" s="16" t="str">
        <f t="shared" si="13"/>
        <v/>
      </c>
    </row>
    <row r="773" spans="7:7" x14ac:dyDescent="0.3">
      <c r="G773" s="16" t="str">
        <f t="shared" si="13"/>
        <v/>
      </c>
    </row>
    <row r="774" spans="7:7" x14ac:dyDescent="0.3">
      <c r="G774" s="16" t="str">
        <f t="shared" si="13"/>
        <v/>
      </c>
    </row>
    <row r="775" spans="7:7" x14ac:dyDescent="0.3">
      <c r="G775" s="16" t="str">
        <f t="shared" si="13"/>
        <v/>
      </c>
    </row>
    <row r="776" spans="7:7" x14ac:dyDescent="0.3">
      <c r="G776" s="16" t="str">
        <f t="shared" si="13"/>
        <v/>
      </c>
    </row>
    <row r="777" spans="7:7" x14ac:dyDescent="0.3">
      <c r="G777" s="16" t="str">
        <f t="shared" si="13"/>
        <v/>
      </c>
    </row>
    <row r="778" spans="7:7" x14ac:dyDescent="0.3">
      <c r="G778" s="16" t="str">
        <f t="shared" si="13"/>
        <v/>
      </c>
    </row>
    <row r="779" spans="7:7" x14ac:dyDescent="0.3">
      <c r="G779" s="16" t="str">
        <f t="shared" si="13"/>
        <v/>
      </c>
    </row>
    <row r="780" spans="7:7" x14ac:dyDescent="0.3">
      <c r="G780" s="16" t="str">
        <f t="shared" si="13"/>
        <v/>
      </c>
    </row>
    <row r="781" spans="7:7" x14ac:dyDescent="0.3">
      <c r="G781" s="16" t="str">
        <f t="shared" si="13"/>
        <v/>
      </c>
    </row>
    <row r="782" spans="7:7" x14ac:dyDescent="0.3">
      <c r="G782" s="16" t="str">
        <f t="shared" si="13"/>
        <v/>
      </c>
    </row>
    <row r="783" spans="7:7" x14ac:dyDescent="0.3">
      <c r="G783" s="16" t="str">
        <f t="shared" si="13"/>
        <v/>
      </c>
    </row>
    <row r="784" spans="7:7" x14ac:dyDescent="0.3">
      <c r="G784" s="16" t="str">
        <f t="shared" si="13"/>
        <v/>
      </c>
    </row>
    <row r="785" spans="7:7" x14ac:dyDescent="0.3">
      <c r="G785" s="16" t="str">
        <f t="shared" si="13"/>
        <v/>
      </c>
    </row>
    <row r="786" spans="7:7" x14ac:dyDescent="0.3">
      <c r="G786" s="16" t="str">
        <f t="shared" si="13"/>
        <v/>
      </c>
    </row>
    <row r="787" spans="7:7" x14ac:dyDescent="0.3">
      <c r="G787" s="16" t="str">
        <f t="shared" si="13"/>
        <v/>
      </c>
    </row>
    <row r="788" spans="7:7" x14ac:dyDescent="0.3">
      <c r="G788" s="16" t="str">
        <f t="shared" si="13"/>
        <v/>
      </c>
    </row>
    <row r="789" spans="7:7" x14ac:dyDescent="0.3">
      <c r="G789" s="16" t="str">
        <f t="shared" si="13"/>
        <v/>
      </c>
    </row>
    <row r="790" spans="7:7" x14ac:dyDescent="0.3">
      <c r="G790" s="16" t="str">
        <f t="shared" si="13"/>
        <v/>
      </c>
    </row>
    <row r="791" spans="7:7" x14ac:dyDescent="0.3">
      <c r="G791" s="16" t="str">
        <f t="shared" si="13"/>
        <v/>
      </c>
    </row>
    <row r="792" spans="7:7" x14ac:dyDescent="0.3">
      <c r="G792" s="16" t="str">
        <f t="shared" si="13"/>
        <v/>
      </c>
    </row>
    <row r="793" spans="7:7" x14ac:dyDescent="0.3">
      <c r="G793" s="16" t="str">
        <f t="shared" si="13"/>
        <v/>
      </c>
    </row>
    <row r="794" spans="7:7" x14ac:dyDescent="0.3">
      <c r="G794" s="16" t="str">
        <f t="shared" si="13"/>
        <v/>
      </c>
    </row>
    <row r="795" spans="7:7" x14ac:dyDescent="0.3">
      <c r="G795" s="16" t="str">
        <f t="shared" si="13"/>
        <v/>
      </c>
    </row>
    <row r="796" spans="7:7" x14ac:dyDescent="0.3">
      <c r="G796" s="16" t="str">
        <f t="shared" si="13"/>
        <v/>
      </c>
    </row>
    <row r="797" spans="7:7" x14ac:dyDescent="0.3">
      <c r="G797" s="16" t="str">
        <f t="shared" si="13"/>
        <v/>
      </c>
    </row>
    <row r="798" spans="7:7" x14ac:dyDescent="0.3">
      <c r="G798" s="16" t="str">
        <f t="shared" si="13"/>
        <v/>
      </c>
    </row>
    <row r="799" spans="7:7" x14ac:dyDescent="0.3">
      <c r="G799" s="16" t="str">
        <f t="shared" si="13"/>
        <v/>
      </c>
    </row>
    <row r="800" spans="7:7" x14ac:dyDescent="0.3">
      <c r="G800" s="16" t="str">
        <f t="shared" si="13"/>
        <v/>
      </c>
    </row>
    <row r="801" spans="7:7" x14ac:dyDescent="0.3">
      <c r="G801" s="16" t="str">
        <f t="shared" si="13"/>
        <v/>
      </c>
    </row>
    <row r="802" spans="7:7" x14ac:dyDescent="0.3">
      <c r="G802" s="16" t="str">
        <f t="shared" si="13"/>
        <v/>
      </c>
    </row>
    <row r="803" spans="7:7" x14ac:dyDescent="0.3">
      <c r="G803" s="16" t="str">
        <f t="shared" si="13"/>
        <v/>
      </c>
    </row>
    <row r="804" spans="7:7" x14ac:dyDescent="0.3">
      <c r="G804" s="16" t="str">
        <f t="shared" si="13"/>
        <v/>
      </c>
    </row>
    <row r="805" spans="7:7" x14ac:dyDescent="0.3">
      <c r="G805" s="16" t="str">
        <f t="shared" si="13"/>
        <v/>
      </c>
    </row>
    <row r="806" spans="7:7" x14ac:dyDescent="0.3">
      <c r="G806" s="16" t="str">
        <f t="shared" si="13"/>
        <v/>
      </c>
    </row>
    <row r="807" spans="7:7" x14ac:dyDescent="0.3">
      <c r="G807" s="16" t="str">
        <f t="shared" si="13"/>
        <v/>
      </c>
    </row>
    <row r="808" spans="7:7" x14ac:dyDescent="0.3">
      <c r="G808" s="16" t="str">
        <f t="shared" si="13"/>
        <v/>
      </c>
    </row>
    <row r="809" spans="7:7" x14ac:dyDescent="0.3">
      <c r="G809" s="16" t="str">
        <f t="shared" si="13"/>
        <v/>
      </c>
    </row>
    <row r="810" spans="7:7" x14ac:dyDescent="0.3">
      <c r="G810" s="16" t="str">
        <f t="shared" si="13"/>
        <v/>
      </c>
    </row>
    <row r="811" spans="7:7" x14ac:dyDescent="0.3">
      <c r="G811" s="16" t="str">
        <f t="shared" si="13"/>
        <v/>
      </c>
    </row>
    <row r="812" spans="7:7" x14ac:dyDescent="0.3">
      <c r="G812" s="16" t="str">
        <f t="shared" si="13"/>
        <v/>
      </c>
    </row>
    <row r="813" spans="7:7" x14ac:dyDescent="0.3">
      <c r="G813" s="16" t="str">
        <f t="shared" si="13"/>
        <v/>
      </c>
    </row>
    <row r="814" spans="7:7" x14ac:dyDescent="0.3">
      <c r="G814" s="16" t="str">
        <f t="shared" si="13"/>
        <v/>
      </c>
    </row>
    <row r="815" spans="7:7" x14ac:dyDescent="0.3">
      <c r="G815" s="16" t="str">
        <f t="shared" si="13"/>
        <v/>
      </c>
    </row>
    <row r="816" spans="7:7" x14ac:dyDescent="0.3">
      <c r="G816" s="16" t="str">
        <f t="shared" si="13"/>
        <v/>
      </c>
    </row>
    <row r="817" spans="7:7" x14ac:dyDescent="0.3">
      <c r="G817" s="16" t="str">
        <f t="shared" si="13"/>
        <v/>
      </c>
    </row>
    <row r="818" spans="7:7" x14ac:dyDescent="0.3">
      <c r="G818" s="16" t="str">
        <f t="shared" si="13"/>
        <v/>
      </c>
    </row>
    <row r="819" spans="7:7" x14ac:dyDescent="0.3">
      <c r="G819" s="16" t="str">
        <f t="shared" si="13"/>
        <v/>
      </c>
    </row>
    <row r="820" spans="7:7" x14ac:dyDescent="0.3">
      <c r="G820" s="16" t="str">
        <f t="shared" si="13"/>
        <v/>
      </c>
    </row>
    <row r="821" spans="7:7" x14ac:dyDescent="0.3">
      <c r="G821" s="16" t="str">
        <f t="shared" si="13"/>
        <v/>
      </c>
    </row>
    <row r="822" spans="7:7" x14ac:dyDescent="0.3">
      <c r="G822" s="16" t="str">
        <f t="shared" si="13"/>
        <v/>
      </c>
    </row>
    <row r="823" spans="7:7" x14ac:dyDescent="0.3">
      <c r="G823" s="16" t="str">
        <f t="shared" si="13"/>
        <v/>
      </c>
    </row>
    <row r="824" spans="7:7" x14ac:dyDescent="0.3">
      <c r="G824" s="16" t="str">
        <f t="shared" si="13"/>
        <v/>
      </c>
    </row>
    <row r="825" spans="7:7" x14ac:dyDescent="0.3">
      <c r="G825" s="16" t="str">
        <f t="shared" si="13"/>
        <v/>
      </c>
    </row>
    <row r="826" spans="7:7" x14ac:dyDescent="0.3">
      <c r="G826" s="16" t="str">
        <f t="shared" si="13"/>
        <v/>
      </c>
    </row>
    <row r="827" spans="7:7" x14ac:dyDescent="0.3">
      <c r="G827" s="16" t="str">
        <f t="shared" si="13"/>
        <v/>
      </c>
    </row>
    <row r="828" spans="7:7" x14ac:dyDescent="0.3">
      <c r="G828" s="16" t="str">
        <f t="shared" si="13"/>
        <v/>
      </c>
    </row>
    <row r="829" spans="7:7" x14ac:dyDescent="0.3">
      <c r="G829" s="16" t="str">
        <f t="shared" si="13"/>
        <v/>
      </c>
    </row>
    <row r="830" spans="7:7" x14ac:dyDescent="0.3">
      <c r="G830" s="16" t="str">
        <f t="shared" si="13"/>
        <v/>
      </c>
    </row>
    <row r="831" spans="7:7" x14ac:dyDescent="0.3">
      <c r="G831" s="16" t="str">
        <f t="shared" si="13"/>
        <v/>
      </c>
    </row>
    <row r="832" spans="7:7" x14ac:dyDescent="0.3">
      <c r="G832" s="16" t="str">
        <f t="shared" si="13"/>
        <v/>
      </c>
    </row>
    <row r="833" spans="7:7" x14ac:dyDescent="0.3">
      <c r="G833" s="16" t="str">
        <f t="shared" ref="G833:G896" si="14">IF(OR(D833&gt;0,E833&gt;0,C833&gt;0),
IF(F833="Daily",365,IF(F833="Weekly",365/7,IF(F833="Fortnightly",365/14,IF(F833="Monthly",12,IF(F833="Bimonthly",6,IF(F833="Quarterly",4,IF(F833="Half-Yearly",2,1)))))))*(D833+E833+C833),
"")</f>
        <v/>
      </c>
    </row>
    <row r="834" spans="7:7" x14ac:dyDescent="0.3">
      <c r="G834" s="16" t="str">
        <f t="shared" si="14"/>
        <v/>
      </c>
    </row>
    <row r="835" spans="7:7" x14ac:dyDescent="0.3">
      <c r="G835" s="16" t="str">
        <f t="shared" si="14"/>
        <v/>
      </c>
    </row>
    <row r="836" spans="7:7" x14ac:dyDescent="0.3">
      <c r="G836" s="16" t="str">
        <f t="shared" si="14"/>
        <v/>
      </c>
    </row>
    <row r="837" spans="7:7" x14ac:dyDescent="0.3">
      <c r="G837" s="16" t="str">
        <f t="shared" si="14"/>
        <v/>
      </c>
    </row>
    <row r="838" spans="7:7" x14ac:dyDescent="0.3">
      <c r="G838" s="16" t="str">
        <f t="shared" si="14"/>
        <v/>
      </c>
    </row>
    <row r="839" spans="7:7" x14ac:dyDescent="0.3">
      <c r="G839" s="16" t="str">
        <f t="shared" si="14"/>
        <v/>
      </c>
    </row>
    <row r="840" spans="7:7" x14ac:dyDescent="0.3">
      <c r="G840" s="16" t="str">
        <f t="shared" si="14"/>
        <v/>
      </c>
    </row>
    <row r="841" spans="7:7" x14ac:dyDescent="0.3">
      <c r="G841" s="16" t="str">
        <f t="shared" si="14"/>
        <v/>
      </c>
    </row>
    <row r="842" spans="7:7" x14ac:dyDescent="0.3">
      <c r="G842" s="16" t="str">
        <f t="shared" si="14"/>
        <v/>
      </c>
    </row>
    <row r="843" spans="7:7" x14ac:dyDescent="0.3">
      <c r="G843" s="16" t="str">
        <f t="shared" si="14"/>
        <v/>
      </c>
    </row>
    <row r="844" spans="7:7" x14ac:dyDescent="0.3">
      <c r="G844" s="16" t="str">
        <f t="shared" si="14"/>
        <v/>
      </c>
    </row>
    <row r="845" spans="7:7" x14ac:dyDescent="0.3">
      <c r="G845" s="16" t="str">
        <f t="shared" si="14"/>
        <v/>
      </c>
    </row>
    <row r="846" spans="7:7" x14ac:dyDescent="0.3">
      <c r="G846" s="16" t="str">
        <f t="shared" si="14"/>
        <v/>
      </c>
    </row>
    <row r="847" spans="7:7" x14ac:dyDescent="0.3">
      <c r="G847" s="16" t="str">
        <f t="shared" si="14"/>
        <v/>
      </c>
    </row>
    <row r="848" spans="7:7" x14ac:dyDescent="0.3">
      <c r="G848" s="16" t="str">
        <f t="shared" si="14"/>
        <v/>
      </c>
    </row>
    <row r="849" spans="7:7" x14ac:dyDescent="0.3">
      <c r="G849" s="16" t="str">
        <f t="shared" si="14"/>
        <v/>
      </c>
    </row>
    <row r="850" spans="7:7" x14ac:dyDescent="0.3">
      <c r="G850" s="16" t="str">
        <f t="shared" si="14"/>
        <v/>
      </c>
    </row>
    <row r="851" spans="7:7" x14ac:dyDescent="0.3">
      <c r="G851" s="16" t="str">
        <f t="shared" si="14"/>
        <v/>
      </c>
    </row>
    <row r="852" spans="7:7" x14ac:dyDescent="0.3">
      <c r="G852" s="16" t="str">
        <f t="shared" si="14"/>
        <v/>
      </c>
    </row>
    <row r="853" spans="7:7" x14ac:dyDescent="0.3">
      <c r="G853" s="16" t="str">
        <f t="shared" si="14"/>
        <v/>
      </c>
    </row>
    <row r="854" spans="7:7" x14ac:dyDescent="0.3">
      <c r="G854" s="16" t="str">
        <f t="shared" si="14"/>
        <v/>
      </c>
    </row>
    <row r="855" spans="7:7" x14ac:dyDescent="0.3">
      <c r="G855" s="16" t="str">
        <f t="shared" si="14"/>
        <v/>
      </c>
    </row>
    <row r="856" spans="7:7" x14ac:dyDescent="0.3">
      <c r="G856" s="16" t="str">
        <f t="shared" si="14"/>
        <v/>
      </c>
    </row>
    <row r="857" spans="7:7" x14ac:dyDescent="0.3">
      <c r="G857" s="16" t="str">
        <f t="shared" si="14"/>
        <v/>
      </c>
    </row>
    <row r="858" spans="7:7" x14ac:dyDescent="0.3">
      <c r="G858" s="16" t="str">
        <f t="shared" si="14"/>
        <v/>
      </c>
    </row>
    <row r="859" spans="7:7" x14ac:dyDescent="0.3">
      <c r="G859" s="16" t="str">
        <f t="shared" si="14"/>
        <v/>
      </c>
    </row>
    <row r="860" spans="7:7" x14ac:dyDescent="0.3">
      <c r="G860" s="16" t="str">
        <f t="shared" si="14"/>
        <v/>
      </c>
    </row>
    <row r="861" spans="7:7" x14ac:dyDescent="0.3">
      <c r="G861" s="16" t="str">
        <f t="shared" si="14"/>
        <v/>
      </c>
    </row>
    <row r="862" spans="7:7" x14ac:dyDescent="0.3">
      <c r="G862" s="16" t="str">
        <f t="shared" si="14"/>
        <v/>
      </c>
    </row>
    <row r="863" spans="7:7" x14ac:dyDescent="0.3">
      <c r="G863" s="16" t="str">
        <f t="shared" si="14"/>
        <v/>
      </c>
    </row>
    <row r="864" spans="7:7" x14ac:dyDescent="0.3">
      <c r="G864" s="16" t="str">
        <f t="shared" si="14"/>
        <v/>
      </c>
    </row>
    <row r="865" spans="7:7" x14ac:dyDescent="0.3">
      <c r="G865" s="16" t="str">
        <f t="shared" si="14"/>
        <v/>
      </c>
    </row>
    <row r="866" spans="7:7" x14ac:dyDescent="0.3">
      <c r="G866" s="16" t="str">
        <f t="shared" si="14"/>
        <v/>
      </c>
    </row>
    <row r="867" spans="7:7" x14ac:dyDescent="0.3">
      <c r="G867" s="16" t="str">
        <f t="shared" si="14"/>
        <v/>
      </c>
    </row>
    <row r="868" spans="7:7" x14ac:dyDescent="0.3">
      <c r="G868" s="16" t="str">
        <f t="shared" si="14"/>
        <v/>
      </c>
    </row>
    <row r="869" spans="7:7" x14ac:dyDescent="0.3">
      <c r="G869" s="16" t="str">
        <f t="shared" si="14"/>
        <v/>
      </c>
    </row>
    <row r="870" spans="7:7" x14ac:dyDescent="0.3">
      <c r="G870" s="16" t="str">
        <f t="shared" si="14"/>
        <v/>
      </c>
    </row>
    <row r="871" spans="7:7" x14ac:dyDescent="0.3">
      <c r="G871" s="16" t="str">
        <f t="shared" si="14"/>
        <v/>
      </c>
    </row>
    <row r="872" spans="7:7" x14ac:dyDescent="0.3">
      <c r="G872" s="16" t="str">
        <f t="shared" si="14"/>
        <v/>
      </c>
    </row>
    <row r="873" spans="7:7" x14ac:dyDescent="0.3">
      <c r="G873" s="16" t="str">
        <f t="shared" si="14"/>
        <v/>
      </c>
    </row>
    <row r="874" spans="7:7" x14ac:dyDescent="0.3">
      <c r="G874" s="16" t="str">
        <f t="shared" si="14"/>
        <v/>
      </c>
    </row>
    <row r="875" spans="7:7" x14ac:dyDescent="0.3">
      <c r="G875" s="16" t="str">
        <f t="shared" si="14"/>
        <v/>
      </c>
    </row>
    <row r="876" spans="7:7" x14ac:dyDescent="0.3">
      <c r="G876" s="16" t="str">
        <f t="shared" si="14"/>
        <v/>
      </c>
    </row>
    <row r="877" spans="7:7" x14ac:dyDescent="0.3">
      <c r="G877" s="16" t="str">
        <f t="shared" si="14"/>
        <v/>
      </c>
    </row>
    <row r="878" spans="7:7" x14ac:dyDescent="0.3">
      <c r="G878" s="16" t="str">
        <f t="shared" si="14"/>
        <v/>
      </c>
    </row>
    <row r="879" spans="7:7" x14ac:dyDescent="0.3">
      <c r="G879" s="16" t="str">
        <f t="shared" si="14"/>
        <v/>
      </c>
    </row>
    <row r="880" spans="7:7" x14ac:dyDescent="0.3">
      <c r="G880" s="16" t="str">
        <f t="shared" si="14"/>
        <v/>
      </c>
    </row>
    <row r="881" spans="7:7" x14ac:dyDescent="0.3">
      <c r="G881" s="16" t="str">
        <f t="shared" si="14"/>
        <v/>
      </c>
    </row>
    <row r="882" spans="7:7" x14ac:dyDescent="0.3">
      <c r="G882" s="16" t="str">
        <f t="shared" si="14"/>
        <v/>
      </c>
    </row>
    <row r="883" spans="7:7" x14ac:dyDescent="0.3">
      <c r="G883" s="16" t="str">
        <f t="shared" si="14"/>
        <v/>
      </c>
    </row>
    <row r="884" spans="7:7" x14ac:dyDescent="0.3">
      <c r="G884" s="16" t="str">
        <f t="shared" si="14"/>
        <v/>
      </c>
    </row>
    <row r="885" spans="7:7" x14ac:dyDescent="0.3">
      <c r="G885" s="16" t="str">
        <f t="shared" si="14"/>
        <v/>
      </c>
    </row>
    <row r="886" spans="7:7" x14ac:dyDescent="0.3">
      <c r="G886" s="16" t="str">
        <f t="shared" si="14"/>
        <v/>
      </c>
    </row>
    <row r="887" spans="7:7" x14ac:dyDescent="0.3">
      <c r="G887" s="16" t="str">
        <f t="shared" si="14"/>
        <v/>
      </c>
    </row>
    <row r="888" spans="7:7" x14ac:dyDescent="0.3">
      <c r="G888" s="16" t="str">
        <f t="shared" si="14"/>
        <v/>
      </c>
    </row>
    <row r="889" spans="7:7" x14ac:dyDescent="0.3">
      <c r="G889" s="16" t="str">
        <f t="shared" si="14"/>
        <v/>
      </c>
    </row>
    <row r="890" spans="7:7" x14ac:dyDescent="0.3">
      <c r="G890" s="16" t="str">
        <f t="shared" si="14"/>
        <v/>
      </c>
    </row>
    <row r="891" spans="7:7" x14ac:dyDescent="0.3">
      <c r="G891" s="16" t="str">
        <f t="shared" si="14"/>
        <v/>
      </c>
    </row>
    <row r="892" spans="7:7" x14ac:dyDescent="0.3">
      <c r="G892" s="16" t="str">
        <f t="shared" si="14"/>
        <v/>
      </c>
    </row>
    <row r="893" spans="7:7" x14ac:dyDescent="0.3">
      <c r="G893" s="16" t="str">
        <f t="shared" si="14"/>
        <v/>
      </c>
    </row>
    <row r="894" spans="7:7" x14ac:dyDescent="0.3">
      <c r="G894" s="16" t="str">
        <f t="shared" si="14"/>
        <v/>
      </c>
    </row>
    <row r="895" spans="7:7" x14ac:dyDescent="0.3">
      <c r="G895" s="16" t="str">
        <f t="shared" si="14"/>
        <v/>
      </c>
    </row>
    <row r="896" spans="7:7" x14ac:dyDescent="0.3">
      <c r="G896" s="16" t="str">
        <f t="shared" si="14"/>
        <v/>
      </c>
    </row>
    <row r="897" spans="7:7" x14ac:dyDescent="0.3">
      <c r="G897" s="16" t="str">
        <f t="shared" ref="G897:G902" si="15">IF(OR(D897&gt;0,E897&gt;0,C897&gt;0),
IF(F897="Daily",365,IF(F897="Weekly",365/7,IF(F897="Fortnightly",365/14,IF(F897="Monthly",12,IF(F897="Bimonthly",6,IF(F897="Quarterly",4,IF(F897="Half-Yearly",2,1)))))))*(D897+E897+C897),
"")</f>
        <v/>
      </c>
    </row>
    <row r="898" spans="7:7" x14ac:dyDescent="0.3">
      <c r="G898" s="16" t="str">
        <f t="shared" si="15"/>
        <v/>
      </c>
    </row>
    <row r="899" spans="7:7" x14ac:dyDescent="0.3">
      <c r="G899" s="16" t="str">
        <f t="shared" si="15"/>
        <v/>
      </c>
    </row>
    <row r="900" spans="7:7" x14ac:dyDescent="0.3">
      <c r="G900" s="16" t="str">
        <f t="shared" si="15"/>
        <v/>
      </c>
    </row>
    <row r="901" spans="7:7" x14ac:dyDescent="0.3">
      <c r="G901" s="16" t="str">
        <f t="shared" si="15"/>
        <v/>
      </c>
    </row>
    <row r="902" spans="7:7" x14ac:dyDescent="0.3">
      <c r="G902" s="16" t="str">
        <f t="shared" si="15"/>
        <v/>
      </c>
    </row>
  </sheetData>
  <autoFilter ref="A2:G348">
    <sortState ref="A3:G348">
      <sortCondition ref="B2:B348"/>
    </sortState>
  </autoFilter>
  <dataValidations count="3">
    <dataValidation operator="greaterThan" allowBlank="1" showInputMessage="1" showErrorMessage="1" sqref="D1:E2"/>
    <dataValidation type="decimal" operator="greaterThan" allowBlank="1" showInputMessage="1" showErrorMessage="1" sqref="D3:E1048576">
      <formula1>0</formula1>
    </dataValidation>
    <dataValidation type="list" allowBlank="1" showInputMessage="1" showErrorMessage="1" sqref="F3:F1048576">
      <formula1>"Daily,Weekly,Fortnightly,Monthly,Bimonthly,Quarterly,Half-Yearly,Yearly"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X1000"/>
  <sheetViews>
    <sheetView zoomScaleNormal="100" workbookViewId="0">
      <selection activeCell="B12" sqref="B12"/>
    </sheetView>
  </sheetViews>
  <sheetFormatPr defaultRowHeight="14.4" x14ac:dyDescent="0.3"/>
  <cols>
    <col min="1" max="1" width="34.6640625" bestFit="1" customWidth="1"/>
    <col min="2" max="2" width="15.88671875" bestFit="1" customWidth="1"/>
    <col min="3" max="3" width="3.88671875" customWidth="1"/>
    <col min="4" max="4" width="10.77734375" style="5" bestFit="1" customWidth="1"/>
    <col min="5" max="5" width="14.44140625" style="41" customWidth="1"/>
    <col min="6" max="6" width="12.77734375" style="21" bestFit="1" customWidth="1"/>
    <col min="7" max="7" width="15.77734375" style="39" bestFit="1" customWidth="1"/>
    <col min="8" max="8" width="15.77734375" style="39" customWidth="1"/>
    <col min="9" max="9" width="12.77734375" style="39" customWidth="1"/>
    <col min="10" max="10" width="14.88671875" style="39" bestFit="1" customWidth="1"/>
    <col min="11" max="11" width="13.44140625" style="84" bestFit="1" customWidth="1"/>
    <col min="12" max="12" width="14.77734375" style="84" bestFit="1" customWidth="1"/>
    <col min="13" max="13" width="15.88671875" style="40" bestFit="1" customWidth="1"/>
    <col min="14" max="14" width="13.109375" style="40" bestFit="1" customWidth="1"/>
    <col min="15" max="15" width="13.88671875" style="40" bestFit="1" customWidth="1"/>
    <col min="16" max="16" width="15.88671875" style="40" customWidth="1"/>
    <col min="17" max="17" width="14.33203125" style="69" bestFit="1" customWidth="1"/>
    <col min="18" max="18" width="17.109375" style="70" bestFit="1" customWidth="1"/>
    <col min="19" max="19" width="8.88671875" style="9" customWidth="1"/>
    <col min="20" max="24" width="8.88671875" style="10" customWidth="1"/>
    <col min="25" max="25" width="8.88671875" customWidth="1"/>
  </cols>
  <sheetData>
    <row r="1" spans="1:24" ht="15" thickBot="1" x14ac:dyDescent="0.35">
      <c r="A1" s="85" t="s">
        <v>28</v>
      </c>
      <c r="B1" s="86"/>
      <c r="D1" s="71" t="s">
        <v>12</v>
      </c>
      <c r="E1" s="75" t="s">
        <v>9</v>
      </c>
      <c r="F1" s="76" t="s">
        <v>27</v>
      </c>
      <c r="G1" s="77" t="s">
        <v>26</v>
      </c>
      <c r="H1" s="77" t="s">
        <v>25</v>
      </c>
      <c r="I1" s="77" t="s">
        <v>10</v>
      </c>
      <c r="J1" s="77" t="s">
        <v>61</v>
      </c>
      <c r="K1" s="38" t="s">
        <v>30</v>
      </c>
      <c r="L1" s="38" t="s">
        <v>34</v>
      </c>
      <c r="M1" s="38" t="s">
        <v>31</v>
      </c>
      <c r="N1" s="38" t="s">
        <v>32</v>
      </c>
      <c r="O1" s="38" t="s">
        <v>33</v>
      </c>
      <c r="P1" s="65" t="s">
        <v>16</v>
      </c>
      <c r="Q1" s="66" t="s">
        <v>15</v>
      </c>
      <c r="R1" s="67" t="s">
        <v>14</v>
      </c>
      <c r="S1" s="7"/>
      <c r="T1" s="35"/>
      <c r="U1" s="35"/>
      <c r="V1" s="35"/>
      <c r="W1" s="35"/>
      <c r="X1" s="35"/>
    </row>
    <row r="2" spans="1:24" x14ac:dyDescent="0.3">
      <c r="A2" s="44" t="s">
        <v>73</v>
      </c>
      <c r="B2" s="42">
        <v>60000</v>
      </c>
      <c r="D2" s="34">
        <v>44197</v>
      </c>
      <c r="E2" s="41">
        <v>1</v>
      </c>
      <c r="F2" s="83">
        <v>3</v>
      </c>
      <c r="G2" s="39">
        <v>750000</v>
      </c>
      <c r="I2" s="39">
        <v>200000</v>
      </c>
      <c r="J2" s="39">
        <v>500</v>
      </c>
      <c r="K2" s="84">
        <f>IF(AND(ISBLANK(G2),ISBLANK(I2)),NA(),G2-I2)+N("Only give a result if the offset or variable balance are recorded")</f>
        <v>550000</v>
      </c>
      <c r="L2" s="84">
        <f>IF(AND(ISBLANK(G2),ISBLANK(H2),ISBLANK(I2)),
      NA()+N("This row has no records; use NA"),
      H2+K2)</f>
        <v>550000</v>
      </c>
      <c r="M2" s="40" t="e">
        <f t="shared" ref="M2:M65" si="0">IF(AND(ISBLANK(G3),ISBLANK(H3),ISBLANK(I3)),
       IF(AND(ISBLANK(G2),ISBLANK(H2),ISBLANK(I2)),
           IF(O1&gt;0,
                IF(YEARFRAC($B$7,D2)&gt;$B$10,O1,M1)+R1+($B$5-$B$25*E1+$B$4)*YEARFRAC(D1,D2)+IF(AND($B$27,YEARFRAC($B$7,D1)&lt;$B$10),$B$29*12*YEARFRAC(D1,D2),0)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K2+N("If records exist on this row, but not on the next, start the prediction by using this row's record")),
    NA()+N("Both this row and next have records; do nothing"))</f>
        <v>#N/A</v>
      </c>
      <c r="N2" s="40" t="e">
        <f t="shared" ref="N2:N65" si="1">IF($B$27,
   IF(AND(ISBLANK(G3),ISBLANK(H3),ISBLANK(I3)),
      IF(AND(ISBLANK(G2),ISBLANK(H2),ISBLANK(I2)),
          IF(YEARFRAC($B$7,D2)&lt;=$B$10,
               MAX(N1+Q1-$B$29*12*YEARFRAC(D1,D2),0)+N("Predict the fixed balance if both this row and next have no records: it's the balance, plus interest, minus repayment"),
               0+N("Return a zero fixed balance if we're past the fixed period")),
          H2+N("Return the fixed balance when this row has a record, but the next doesn't")),
      NA()+N("Return NA if records were entered for this row and next (no need to predict)")),
 NA()+N("Return NA if the fixed period is not used"))</f>
        <v>#N/A</v>
      </c>
      <c r="O2" s="40" t="e">
        <f>IF(ISNA(M2),
       IF(ISNA(N2), NA()+N("NA if both fixed and variable are NA"), MAX(0,N2)+N("Fixed balance if variable is NA")),
       IF(ISNA(N2),MAX(0,M2)+N("Variable balance if fixed is NA"),MAX(M2+N2,0)+N("Fixed+Variable if both aren't NA")))</f>
        <v>#N/A</v>
      </c>
      <c r="P2" s="68" t="e">
        <f>IF(ISNA(Q2)+N("This formula returns the sum of the interests that aren't NA"),
      IF(ISNA(R2),NA(),R2),
      IF(ISNA(R2),Q2,Q2+R2))</f>
        <v>#N/A</v>
      </c>
      <c r="Q2" s="69" t="e">
        <f t="shared" ref="Q2:Q65" si="2">IF(ISNA(N2),
      NA()+N("Do nothing if the fixed balance is NA"),
      IF(AND(D2&gt;=$B$7,N2&gt;0,YEARFRAC($B$7,D2)&lt;=$B$10)+N("Check if within the fixed period"),
          (N2+IF(OR(ISNA(M2),ISNA($B$11)),0,MIN(0,MAX(-$B$11,M2))))*((1+$B$9/100/365)^(365*YEARFRAC(D2,D3))-1)
            +N("The fixed interest is the fixed rate (for the time between rows) multiplied by the fixed balance, reduced by up to the max repayment (if the variable balance is negative)"),
          0+N("No interest if outside the fixed period, or the balance is non-positive")))</f>
        <v>#N/A</v>
      </c>
      <c r="R2" s="70" t="e">
        <f>IF(ISNA(M2),
      NA()+N("Do nothing if the variable balance is NA"),
      MAX(IF(YEARFRAC($B$7,D2)&gt;$B$10,O2,M2)*((1+F2/100/365)^(365*YEARFRAC(D2,D3))-1), 0)
     +N("The variable interest is the variable rate (for the period between rows) multiplied by the net or variable balance (depending if within the fixed period), and only for positive variable balances"))</f>
        <v>#N/A</v>
      </c>
      <c r="S2" s="8"/>
      <c r="T2" s="15"/>
      <c r="U2" s="15"/>
      <c r="V2" s="15"/>
      <c r="W2" s="15"/>
      <c r="X2" s="15"/>
    </row>
    <row r="3" spans="1:24" x14ac:dyDescent="0.3">
      <c r="A3" s="45" t="s">
        <v>74</v>
      </c>
      <c r="B3" s="43">
        <v>100000</v>
      </c>
      <c r="D3" s="17">
        <v>44287</v>
      </c>
      <c r="E3" s="41">
        <v>1</v>
      </c>
      <c r="F3" s="83">
        <f>F2</f>
        <v>3</v>
      </c>
      <c r="G3" s="39">
        <v>745000</v>
      </c>
      <c r="I3" s="39">
        <v>210000</v>
      </c>
      <c r="J3" s="39">
        <v>2000</v>
      </c>
      <c r="K3" s="84">
        <f t="shared" ref="K3:K66" si="3">IF(AND(ISBLANK(G3),ISBLANK(I3)),NA(),G3-I3)+N("Only give a result if the offset or variable balance are recorded")</f>
        <v>535000</v>
      </c>
      <c r="L3" s="84">
        <f t="shared" ref="L3:L66" si="4">IF(AND(ISBLANK(G3),ISBLANK(H3),ISBLANK(I3)),
      NA()+N("This row has no records; use NA"),
      H3+K3)</f>
        <v>535000</v>
      </c>
      <c r="M3" s="40" t="e">
        <f t="shared" si="0"/>
        <v>#N/A</v>
      </c>
      <c r="N3" s="40" t="e">
        <f t="shared" si="1"/>
        <v>#N/A</v>
      </c>
      <c r="O3" s="40" t="e">
        <f t="shared" ref="O3:O66" si="5">IF(ISNA(M3),
       IF(ISNA(N3), NA()+N("NA if both fixed and variable are NA"), MAX(0,N3)+N("Fixed balance if variable is NA")),
       IF(ISNA(N3),MAX(0,M3)+N("Variable balance if fixed is NA"),MAX(M3+N3,0)+N("Fixed+Variable if both aren't NA")))</f>
        <v>#N/A</v>
      </c>
      <c r="P3" s="68" t="e">
        <f t="shared" ref="P3:P66" si="6">IF(ISNA(Q3)+N("This formula returns the sum of the interests that aren't NA"),
      IF(ISNA(R3),NA(),R3),
      IF(ISNA(R3),Q3,Q3+R3))</f>
        <v>#N/A</v>
      </c>
      <c r="Q3" s="69" t="e">
        <f t="shared" si="2"/>
        <v>#N/A</v>
      </c>
      <c r="R3" s="70" t="e">
        <f t="shared" ref="R3:R66" si="7">IF(ISNA(M3),
      NA()+N("Do nothing if the variable balance is NA"),
      MAX(IF(YEARFRAC($B$7,D3)&gt;$B$10,O3,M3)*((1+F3/100/365)^(365*YEARFRAC(D3,D4))-1), 0)
     +N("The variable interest is the variable rate (for the period between rows) multiplied by the net or variable balance (depending if within the fixed period), and only for positive variable balances"))</f>
        <v>#N/A</v>
      </c>
      <c r="S3" s="8"/>
      <c r="T3" s="32"/>
      <c r="U3" s="33"/>
      <c r="V3" s="33"/>
      <c r="W3" s="32"/>
      <c r="X3" s="32"/>
    </row>
    <row r="4" spans="1:24" ht="14.4" customHeight="1" x14ac:dyDescent="0.3">
      <c r="A4" s="27" t="s">
        <v>56</v>
      </c>
      <c r="B4" s="28">
        <f>'Expenditure Prediction'!G1</f>
        <v>46257.142857142855</v>
      </c>
      <c r="D4" s="17">
        <v>44378</v>
      </c>
      <c r="E4" s="41">
        <v>1</v>
      </c>
      <c r="F4" s="83">
        <f t="shared" ref="F4:F67" si="8">F3</f>
        <v>3</v>
      </c>
      <c r="G4" s="39">
        <v>740000</v>
      </c>
      <c r="I4" s="39">
        <v>220000</v>
      </c>
      <c r="J4" s="39">
        <v>2000</v>
      </c>
      <c r="K4" s="84">
        <f t="shared" si="3"/>
        <v>520000</v>
      </c>
      <c r="L4" s="84">
        <f t="shared" si="4"/>
        <v>520000</v>
      </c>
      <c r="M4" s="40" t="e">
        <f t="shared" si="0"/>
        <v>#N/A</v>
      </c>
      <c r="N4" s="40" t="e">
        <f t="shared" si="1"/>
        <v>#N/A</v>
      </c>
      <c r="O4" s="40" t="e">
        <f t="shared" si="5"/>
        <v>#N/A</v>
      </c>
      <c r="P4" s="68" t="e">
        <f t="shared" si="6"/>
        <v>#N/A</v>
      </c>
      <c r="Q4" s="69" t="e">
        <f t="shared" si="2"/>
        <v>#N/A</v>
      </c>
      <c r="R4" s="70" t="e">
        <f t="shared" si="7"/>
        <v>#N/A</v>
      </c>
      <c r="S4" s="8"/>
      <c r="T4" s="74"/>
      <c r="U4" s="31"/>
      <c r="V4" s="31"/>
      <c r="W4" s="30"/>
      <c r="X4" s="30"/>
    </row>
    <row r="5" spans="1:24" x14ac:dyDescent="0.3">
      <c r="A5" s="27" t="s">
        <v>19</v>
      </c>
      <c r="B5" s="28">
        <v>500</v>
      </c>
      <c r="D5" s="17">
        <v>44470</v>
      </c>
      <c r="E5" s="41">
        <v>1</v>
      </c>
      <c r="F5" s="83">
        <f t="shared" si="8"/>
        <v>3</v>
      </c>
      <c r="G5" s="39">
        <v>735000</v>
      </c>
      <c r="I5" s="39">
        <v>230000</v>
      </c>
      <c r="J5" s="39">
        <v>2000</v>
      </c>
      <c r="K5" s="84">
        <f t="shared" si="3"/>
        <v>505000</v>
      </c>
      <c r="L5" s="84">
        <f t="shared" si="4"/>
        <v>505000</v>
      </c>
      <c r="M5" s="40" t="e">
        <f t="shared" si="0"/>
        <v>#N/A</v>
      </c>
      <c r="N5" s="40" t="e">
        <f t="shared" si="1"/>
        <v>#N/A</v>
      </c>
      <c r="O5" s="40" t="e">
        <f t="shared" si="5"/>
        <v>#N/A</v>
      </c>
      <c r="P5" s="68" t="e">
        <f t="shared" si="6"/>
        <v>#N/A</v>
      </c>
      <c r="Q5" s="69" t="e">
        <f t="shared" si="2"/>
        <v>#N/A</v>
      </c>
      <c r="R5" s="70" t="e">
        <f t="shared" si="7"/>
        <v>#N/A</v>
      </c>
      <c r="S5" s="8"/>
      <c r="T5" s="74"/>
      <c r="U5" s="13"/>
      <c r="V5" s="13"/>
      <c r="W5" s="13"/>
      <c r="X5" s="13"/>
    </row>
    <row r="6" spans="1:24" x14ac:dyDescent="0.3">
      <c r="A6" s="24" t="s">
        <v>55</v>
      </c>
      <c r="B6" s="23">
        <v>30</v>
      </c>
      <c r="D6" s="17">
        <v>44562</v>
      </c>
      <c r="E6" s="41">
        <v>1</v>
      </c>
      <c r="F6" s="83">
        <f t="shared" si="8"/>
        <v>3</v>
      </c>
      <c r="G6" s="39">
        <v>730000</v>
      </c>
      <c r="I6" s="39">
        <v>240000</v>
      </c>
      <c r="J6" s="39">
        <v>2500</v>
      </c>
      <c r="K6" s="84">
        <f t="shared" si="3"/>
        <v>490000</v>
      </c>
      <c r="L6" s="84">
        <f t="shared" si="4"/>
        <v>490000</v>
      </c>
      <c r="M6" s="40" t="e">
        <f t="shared" si="0"/>
        <v>#N/A</v>
      </c>
      <c r="N6" s="40" t="e">
        <f t="shared" si="1"/>
        <v>#N/A</v>
      </c>
      <c r="O6" s="40" t="e">
        <f t="shared" si="5"/>
        <v>#N/A</v>
      </c>
      <c r="P6" s="68" t="e">
        <f t="shared" si="6"/>
        <v>#N/A</v>
      </c>
      <c r="Q6" s="69" t="e">
        <f t="shared" si="2"/>
        <v>#N/A</v>
      </c>
      <c r="R6" s="70" t="e">
        <f t="shared" si="7"/>
        <v>#N/A</v>
      </c>
      <c r="S6" s="8"/>
      <c r="T6" s="74"/>
      <c r="U6" s="11"/>
      <c r="V6" s="11"/>
      <c r="W6" s="11"/>
      <c r="X6" s="11"/>
    </row>
    <row r="7" spans="1:24" x14ac:dyDescent="0.3">
      <c r="A7" s="24" t="s">
        <v>29</v>
      </c>
      <c r="B7" s="29">
        <v>44621</v>
      </c>
      <c r="D7" s="17">
        <v>44621</v>
      </c>
      <c r="E7" s="41">
        <v>1</v>
      </c>
      <c r="F7" s="83">
        <f t="shared" si="8"/>
        <v>3</v>
      </c>
      <c r="G7" s="39">
        <v>330000</v>
      </c>
      <c r="H7" s="39">
        <v>400000</v>
      </c>
      <c r="I7" s="39">
        <v>250000</v>
      </c>
      <c r="J7" s="39">
        <v>1500</v>
      </c>
      <c r="K7" s="84">
        <f t="shared" si="3"/>
        <v>80000</v>
      </c>
      <c r="L7" s="84">
        <f t="shared" si="4"/>
        <v>480000</v>
      </c>
      <c r="M7" s="40" t="e">
        <f t="shared" si="0"/>
        <v>#N/A</v>
      </c>
      <c r="N7" s="40" t="e">
        <f t="shared" si="1"/>
        <v>#N/A</v>
      </c>
      <c r="O7" s="40" t="e">
        <f t="shared" si="5"/>
        <v>#N/A</v>
      </c>
      <c r="P7" s="68" t="e">
        <f t="shared" si="6"/>
        <v>#N/A</v>
      </c>
      <c r="Q7" s="69" t="e">
        <f t="shared" si="2"/>
        <v>#N/A</v>
      </c>
      <c r="R7" s="70" t="e">
        <f t="shared" si="7"/>
        <v>#N/A</v>
      </c>
      <c r="S7" s="8"/>
      <c r="T7" s="74"/>
      <c r="U7" s="13"/>
      <c r="V7" s="13"/>
      <c r="W7" s="13"/>
      <c r="X7" s="13"/>
    </row>
    <row r="8" spans="1:24" ht="14.4" customHeight="1" x14ac:dyDescent="0.3">
      <c r="A8" s="27" t="s">
        <v>78</v>
      </c>
      <c r="B8" s="28">
        <v>400000</v>
      </c>
      <c r="D8" s="17">
        <v>44713</v>
      </c>
      <c r="E8" s="41">
        <v>1</v>
      </c>
      <c r="F8" s="83">
        <f t="shared" si="8"/>
        <v>3</v>
      </c>
      <c r="G8" s="39">
        <v>325000</v>
      </c>
      <c r="H8" s="39">
        <v>397500</v>
      </c>
      <c r="I8" s="39">
        <v>260000</v>
      </c>
      <c r="J8" s="39">
        <v>2000</v>
      </c>
      <c r="K8" s="84">
        <f t="shared" si="3"/>
        <v>65000</v>
      </c>
      <c r="L8" s="84">
        <f t="shared" si="4"/>
        <v>462500</v>
      </c>
      <c r="M8" s="40" t="e">
        <f t="shared" si="0"/>
        <v>#N/A</v>
      </c>
      <c r="N8" s="40" t="e">
        <f t="shared" si="1"/>
        <v>#N/A</v>
      </c>
      <c r="O8" s="40" t="e">
        <f t="shared" si="5"/>
        <v>#N/A</v>
      </c>
      <c r="P8" s="68" t="e">
        <f t="shared" si="6"/>
        <v>#N/A</v>
      </c>
      <c r="Q8" s="69" t="e">
        <f t="shared" si="2"/>
        <v>#N/A</v>
      </c>
      <c r="R8" s="70" t="e">
        <f t="shared" si="7"/>
        <v>#N/A</v>
      </c>
      <c r="S8" s="8"/>
      <c r="T8" s="74"/>
      <c r="U8" s="12"/>
      <c r="V8" s="12"/>
    </row>
    <row r="9" spans="1:24" x14ac:dyDescent="0.3">
      <c r="A9" s="24" t="s">
        <v>18</v>
      </c>
      <c r="B9" s="36">
        <v>2</v>
      </c>
      <c r="D9" s="17">
        <v>44805</v>
      </c>
      <c r="E9" s="41">
        <v>1</v>
      </c>
      <c r="F9" s="83">
        <f t="shared" si="8"/>
        <v>3</v>
      </c>
      <c r="G9" s="39">
        <v>320000</v>
      </c>
      <c r="H9" s="39">
        <v>395000</v>
      </c>
      <c r="I9" s="39">
        <v>270000</v>
      </c>
      <c r="J9" s="39">
        <v>2000</v>
      </c>
      <c r="K9" s="84">
        <f t="shared" si="3"/>
        <v>50000</v>
      </c>
      <c r="L9" s="84">
        <f t="shared" si="4"/>
        <v>445000</v>
      </c>
      <c r="M9" s="40">
        <f t="shared" si="0"/>
        <v>50000</v>
      </c>
      <c r="N9" s="40">
        <f t="shared" si="1"/>
        <v>395000</v>
      </c>
      <c r="O9" s="40">
        <f t="shared" si="5"/>
        <v>445000</v>
      </c>
      <c r="P9" s="68">
        <f t="shared" si="6"/>
        <v>2356.2856067464677</v>
      </c>
      <c r="Q9" s="69">
        <f t="shared" si="2"/>
        <v>1979.8913606417511</v>
      </c>
      <c r="R9" s="70">
        <f t="shared" si="7"/>
        <v>376.3942461047165</v>
      </c>
      <c r="S9" s="8"/>
      <c r="T9" s="73"/>
      <c r="V9" s="12"/>
    </row>
    <row r="10" spans="1:24" ht="14.4" customHeight="1" x14ac:dyDescent="0.3">
      <c r="A10" s="27" t="s">
        <v>17</v>
      </c>
      <c r="B10" s="23">
        <v>3</v>
      </c>
      <c r="D10" s="17">
        <f t="shared" ref="D10:D70" si="9">EDATE(D9,3)</f>
        <v>44896</v>
      </c>
      <c r="E10" s="41">
        <v>1</v>
      </c>
      <c r="F10" s="83">
        <f t="shared" si="8"/>
        <v>3</v>
      </c>
      <c r="K10" s="84" t="e">
        <f t="shared" si="3"/>
        <v>#N/A</v>
      </c>
      <c r="L10" s="84" t="e">
        <f t="shared" si="4"/>
        <v>#N/A</v>
      </c>
      <c r="M10" s="40">
        <f t="shared" si="0"/>
        <v>35665.78133929953</v>
      </c>
      <c r="N10" s="40">
        <f t="shared" si="1"/>
        <v>392413.28998173267</v>
      </c>
      <c r="O10" s="40">
        <f t="shared" si="5"/>
        <v>428079.07132103218</v>
      </c>
      <c r="P10" s="68">
        <f t="shared" si="6"/>
        <v>2235.4136764037348</v>
      </c>
      <c r="Q10" s="69">
        <f t="shared" si="2"/>
        <v>1966.9257788249083</v>
      </c>
      <c r="R10" s="70">
        <f t="shared" si="7"/>
        <v>268.48789757882628</v>
      </c>
      <c r="S10" s="8"/>
      <c r="T10" s="73"/>
      <c r="U10" s="11"/>
      <c r="V10" s="6"/>
      <c r="W10" s="11"/>
      <c r="X10" s="11"/>
    </row>
    <row r="11" spans="1:24" ht="15" thickBot="1" x14ac:dyDescent="0.35">
      <c r="A11" s="26" t="s">
        <v>24</v>
      </c>
      <c r="B11" s="25">
        <v>50000</v>
      </c>
      <c r="D11" s="17">
        <f t="shared" si="9"/>
        <v>44986</v>
      </c>
      <c r="E11" s="41">
        <v>1</v>
      </c>
      <c r="F11" s="83">
        <f t="shared" si="8"/>
        <v>3</v>
      </c>
      <c r="K11" s="84" t="e">
        <f t="shared" si="3"/>
        <v>#N/A</v>
      </c>
      <c r="L11" s="84" t="e">
        <f t="shared" si="4"/>
        <v>#N/A</v>
      </c>
      <c r="M11" s="40">
        <f t="shared" si="0"/>
        <v>21223.656330073165</v>
      </c>
      <c r="N11" s="40">
        <f t="shared" si="1"/>
        <v>389813.61438164848</v>
      </c>
      <c r="O11" s="40">
        <f t="shared" si="5"/>
        <v>411037.27071172162</v>
      </c>
      <c r="P11" s="68">
        <f t="shared" si="6"/>
        <v>2113.6644510225683</v>
      </c>
      <c r="Q11" s="69">
        <f t="shared" si="2"/>
        <v>1953.8952085436986</v>
      </c>
      <c r="R11" s="70">
        <f t="shared" si="7"/>
        <v>159.76924247886967</v>
      </c>
      <c r="S11" s="8"/>
      <c r="T11" s="73"/>
      <c r="V11" s="12"/>
    </row>
    <row r="12" spans="1:24" ht="14.4" customHeight="1" thickBot="1" x14ac:dyDescent="0.35">
      <c r="D12" s="17">
        <f t="shared" si="9"/>
        <v>45078</v>
      </c>
      <c r="E12" s="41">
        <v>0.6</v>
      </c>
      <c r="F12" s="83">
        <f t="shared" si="8"/>
        <v>3</v>
      </c>
      <c r="K12" s="84" t="e">
        <f t="shared" si="3"/>
        <v>#N/A</v>
      </c>
      <c r="L12" s="84" t="e">
        <f t="shared" si="4"/>
        <v>#N/A</v>
      </c>
      <c r="M12" s="40">
        <f t="shared" si="0"/>
        <v>6672.8126657468474</v>
      </c>
      <c r="N12" s="40">
        <f t="shared" si="1"/>
        <v>387200.90821128309</v>
      </c>
      <c r="O12" s="40">
        <f t="shared" si="5"/>
        <v>393873.72087702993</v>
      </c>
      <c r="P12" s="68">
        <f t="shared" si="6"/>
        <v>1991.0314899054715</v>
      </c>
      <c r="Q12" s="69">
        <f t="shared" si="2"/>
        <v>1940.7993240510357</v>
      </c>
      <c r="R12" s="70">
        <f t="shared" si="7"/>
        <v>50.232165854435763</v>
      </c>
      <c r="S12" s="8"/>
      <c r="T12" s="73"/>
      <c r="U12" s="12"/>
      <c r="V12" s="12"/>
    </row>
    <row r="13" spans="1:24" ht="15" thickBot="1" x14ac:dyDescent="0.35">
      <c r="A13" s="87" t="s">
        <v>23</v>
      </c>
      <c r="B13" s="88"/>
      <c r="D13" s="17">
        <f t="shared" si="9"/>
        <v>45170</v>
      </c>
      <c r="E13" s="41">
        <v>0.6</v>
      </c>
      <c r="F13" s="83">
        <f t="shared" si="8"/>
        <v>3</v>
      </c>
      <c r="K13" s="84" t="e">
        <f t="shared" si="3"/>
        <v>#N/A</v>
      </c>
      <c r="L13" s="84" t="e">
        <f t="shared" si="4"/>
        <v>#N/A</v>
      </c>
      <c r="M13" s="40">
        <f t="shared" si="0"/>
        <v>4399.0319247960988</v>
      </c>
      <c r="N13" s="40">
        <f t="shared" si="1"/>
        <v>384575.10615642503</v>
      </c>
      <c r="O13" s="40">
        <f t="shared" si="5"/>
        <v>388974.13808122114</v>
      </c>
      <c r="P13" s="68">
        <f t="shared" si="6"/>
        <v>1960.7532040655481</v>
      </c>
      <c r="Q13" s="69">
        <f t="shared" si="2"/>
        <v>1927.637797967064</v>
      </c>
      <c r="R13" s="70">
        <f t="shared" si="7"/>
        <v>33.115406098484151</v>
      </c>
      <c r="S13" s="8"/>
      <c r="T13" s="73"/>
      <c r="U13" s="12"/>
      <c r="V13" s="12"/>
    </row>
    <row r="14" spans="1:24" x14ac:dyDescent="0.3">
      <c r="A14" s="51" t="s">
        <v>39</v>
      </c>
      <c r="B14" s="48">
        <f>SUM(J:J)</f>
        <v>14500</v>
      </c>
      <c r="D14" s="17">
        <f t="shared" si="9"/>
        <v>45261</v>
      </c>
      <c r="E14" s="41">
        <v>0.6</v>
      </c>
      <c r="F14" s="83">
        <f t="shared" si="8"/>
        <v>3</v>
      </c>
      <c r="K14" s="84" t="e">
        <f t="shared" si="3"/>
        <v>#N/A</v>
      </c>
      <c r="L14" s="84" t="e">
        <f t="shared" si="4"/>
        <v>#N/A</v>
      </c>
      <c r="M14" s="40">
        <f t="shared" si="0"/>
        <v>2108.1344240893986</v>
      </c>
      <c r="N14" s="40">
        <f t="shared" si="1"/>
        <v>381936.14257548301</v>
      </c>
      <c r="O14" s="40">
        <f t="shared" si="5"/>
        <v>384044.27699957241</v>
      </c>
      <c r="P14" s="68">
        <f t="shared" si="6"/>
        <v>1930.2800946158252</v>
      </c>
      <c r="Q14" s="69">
        <f t="shared" si="2"/>
        <v>1914.4103012709745</v>
      </c>
      <c r="R14" s="70">
        <f t="shared" si="7"/>
        <v>15.869793344850597</v>
      </c>
      <c r="S14" s="8"/>
      <c r="T14" s="73"/>
      <c r="U14" s="6"/>
      <c r="V14" s="6"/>
      <c r="W14" s="11"/>
      <c r="X14" s="11"/>
    </row>
    <row r="15" spans="1:24" x14ac:dyDescent="0.3">
      <c r="A15" s="52" t="s">
        <v>40</v>
      </c>
      <c r="B15" s="49">
        <f>B16*B5+B14+B17</f>
        <v>72595.857154292054</v>
      </c>
      <c r="D15" s="17">
        <f t="shared" si="9"/>
        <v>45352</v>
      </c>
      <c r="E15" s="41">
        <v>0.6</v>
      </c>
      <c r="F15" s="83">
        <f t="shared" si="8"/>
        <v>3</v>
      </c>
      <c r="K15" s="84" t="e">
        <f t="shared" si="3"/>
        <v>#N/A</v>
      </c>
      <c r="L15" s="84" t="e">
        <f t="shared" si="4"/>
        <v>#N/A</v>
      </c>
      <c r="M15" s="40">
        <f t="shared" si="0"/>
        <v>-200.00868937093583</v>
      </c>
      <c r="N15" s="40">
        <f t="shared" si="1"/>
        <v>379283.95149784489</v>
      </c>
      <c r="O15" s="40">
        <f t="shared" si="5"/>
        <v>379083.94280847395</v>
      </c>
      <c r="P15" s="68">
        <f t="shared" si="6"/>
        <v>1900.1139831000235</v>
      </c>
      <c r="Q15" s="69">
        <f t="shared" si="2"/>
        <v>1900.1139831000235</v>
      </c>
      <c r="R15" s="70">
        <f t="shared" si="7"/>
        <v>0</v>
      </c>
      <c r="S15" s="8"/>
      <c r="T15" s="73"/>
      <c r="U15" s="13"/>
      <c r="V15" s="13"/>
      <c r="W15" s="13"/>
      <c r="X15" s="13"/>
    </row>
    <row r="16" spans="1:24" ht="14.4" customHeight="1" x14ac:dyDescent="0.3">
      <c r="A16" s="52" t="s">
        <v>41</v>
      </c>
      <c r="B16" s="50">
        <f>YEARFRAC(INDEX($D$2:$D$1000,MAX(1,COUNTIF(O:O,"=#N/A")),1),INDEX($D$2:$D$1000,COUNT($D$2:$D$1000)-COUNTIF($O$2:$O$1000,0)+1))</f>
        <v>8.5</v>
      </c>
      <c r="D16" s="17">
        <f t="shared" si="9"/>
        <v>45444</v>
      </c>
      <c r="E16" s="41">
        <v>0.6</v>
      </c>
      <c r="F16" s="83">
        <f t="shared" si="8"/>
        <v>3</v>
      </c>
      <c r="K16" s="84" t="e">
        <f t="shared" si="3"/>
        <v>#N/A</v>
      </c>
      <c r="L16" s="84" t="e">
        <f t="shared" si="4"/>
        <v>#N/A</v>
      </c>
      <c r="M16" s="40">
        <f t="shared" si="0"/>
        <v>-2524.0215961761205</v>
      </c>
      <c r="N16" s="40">
        <f t="shared" si="1"/>
        <v>376617.46410203585</v>
      </c>
      <c r="O16" s="40">
        <f t="shared" si="5"/>
        <v>374093.44250585971</v>
      </c>
      <c r="P16" s="68">
        <f t="shared" si="6"/>
        <v>1875.0996832660337</v>
      </c>
      <c r="Q16" s="69">
        <f t="shared" si="2"/>
        <v>1875.0996832660337</v>
      </c>
      <c r="R16" s="70">
        <f t="shared" si="7"/>
        <v>0</v>
      </c>
      <c r="S16" s="8"/>
      <c r="T16" s="73"/>
      <c r="U16" s="13"/>
      <c r="V16" s="14"/>
      <c r="W16" s="13"/>
      <c r="X16" s="13"/>
    </row>
    <row r="17" spans="1:24" x14ac:dyDescent="0.3">
      <c r="A17" s="19" t="s">
        <v>36</v>
      </c>
      <c r="B17" s="20">
        <f>SUM(B18:B19)</f>
        <v>53845.857154292047</v>
      </c>
      <c r="D17" s="17">
        <f t="shared" si="9"/>
        <v>45536</v>
      </c>
      <c r="E17" s="41">
        <v>0.6</v>
      </c>
      <c r="F17" s="83">
        <f t="shared" si="8"/>
        <v>3</v>
      </c>
      <c r="K17" s="84" t="e">
        <f t="shared" si="3"/>
        <v>#N/A</v>
      </c>
      <c r="L17" s="84" t="e">
        <f t="shared" si="4"/>
        <v>#N/A</v>
      </c>
      <c r="M17" s="40">
        <f t="shared" si="0"/>
        <v>-4848.0345029813052</v>
      </c>
      <c r="N17" s="40">
        <f t="shared" si="1"/>
        <v>373925.96240639279</v>
      </c>
      <c r="O17" s="40">
        <f t="shared" si="5"/>
        <v>369077.9279034115</v>
      </c>
      <c r="P17" s="68">
        <f t="shared" si="6"/>
        <v>1849.9600021760091</v>
      </c>
      <c r="Q17" s="69">
        <f t="shared" si="2"/>
        <v>1849.9600021760091</v>
      </c>
      <c r="R17" s="70">
        <f t="shared" si="7"/>
        <v>0</v>
      </c>
      <c r="S17" s="8"/>
      <c r="T17" s="73"/>
      <c r="U17" s="11"/>
      <c r="V17" s="6"/>
      <c r="W17" s="11"/>
      <c r="X17" s="11"/>
    </row>
    <row r="18" spans="1:24" x14ac:dyDescent="0.3">
      <c r="A18" s="19" t="s">
        <v>37</v>
      </c>
      <c r="B18" s="20">
        <f>SUMIF(Q:Q,"&lt;&gt;#N/A")</f>
        <v>20932.729730454725</v>
      </c>
      <c r="D18" s="17">
        <f t="shared" si="9"/>
        <v>45627</v>
      </c>
      <c r="E18" s="41">
        <v>0.6</v>
      </c>
      <c r="F18" s="83">
        <f t="shared" si="8"/>
        <v>3</v>
      </c>
      <c r="K18" s="84" t="e">
        <f t="shared" si="3"/>
        <v>#N/A</v>
      </c>
      <c r="L18" s="84" t="e">
        <f t="shared" si="4"/>
        <v>#N/A</v>
      </c>
      <c r="M18" s="40">
        <f t="shared" si="0"/>
        <v>-7172.0474097864899</v>
      </c>
      <c r="N18" s="40">
        <f t="shared" si="1"/>
        <v>371209.32102965971</v>
      </c>
      <c r="O18" s="40">
        <f t="shared" si="5"/>
        <v>364037.27361987322</v>
      </c>
      <c r="P18" s="68">
        <f t="shared" si="6"/>
        <v>1824.6943113710488</v>
      </c>
      <c r="Q18" s="69">
        <f t="shared" si="2"/>
        <v>1824.6943113710488</v>
      </c>
      <c r="R18" s="70">
        <f t="shared" si="7"/>
        <v>0</v>
      </c>
      <c r="S18" s="8"/>
      <c r="T18" s="73"/>
      <c r="U18" s="21"/>
      <c r="V18" s="21"/>
      <c r="W18" s="21"/>
      <c r="X18" s="21"/>
    </row>
    <row r="19" spans="1:24" ht="14.4" customHeight="1" x14ac:dyDescent="0.3">
      <c r="A19" s="19" t="s">
        <v>38</v>
      </c>
      <c r="B19" s="20">
        <f>SUMIF(R:R,"&lt;&gt;#N/A")</f>
        <v>32913.127423837323</v>
      </c>
      <c r="D19" s="17">
        <f t="shared" si="9"/>
        <v>45717</v>
      </c>
      <c r="E19" s="41">
        <v>0.6</v>
      </c>
      <c r="F19" s="83">
        <f t="shared" si="8"/>
        <v>3</v>
      </c>
      <c r="K19" s="84" t="e">
        <f t="shared" si="3"/>
        <v>#N/A</v>
      </c>
      <c r="L19" s="84" t="e">
        <f t="shared" si="4"/>
        <v>#N/A</v>
      </c>
      <c r="M19" s="40">
        <f t="shared" si="0"/>
        <v>-9496.0603165916746</v>
      </c>
      <c r="N19" s="40">
        <f t="shared" si="1"/>
        <v>368467.4139621217</v>
      </c>
      <c r="O19" s="40">
        <f t="shared" si="5"/>
        <v>358971.35364553001</v>
      </c>
      <c r="P19" s="68">
        <f t="shared" si="6"/>
        <v>1799.3019792421765</v>
      </c>
      <c r="Q19" s="69">
        <f t="shared" si="2"/>
        <v>1799.3019792421765</v>
      </c>
      <c r="R19" s="70">
        <f t="shared" si="7"/>
        <v>0</v>
      </c>
      <c r="S19" s="8"/>
      <c r="T19" s="73"/>
      <c r="U19" s="12"/>
      <c r="V19" s="12"/>
    </row>
    <row r="20" spans="1:24" ht="14.4" customHeight="1" thickBot="1" x14ac:dyDescent="0.35">
      <c r="A20" s="18" t="s">
        <v>22</v>
      </c>
      <c r="B20" s="37">
        <f>YEARFRAC($D$2,INDEX($D$2:$D$1000,COUNT($D$2:$D$1000)-COUNTIF($O$2:$O$1000,0)+1))</f>
        <v>9.9166666666666661</v>
      </c>
      <c r="D20" s="17">
        <f t="shared" si="9"/>
        <v>45809</v>
      </c>
      <c r="E20" s="41">
        <v>0.6</v>
      </c>
      <c r="F20" s="83">
        <f t="shared" si="8"/>
        <v>3</v>
      </c>
      <c r="K20" s="84" t="e">
        <f t="shared" si="3"/>
        <v>#N/A</v>
      </c>
      <c r="L20" s="84" t="e">
        <f t="shared" si="4"/>
        <v>#N/A</v>
      </c>
      <c r="M20" s="40">
        <f t="shared" si="0"/>
        <v>352080.73935981572</v>
      </c>
      <c r="N20" s="40">
        <f t="shared" si="1"/>
        <v>0</v>
      </c>
      <c r="O20" s="40">
        <f t="shared" si="5"/>
        <v>352080.73935981572</v>
      </c>
      <c r="P20" s="68">
        <f t="shared" si="6"/>
        <v>2650.4232891865804</v>
      </c>
      <c r="Q20" s="69">
        <f t="shared" si="2"/>
        <v>0</v>
      </c>
      <c r="R20" s="70">
        <f t="shared" si="7"/>
        <v>2650.4232891865804</v>
      </c>
      <c r="S20" s="8"/>
      <c r="T20" s="73"/>
      <c r="U20" s="14"/>
      <c r="V20" s="14"/>
      <c r="W20" s="13"/>
      <c r="X20" s="13"/>
    </row>
    <row r="21" spans="1:24" ht="15" thickBot="1" x14ac:dyDescent="0.35">
      <c r="D21" s="17">
        <f t="shared" si="9"/>
        <v>45901</v>
      </c>
      <c r="E21" s="41">
        <v>0.6</v>
      </c>
      <c r="F21" s="83">
        <f t="shared" si="8"/>
        <v>3</v>
      </c>
      <c r="K21" s="84" t="e">
        <f t="shared" si="3"/>
        <v>#N/A</v>
      </c>
      <c r="L21" s="84" t="e">
        <f t="shared" si="4"/>
        <v>#N/A</v>
      </c>
      <c r="M21" s="40">
        <f t="shared" si="0"/>
        <v>347840.54836328799</v>
      </c>
      <c r="N21" s="40">
        <f t="shared" si="1"/>
        <v>0</v>
      </c>
      <c r="O21" s="40">
        <f t="shared" si="5"/>
        <v>347840.54836328799</v>
      </c>
      <c r="P21" s="68">
        <f t="shared" si="6"/>
        <v>2618.5036193170195</v>
      </c>
      <c r="Q21" s="69">
        <f t="shared" si="2"/>
        <v>0</v>
      </c>
      <c r="R21" s="70">
        <f t="shared" si="7"/>
        <v>2618.5036193170195</v>
      </c>
      <c r="S21" s="8"/>
      <c r="T21" s="73"/>
      <c r="U21" s="11"/>
      <c r="V21" s="6"/>
      <c r="W21" s="11"/>
      <c r="X21" s="11"/>
    </row>
    <row r="22" spans="1:24" ht="14.4" customHeight="1" thickBot="1" x14ac:dyDescent="0.35">
      <c r="A22" s="89" t="s">
        <v>62</v>
      </c>
      <c r="B22" s="90"/>
      <c r="D22" s="17">
        <f t="shared" si="9"/>
        <v>45992</v>
      </c>
      <c r="E22" s="41">
        <v>1</v>
      </c>
      <c r="F22" s="83">
        <f t="shared" si="8"/>
        <v>3</v>
      </c>
      <c r="K22" s="84" t="e">
        <f t="shared" si="3"/>
        <v>#N/A</v>
      </c>
      <c r="L22" s="84" t="e">
        <f t="shared" si="4"/>
        <v>#N/A</v>
      </c>
      <c r="M22" s="40">
        <f t="shared" si="0"/>
        <v>343568.43769689073</v>
      </c>
      <c r="N22" s="40">
        <f t="shared" si="1"/>
        <v>0</v>
      </c>
      <c r="O22" s="40">
        <f t="shared" si="5"/>
        <v>343568.43769689073</v>
      </c>
      <c r="P22" s="68">
        <f t="shared" si="6"/>
        <v>2586.3436618459291</v>
      </c>
      <c r="Q22" s="69">
        <f t="shared" si="2"/>
        <v>0</v>
      </c>
      <c r="R22" s="70">
        <f t="shared" si="7"/>
        <v>2586.3436618459291</v>
      </c>
      <c r="S22" s="8"/>
      <c r="T22" s="73"/>
      <c r="U22" s="13"/>
      <c r="V22" s="13"/>
      <c r="W22" s="13"/>
      <c r="X22" s="13"/>
    </row>
    <row r="23" spans="1:24" x14ac:dyDescent="0.3">
      <c r="A23" s="46" t="s">
        <v>75</v>
      </c>
      <c r="B23" s="47">
        <f>B2-((B2-VLOOKUP(B2,'Tax Rates'!$A$3:$C$600,1,TRUE))*VLOOKUP(B2,'Tax Rates'!$A$3:$C$600,3,TRUE)+VLOOKUP(B2,'Tax Rates'!$A$3:$C$600,2,TRUE))-B2*'Tax Rates'!$F$2</f>
        <v>48833</v>
      </c>
      <c r="D23" s="17">
        <f t="shared" si="9"/>
        <v>46082</v>
      </c>
      <c r="E23" s="41">
        <v>1</v>
      </c>
      <c r="F23" s="83">
        <f t="shared" si="8"/>
        <v>3</v>
      </c>
      <c r="K23" s="84" t="e">
        <f t="shared" si="3"/>
        <v>#N/A</v>
      </c>
      <c r="L23" s="84" t="e">
        <f t="shared" si="4"/>
        <v>#N/A</v>
      </c>
      <c r="M23" s="40">
        <f t="shared" si="0"/>
        <v>326877.56707302242</v>
      </c>
      <c r="N23" s="40">
        <f t="shared" si="1"/>
        <v>0</v>
      </c>
      <c r="O23" s="40">
        <f t="shared" si="5"/>
        <v>326877.56707302242</v>
      </c>
      <c r="P23" s="68">
        <f t="shared" si="6"/>
        <v>2460.6967085398837</v>
      </c>
      <c r="Q23" s="69">
        <f t="shared" si="2"/>
        <v>0</v>
      </c>
      <c r="R23" s="70">
        <f t="shared" si="7"/>
        <v>2460.6967085398837</v>
      </c>
      <c r="S23" s="8"/>
      <c r="T23" s="73"/>
      <c r="V23" s="12"/>
    </row>
    <row r="24" spans="1:24" ht="14.4" customHeight="1" x14ac:dyDescent="0.3">
      <c r="A24" s="46" t="s">
        <v>76</v>
      </c>
      <c r="B24" s="47">
        <f>B3-((B3-VLOOKUP(B3,'Tax Rates'!$A$3:$C$600,1,TRUE))*VLOOKUP(B3,'Tax Rates'!A3:$C$600,3,TRUE)+VLOOKUP(B3,'Tax Rates'!$A$3:$C$600,2,TRUE))-B3*'Tax Rates'!$F$2</f>
        <v>75033</v>
      </c>
      <c r="D24" s="17">
        <f t="shared" si="9"/>
        <v>46174</v>
      </c>
      <c r="E24" s="41">
        <v>1</v>
      </c>
      <c r="F24" s="83">
        <f t="shared" si="8"/>
        <v>3</v>
      </c>
      <c r="K24" s="84" t="e">
        <f t="shared" si="3"/>
        <v>#N/A</v>
      </c>
      <c r="L24" s="84" t="e">
        <f t="shared" si="4"/>
        <v>#N/A</v>
      </c>
      <c r="M24" s="40">
        <f t="shared" si="0"/>
        <v>310061.04949584807</v>
      </c>
      <c r="N24" s="40">
        <f t="shared" si="1"/>
        <v>0</v>
      </c>
      <c r="O24" s="40">
        <f t="shared" si="5"/>
        <v>310061.04949584807</v>
      </c>
      <c r="P24" s="68">
        <f t="shared" si="6"/>
        <v>2334.1038994285386</v>
      </c>
      <c r="Q24" s="69">
        <f t="shared" si="2"/>
        <v>0</v>
      </c>
      <c r="R24" s="70">
        <f t="shared" si="7"/>
        <v>2334.1038994285386</v>
      </c>
      <c r="S24" s="8"/>
      <c r="T24" s="72"/>
      <c r="U24" s="22"/>
      <c r="V24" s="22"/>
      <c r="W24" s="21"/>
      <c r="X24" s="21"/>
    </row>
    <row r="25" spans="1:24" x14ac:dyDescent="0.3">
      <c r="A25" s="58" t="s">
        <v>20</v>
      </c>
      <c r="B25" s="64">
        <f>SUM(B23:B24)</f>
        <v>123866</v>
      </c>
      <c r="D25" s="17">
        <f t="shared" si="9"/>
        <v>46266</v>
      </c>
      <c r="E25" s="41">
        <v>1</v>
      </c>
      <c r="F25" s="83">
        <f t="shared" si="8"/>
        <v>3</v>
      </c>
      <c r="K25" s="84" t="e">
        <f t="shared" si="3"/>
        <v>#N/A</v>
      </c>
      <c r="L25" s="84" t="e">
        <f t="shared" si="4"/>
        <v>#N/A</v>
      </c>
      <c r="M25" s="40">
        <f t="shared" si="0"/>
        <v>293117.93910956237</v>
      </c>
      <c r="N25" s="40">
        <f t="shared" si="1"/>
        <v>0</v>
      </c>
      <c r="O25" s="40">
        <f t="shared" si="5"/>
        <v>293117.93910956237</v>
      </c>
      <c r="P25" s="68">
        <f t="shared" si="6"/>
        <v>2206.5581142182386</v>
      </c>
      <c r="Q25" s="69">
        <f t="shared" si="2"/>
        <v>0</v>
      </c>
      <c r="R25" s="70">
        <f t="shared" si="7"/>
        <v>2206.5581142182386</v>
      </c>
      <c r="S25" s="8"/>
      <c r="T25" s="72"/>
      <c r="U25" s="14"/>
      <c r="V25" s="14"/>
      <c r="W25" s="13"/>
      <c r="X25" s="13"/>
    </row>
    <row r="26" spans="1:24" x14ac:dyDescent="0.3">
      <c r="A26" s="46" t="s">
        <v>35</v>
      </c>
      <c r="B26" s="47">
        <f>SUM(B23:B24)-B4</f>
        <v>77608.857142857145</v>
      </c>
      <c r="D26" s="17">
        <f t="shared" si="9"/>
        <v>46357</v>
      </c>
      <c r="E26" s="41">
        <v>1</v>
      </c>
      <c r="F26" s="83">
        <f t="shared" si="8"/>
        <v>3</v>
      </c>
      <c r="K26" s="84" t="e">
        <f t="shared" si="3"/>
        <v>#N/A</v>
      </c>
      <c r="L26" s="84" t="e">
        <f t="shared" si="4"/>
        <v>#N/A</v>
      </c>
      <c r="M26" s="40">
        <f t="shared" si="0"/>
        <v>276047.28293806635</v>
      </c>
      <c r="N26" s="40">
        <f t="shared" si="1"/>
        <v>0</v>
      </c>
      <c r="O26" s="40">
        <f t="shared" si="5"/>
        <v>276047.28293806635</v>
      </c>
      <c r="P26" s="68">
        <f t="shared" si="6"/>
        <v>2078.0521790145772</v>
      </c>
      <c r="Q26" s="69">
        <f t="shared" si="2"/>
        <v>0</v>
      </c>
      <c r="R26" s="70">
        <f t="shared" si="7"/>
        <v>2078.0521790145772</v>
      </c>
      <c r="S26" s="8"/>
      <c r="T26" s="72"/>
      <c r="U26" s="11"/>
      <c r="V26" s="11"/>
      <c r="W26" s="11"/>
      <c r="X26" s="11"/>
    </row>
    <row r="27" spans="1:24" x14ac:dyDescent="0.3">
      <c r="A27" s="79" t="s">
        <v>77</v>
      </c>
      <c r="B27" s="80" t="b">
        <f>IF(AND(B7&gt;0,B8&gt;0,B9&gt;0,B10&gt;0),TRUE, FALSE)</f>
        <v>1</v>
      </c>
      <c r="D27" s="17">
        <f t="shared" si="9"/>
        <v>46447</v>
      </c>
      <c r="E27" s="41">
        <v>1</v>
      </c>
      <c r="F27" s="83">
        <f t="shared" si="8"/>
        <v>3</v>
      </c>
      <c r="K27" s="84" t="e">
        <f t="shared" si="3"/>
        <v>#N/A</v>
      </c>
      <c r="L27" s="84" t="e">
        <f t="shared" si="4"/>
        <v>#N/A</v>
      </c>
      <c r="M27" s="40">
        <f t="shared" si="0"/>
        <v>258848.12083136666</v>
      </c>
      <c r="N27" s="40">
        <f t="shared" si="1"/>
        <v>0</v>
      </c>
      <c r="O27" s="40">
        <f t="shared" si="5"/>
        <v>258848.12083136666</v>
      </c>
      <c r="P27" s="68">
        <f t="shared" si="6"/>
        <v>1948.5788659188963</v>
      </c>
      <c r="Q27" s="69">
        <f t="shared" si="2"/>
        <v>0</v>
      </c>
      <c r="R27" s="70">
        <f t="shared" si="7"/>
        <v>1948.5788659188963</v>
      </c>
      <c r="S27" s="8"/>
      <c r="T27" s="72"/>
    </row>
    <row r="28" spans="1:24" x14ac:dyDescent="0.3">
      <c r="A28" s="58" t="s">
        <v>79</v>
      </c>
      <c r="B28" s="59">
        <f>IF(B27,B6-YEARFRAC(D2,B7),NA())</f>
        <v>28.833333333333332</v>
      </c>
      <c r="D28" s="17">
        <f t="shared" si="9"/>
        <v>46539</v>
      </c>
      <c r="E28" s="41">
        <v>1</v>
      </c>
      <c r="F28" s="83">
        <f t="shared" si="8"/>
        <v>3</v>
      </c>
      <c r="K28" s="84" t="e">
        <f t="shared" si="3"/>
        <v>#N/A</v>
      </c>
      <c r="L28" s="84" t="e">
        <f t="shared" si="4"/>
        <v>#N/A</v>
      </c>
      <c r="M28" s="40">
        <f t="shared" si="0"/>
        <v>241519.48541157125</v>
      </c>
      <c r="N28" s="40">
        <f t="shared" si="1"/>
        <v>0</v>
      </c>
      <c r="O28" s="40">
        <f t="shared" si="5"/>
        <v>241519.48541157125</v>
      </c>
      <c r="P28" s="68">
        <f t="shared" si="6"/>
        <v>1818.1308926217487</v>
      </c>
      <c r="Q28" s="69">
        <f t="shared" si="2"/>
        <v>0</v>
      </c>
      <c r="R28" s="70">
        <f t="shared" si="7"/>
        <v>1818.1308926217487</v>
      </c>
      <c r="S28" s="8"/>
      <c r="T28" s="72"/>
      <c r="V28" s="12"/>
    </row>
    <row r="29" spans="1:24" ht="15" thickBot="1" x14ac:dyDescent="0.35">
      <c r="A29" s="81" t="s">
        <v>21</v>
      </c>
      <c r="B29" s="82">
        <f>IF(B27,-PMT(B9/100/12,B28*12,B8),NA())</f>
        <v>1522.2004596363663</v>
      </c>
      <c r="D29" s="17">
        <f t="shared" si="9"/>
        <v>46631</v>
      </c>
      <c r="E29" s="41">
        <v>1</v>
      </c>
      <c r="F29" s="83">
        <f t="shared" si="8"/>
        <v>3</v>
      </c>
      <c r="K29" s="84" t="e">
        <f t="shared" si="3"/>
        <v>#N/A</v>
      </c>
      <c r="L29" s="84" t="e">
        <f t="shared" si="4"/>
        <v>#N/A</v>
      </c>
      <c r="M29" s="40">
        <f t="shared" si="0"/>
        <v>224060.40201847872</v>
      </c>
      <c r="N29" s="40">
        <f t="shared" si="1"/>
        <v>0</v>
      </c>
      <c r="O29" s="40">
        <f t="shared" si="5"/>
        <v>224060.40201847872</v>
      </c>
      <c r="P29" s="68">
        <f t="shared" si="6"/>
        <v>1686.7009219933</v>
      </c>
      <c r="Q29" s="69">
        <f t="shared" si="2"/>
        <v>0</v>
      </c>
      <c r="R29" s="70">
        <f t="shared" si="7"/>
        <v>1686.7009219933</v>
      </c>
      <c r="S29" s="8"/>
      <c r="T29" s="72"/>
      <c r="U29" s="14"/>
      <c r="V29" s="14"/>
      <c r="W29" s="13"/>
      <c r="X29" s="13"/>
    </row>
    <row r="30" spans="1:24" x14ac:dyDescent="0.3">
      <c r="D30" s="17">
        <f t="shared" si="9"/>
        <v>46722</v>
      </c>
      <c r="E30" s="41">
        <v>1</v>
      </c>
      <c r="F30" s="83">
        <f t="shared" si="8"/>
        <v>3</v>
      </c>
      <c r="K30" s="84" t="e">
        <f t="shared" si="3"/>
        <v>#N/A</v>
      </c>
      <c r="L30" s="84" t="e">
        <f t="shared" si="4"/>
        <v>#N/A</v>
      </c>
      <c r="M30" s="40">
        <f t="shared" si="0"/>
        <v>206469.88865475773</v>
      </c>
      <c r="N30" s="40">
        <f t="shared" si="1"/>
        <v>0</v>
      </c>
      <c r="O30" s="40">
        <f t="shared" si="5"/>
        <v>206469.88865475773</v>
      </c>
      <c r="P30" s="68">
        <f t="shared" si="6"/>
        <v>1554.2815616706459</v>
      </c>
      <c r="Q30" s="69">
        <f t="shared" si="2"/>
        <v>0</v>
      </c>
      <c r="R30" s="70">
        <f t="shared" si="7"/>
        <v>1554.2815616706459</v>
      </c>
      <c r="S30" s="8"/>
    </row>
    <row r="31" spans="1:24" x14ac:dyDescent="0.3">
      <c r="D31" s="17">
        <f t="shared" si="9"/>
        <v>46813</v>
      </c>
      <c r="E31" s="41">
        <v>1</v>
      </c>
      <c r="F31" s="83">
        <f t="shared" si="8"/>
        <v>3</v>
      </c>
      <c r="K31" s="84" t="e">
        <f t="shared" si="3"/>
        <v>#N/A</v>
      </c>
      <c r="L31" s="84" t="e">
        <f t="shared" si="4"/>
        <v>#N/A</v>
      </c>
      <c r="M31" s="40">
        <f t="shared" si="0"/>
        <v>188746.95593071409</v>
      </c>
      <c r="N31" s="40">
        <f t="shared" si="1"/>
        <v>0</v>
      </c>
      <c r="O31" s="40">
        <f t="shared" si="5"/>
        <v>188746.95593071409</v>
      </c>
      <c r="P31" s="68">
        <f t="shared" si="6"/>
        <v>1420.8653636420256</v>
      </c>
      <c r="Q31" s="69">
        <f t="shared" si="2"/>
        <v>0</v>
      </c>
      <c r="R31" s="70">
        <f t="shared" si="7"/>
        <v>1420.8653636420256</v>
      </c>
      <c r="S31" s="8"/>
    </row>
    <row r="32" spans="1:24" x14ac:dyDescent="0.3">
      <c r="D32" s="17">
        <f t="shared" si="9"/>
        <v>46905</v>
      </c>
      <c r="E32" s="41">
        <v>1</v>
      </c>
      <c r="F32" s="83">
        <f t="shared" si="8"/>
        <v>3</v>
      </c>
      <c r="K32" s="84" t="e">
        <f t="shared" si="3"/>
        <v>#N/A</v>
      </c>
      <c r="L32" s="84" t="e">
        <f t="shared" si="4"/>
        <v>#N/A</v>
      </c>
      <c r="M32" s="40">
        <f t="shared" si="0"/>
        <v>170890.60700864182</v>
      </c>
      <c r="N32" s="40">
        <f t="shared" si="1"/>
        <v>0</v>
      </c>
      <c r="O32" s="40">
        <f t="shared" si="5"/>
        <v>170890.60700864182</v>
      </c>
      <c r="P32" s="68">
        <f t="shared" si="6"/>
        <v>1286.4448238279024</v>
      </c>
      <c r="Q32" s="69">
        <f t="shared" si="2"/>
        <v>0</v>
      </c>
      <c r="R32" s="70">
        <f t="shared" si="7"/>
        <v>1286.4448238279024</v>
      </c>
      <c r="S32" s="8"/>
    </row>
    <row r="33" spans="1:19" s="10" customFormat="1" x14ac:dyDescent="0.3">
      <c r="A33"/>
      <c r="B33"/>
      <c r="C33"/>
      <c r="D33" s="17">
        <f t="shared" si="9"/>
        <v>46997</v>
      </c>
      <c r="E33" s="41">
        <v>1</v>
      </c>
      <c r="F33" s="83">
        <f t="shared" si="8"/>
        <v>3</v>
      </c>
      <c r="G33" s="39"/>
      <c r="H33" s="39"/>
      <c r="I33" s="39"/>
      <c r="J33" s="39"/>
      <c r="K33" s="84" t="e">
        <f t="shared" si="3"/>
        <v>#N/A</v>
      </c>
      <c r="L33" s="84" t="e">
        <f t="shared" si="4"/>
        <v>#N/A</v>
      </c>
      <c r="M33" s="40">
        <f t="shared" si="0"/>
        <v>152899.83754675544</v>
      </c>
      <c r="N33" s="40">
        <f t="shared" si="1"/>
        <v>0</v>
      </c>
      <c r="O33" s="40">
        <f t="shared" si="5"/>
        <v>152899.83754675544</v>
      </c>
      <c r="P33" s="68">
        <f t="shared" si="6"/>
        <v>1151.0123816588928</v>
      </c>
      <c r="Q33" s="69">
        <f t="shared" si="2"/>
        <v>0</v>
      </c>
      <c r="R33" s="70">
        <f t="shared" si="7"/>
        <v>1151.0123816588928</v>
      </c>
      <c r="S33" s="8"/>
    </row>
    <row r="34" spans="1:19" s="10" customFormat="1" x14ac:dyDescent="0.3">
      <c r="A34"/>
      <c r="B34"/>
      <c r="C34"/>
      <c r="D34" s="17">
        <f t="shared" si="9"/>
        <v>47088</v>
      </c>
      <c r="E34" s="41">
        <v>1</v>
      </c>
      <c r="F34" s="83">
        <f t="shared" si="8"/>
        <v>3</v>
      </c>
      <c r="G34" s="39"/>
      <c r="H34" s="39"/>
      <c r="I34" s="39"/>
      <c r="J34" s="39"/>
      <c r="K34" s="84" t="e">
        <f t="shared" si="3"/>
        <v>#N/A</v>
      </c>
      <c r="L34" s="84" t="e">
        <f t="shared" si="4"/>
        <v>#N/A</v>
      </c>
      <c r="M34" s="40">
        <f t="shared" si="0"/>
        <v>134773.63564270004</v>
      </c>
      <c r="N34" s="40">
        <f t="shared" si="1"/>
        <v>0</v>
      </c>
      <c r="O34" s="40">
        <f t="shared" si="5"/>
        <v>134773.63564270004</v>
      </c>
      <c r="P34" s="68">
        <f t="shared" si="6"/>
        <v>1014.5604196505167</v>
      </c>
      <c r="Q34" s="69">
        <f t="shared" si="2"/>
        <v>0</v>
      </c>
      <c r="R34" s="70">
        <f t="shared" si="7"/>
        <v>1014.5604196505167</v>
      </c>
      <c r="S34" s="8"/>
    </row>
    <row r="35" spans="1:19" s="10" customFormat="1" x14ac:dyDescent="0.3">
      <c r="A35"/>
      <c r="B35"/>
      <c r="C35"/>
      <c r="D35" s="17">
        <f t="shared" si="9"/>
        <v>47178</v>
      </c>
      <c r="E35" s="41">
        <v>1</v>
      </c>
      <c r="F35" s="83">
        <f t="shared" si="8"/>
        <v>3</v>
      </c>
      <c r="G35" s="39"/>
      <c r="H35" s="39"/>
      <c r="I35" s="39"/>
      <c r="J35" s="39"/>
      <c r="K35" s="84" t="e">
        <f t="shared" si="3"/>
        <v>#N/A</v>
      </c>
      <c r="L35" s="84" t="e">
        <f t="shared" si="4"/>
        <v>#N/A</v>
      </c>
      <c r="M35" s="40">
        <f t="shared" si="0"/>
        <v>116510.98177663627</v>
      </c>
      <c r="N35" s="40">
        <f t="shared" si="1"/>
        <v>0</v>
      </c>
      <c r="O35" s="40">
        <f t="shared" si="5"/>
        <v>116510.98177663627</v>
      </c>
      <c r="P35" s="68">
        <f t="shared" si="6"/>
        <v>877.08126297474746</v>
      </c>
      <c r="Q35" s="69">
        <f t="shared" si="2"/>
        <v>0</v>
      </c>
      <c r="R35" s="70">
        <f t="shared" si="7"/>
        <v>877.08126297474746</v>
      </c>
      <c r="S35" s="8"/>
    </row>
    <row r="36" spans="1:19" s="10" customFormat="1" x14ac:dyDescent="0.3">
      <c r="A36"/>
      <c r="B36"/>
      <c r="C36"/>
      <c r="D36" s="17">
        <f t="shared" si="9"/>
        <v>47270</v>
      </c>
      <c r="E36" s="41">
        <v>1</v>
      </c>
      <c r="F36" s="83">
        <f t="shared" si="8"/>
        <v>3</v>
      </c>
      <c r="G36" s="39"/>
      <c r="H36" s="39"/>
      <c r="I36" s="39"/>
      <c r="J36" s="39"/>
      <c r="K36" s="84" t="e">
        <f t="shared" si="3"/>
        <v>#N/A</v>
      </c>
      <c r="L36" s="84" t="e">
        <f t="shared" si="4"/>
        <v>#N/A</v>
      </c>
      <c r="M36" s="40">
        <f t="shared" si="0"/>
        <v>98110.848753896731</v>
      </c>
      <c r="N36" s="40">
        <f t="shared" si="1"/>
        <v>0</v>
      </c>
      <c r="O36" s="40">
        <f t="shared" si="5"/>
        <v>98110.848753896731</v>
      </c>
      <c r="P36" s="68">
        <f t="shared" si="6"/>
        <v>738.56717902833645</v>
      </c>
      <c r="Q36" s="69">
        <f t="shared" si="2"/>
        <v>0</v>
      </c>
      <c r="R36" s="70">
        <f t="shared" si="7"/>
        <v>738.56717902833645</v>
      </c>
      <c r="S36" s="8"/>
    </row>
    <row r="37" spans="1:19" s="10" customFormat="1" x14ac:dyDescent="0.3">
      <c r="A37"/>
      <c r="B37"/>
      <c r="C37"/>
      <c r="D37" s="17">
        <f t="shared" si="9"/>
        <v>47362</v>
      </c>
      <c r="E37" s="41">
        <v>1</v>
      </c>
      <c r="F37" s="83">
        <f t="shared" si="8"/>
        <v>3</v>
      </c>
      <c r="G37" s="39"/>
      <c r="H37" s="39"/>
      <c r="I37" s="39"/>
      <c r="J37" s="39"/>
      <c r="K37" s="84" t="e">
        <f t="shared" si="3"/>
        <v>#N/A</v>
      </c>
      <c r="L37" s="84" t="e">
        <f t="shared" si="4"/>
        <v>#N/A</v>
      </c>
      <c r="M37" s="40">
        <f t="shared" si="0"/>
        <v>79572.201647210779</v>
      </c>
      <c r="N37" s="40">
        <f t="shared" si="1"/>
        <v>0</v>
      </c>
      <c r="O37" s="40">
        <f t="shared" si="5"/>
        <v>79572.201647210779</v>
      </c>
      <c r="P37" s="68">
        <f t="shared" si="6"/>
        <v>599.01037699788765</v>
      </c>
      <c r="Q37" s="69">
        <f t="shared" si="2"/>
        <v>0</v>
      </c>
      <c r="R37" s="70">
        <f t="shared" si="7"/>
        <v>599.01037699788765</v>
      </c>
      <c r="S37" s="8"/>
    </row>
    <row r="38" spans="1:19" s="10" customFormat="1" x14ac:dyDescent="0.3">
      <c r="A38"/>
      <c r="B38"/>
      <c r="C38"/>
      <c r="D38" s="17">
        <f t="shared" si="9"/>
        <v>47453</v>
      </c>
      <c r="E38" s="41">
        <v>1</v>
      </c>
      <c r="F38" s="83">
        <f t="shared" si="8"/>
        <v>3</v>
      </c>
      <c r="G38" s="39"/>
      <c r="H38" s="39"/>
      <c r="I38" s="39"/>
      <c r="J38" s="39"/>
      <c r="K38" s="84" t="e">
        <f t="shared" si="3"/>
        <v>#N/A</v>
      </c>
      <c r="L38" s="84" t="e">
        <f t="shared" si="4"/>
        <v>#N/A</v>
      </c>
      <c r="M38" s="40">
        <f t="shared" si="0"/>
        <v>60893.997738494378</v>
      </c>
      <c r="N38" s="40">
        <f t="shared" si="1"/>
        <v>0</v>
      </c>
      <c r="O38" s="40">
        <f t="shared" si="5"/>
        <v>60893.997738494378</v>
      </c>
      <c r="P38" s="68">
        <f t="shared" si="6"/>
        <v>458.40300742165806</v>
      </c>
      <c r="Q38" s="69">
        <f t="shared" si="2"/>
        <v>0</v>
      </c>
      <c r="R38" s="70">
        <f t="shared" si="7"/>
        <v>458.40300742165806</v>
      </c>
      <c r="S38" s="8"/>
    </row>
    <row r="39" spans="1:19" s="10" customFormat="1" x14ac:dyDescent="0.3">
      <c r="A39"/>
      <c r="B39"/>
      <c r="C39"/>
      <c r="D39" s="17">
        <f t="shared" si="9"/>
        <v>47543</v>
      </c>
      <c r="E39" s="41">
        <v>1</v>
      </c>
      <c r="F39" s="83">
        <f t="shared" si="8"/>
        <v>3</v>
      </c>
      <c r="G39" s="39"/>
      <c r="H39" s="39"/>
      <c r="I39" s="39"/>
      <c r="J39" s="39"/>
      <c r="K39" s="84" t="e">
        <f t="shared" si="3"/>
        <v>#N/A</v>
      </c>
      <c r="L39" s="84" t="e">
        <f t="shared" si="4"/>
        <v>#N/A</v>
      </c>
      <c r="M39" s="40">
        <f t="shared" si="0"/>
        <v>42075.186460201745</v>
      </c>
      <c r="N39" s="40">
        <f t="shared" si="1"/>
        <v>0</v>
      </c>
      <c r="O39" s="40">
        <f t="shared" si="5"/>
        <v>42075.186460201745</v>
      </c>
      <c r="P39" s="68">
        <f t="shared" si="6"/>
        <v>316.7371617480602</v>
      </c>
      <c r="Q39" s="69">
        <f t="shared" si="2"/>
        <v>0</v>
      </c>
      <c r="R39" s="70">
        <f t="shared" si="7"/>
        <v>316.7371617480602</v>
      </c>
      <c r="S39" s="8"/>
    </row>
    <row r="40" spans="1:19" s="10" customFormat="1" x14ac:dyDescent="0.3">
      <c r="A40"/>
      <c r="B40"/>
      <c r="C40"/>
      <c r="D40" s="17">
        <f t="shared" si="9"/>
        <v>47635</v>
      </c>
      <c r="E40" s="41">
        <v>1</v>
      </c>
      <c r="F40" s="83">
        <f t="shared" si="8"/>
        <v>3</v>
      </c>
      <c r="G40" s="39"/>
      <c r="H40" s="39"/>
      <c r="I40" s="39"/>
      <c r="J40" s="39"/>
      <c r="K40" s="84" t="e">
        <f t="shared" si="3"/>
        <v>#N/A</v>
      </c>
      <c r="L40" s="84" t="e">
        <f t="shared" si="4"/>
        <v>#N/A</v>
      </c>
      <c r="M40" s="40">
        <f t="shared" si="0"/>
        <v>23114.709336235519</v>
      </c>
      <c r="N40" s="40">
        <f t="shared" si="1"/>
        <v>0</v>
      </c>
      <c r="O40" s="40">
        <f t="shared" si="5"/>
        <v>23114.709336235519</v>
      </c>
      <c r="P40" s="68">
        <f t="shared" si="6"/>
        <v>174.00487189084041</v>
      </c>
      <c r="Q40" s="69">
        <f t="shared" si="2"/>
        <v>0</v>
      </c>
      <c r="R40" s="70">
        <f t="shared" si="7"/>
        <v>174.00487189084041</v>
      </c>
      <c r="S40" s="8"/>
    </row>
    <row r="41" spans="1:19" s="10" customFormat="1" x14ac:dyDescent="0.3">
      <c r="A41"/>
      <c r="B41"/>
      <c r="C41"/>
      <c r="D41" s="17">
        <f t="shared" si="9"/>
        <v>47727</v>
      </c>
      <c r="E41" s="41">
        <v>1</v>
      </c>
      <c r="F41" s="83">
        <f t="shared" si="8"/>
        <v>3</v>
      </c>
      <c r="G41" s="39"/>
      <c r="H41" s="39"/>
      <c r="I41" s="39"/>
      <c r="J41" s="39"/>
      <c r="K41" s="84" t="e">
        <f t="shared" si="3"/>
        <v>#N/A</v>
      </c>
      <c r="L41" s="84" t="e">
        <f t="shared" si="4"/>
        <v>#N/A</v>
      </c>
      <c r="M41" s="40">
        <f t="shared" si="0"/>
        <v>4011.4999224120729</v>
      </c>
      <c r="N41" s="40">
        <f t="shared" si="1"/>
        <v>0</v>
      </c>
      <c r="O41" s="40">
        <f t="shared" si="5"/>
        <v>4011.4999224120729</v>
      </c>
      <c r="P41" s="68">
        <f t="shared" si="6"/>
        <v>30.198109780908418</v>
      </c>
      <c r="Q41" s="69">
        <f t="shared" si="2"/>
        <v>0</v>
      </c>
      <c r="R41" s="70">
        <f t="shared" si="7"/>
        <v>30.198109780908418</v>
      </c>
      <c r="S41" s="9"/>
    </row>
    <row r="42" spans="1:19" s="10" customFormat="1" x14ac:dyDescent="0.3">
      <c r="A42"/>
      <c r="B42"/>
      <c r="C42"/>
      <c r="D42" s="17">
        <f t="shared" si="9"/>
        <v>47818</v>
      </c>
      <c r="E42" s="41">
        <v>1</v>
      </c>
      <c r="F42" s="83">
        <f t="shared" si="8"/>
        <v>3</v>
      </c>
      <c r="G42" s="39"/>
      <c r="H42" s="39"/>
      <c r="I42" s="39"/>
      <c r="J42" s="39"/>
      <c r="K42" s="84" t="e">
        <f t="shared" si="3"/>
        <v>#N/A</v>
      </c>
      <c r="L42" s="84" t="e">
        <f t="shared" si="4"/>
        <v>#N/A</v>
      </c>
      <c r="M42" s="40">
        <f t="shared" si="0"/>
        <v>-15235.516253521306</v>
      </c>
      <c r="N42" s="40">
        <f t="shared" si="1"/>
        <v>0</v>
      </c>
      <c r="O42" s="40">
        <f t="shared" si="5"/>
        <v>0</v>
      </c>
      <c r="P42" s="68">
        <f t="shared" si="6"/>
        <v>0</v>
      </c>
      <c r="Q42" s="69">
        <f t="shared" si="2"/>
        <v>0</v>
      </c>
      <c r="R42" s="70">
        <f t="shared" si="7"/>
        <v>0</v>
      </c>
      <c r="S42" s="9"/>
    </row>
    <row r="43" spans="1:19" s="10" customFormat="1" x14ac:dyDescent="0.3">
      <c r="A43"/>
      <c r="B43"/>
      <c r="C43"/>
      <c r="D43" s="17">
        <f t="shared" si="9"/>
        <v>47908</v>
      </c>
      <c r="E43" s="41">
        <v>1</v>
      </c>
      <c r="F43" s="83">
        <f t="shared" si="8"/>
        <v>3</v>
      </c>
      <c r="G43" s="39"/>
      <c r="H43" s="39"/>
      <c r="I43" s="39"/>
      <c r="J43" s="39"/>
      <c r="K43" s="84" t="e">
        <f t="shared" si="3"/>
        <v>#N/A</v>
      </c>
      <c r="L43" s="84" t="e">
        <f t="shared" si="4"/>
        <v>#N/A</v>
      </c>
      <c r="M43" s="40">
        <f t="shared" si="0"/>
        <v>0</v>
      </c>
      <c r="N43" s="40">
        <f t="shared" si="1"/>
        <v>0</v>
      </c>
      <c r="O43" s="40">
        <f t="shared" si="5"/>
        <v>0</v>
      </c>
      <c r="P43" s="68">
        <f t="shared" si="6"/>
        <v>0</v>
      </c>
      <c r="Q43" s="69">
        <f t="shared" si="2"/>
        <v>0</v>
      </c>
      <c r="R43" s="70">
        <f t="shared" si="7"/>
        <v>0</v>
      </c>
      <c r="S43" s="9"/>
    </row>
    <row r="44" spans="1:19" s="10" customFormat="1" x14ac:dyDescent="0.3">
      <c r="A44"/>
      <c r="B44"/>
      <c r="C44"/>
      <c r="D44" s="17">
        <f t="shared" si="9"/>
        <v>48000</v>
      </c>
      <c r="E44" s="41">
        <v>1</v>
      </c>
      <c r="F44" s="83">
        <f t="shared" si="8"/>
        <v>3</v>
      </c>
      <c r="G44" s="39"/>
      <c r="H44" s="39"/>
      <c r="I44" s="39"/>
      <c r="J44" s="39"/>
      <c r="K44" s="84" t="e">
        <f t="shared" si="3"/>
        <v>#N/A</v>
      </c>
      <c r="L44" s="84" t="e">
        <f t="shared" si="4"/>
        <v>#N/A</v>
      </c>
      <c r="M44" s="40">
        <f t="shared" si="0"/>
        <v>0</v>
      </c>
      <c r="N44" s="40">
        <f t="shared" si="1"/>
        <v>0</v>
      </c>
      <c r="O44" s="40">
        <f t="shared" si="5"/>
        <v>0</v>
      </c>
      <c r="P44" s="68">
        <f t="shared" si="6"/>
        <v>0</v>
      </c>
      <c r="Q44" s="69">
        <f t="shared" si="2"/>
        <v>0</v>
      </c>
      <c r="R44" s="70">
        <f t="shared" si="7"/>
        <v>0</v>
      </c>
      <c r="S44" s="9"/>
    </row>
    <row r="45" spans="1:19" s="10" customFormat="1" x14ac:dyDescent="0.3">
      <c r="A45"/>
      <c r="B45"/>
      <c r="C45"/>
      <c r="D45" s="17">
        <f t="shared" si="9"/>
        <v>48092</v>
      </c>
      <c r="E45" s="41">
        <v>1</v>
      </c>
      <c r="F45" s="83">
        <f t="shared" si="8"/>
        <v>3</v>
      </c>
      <c r="G45" s="39"/>
      <c r="H45" s="39"/>
      <c r="I45" s="39"/>
      <c r="J45" s="39"/>
      <c r="K45" s="84" t="e">
        <f t="shared" si="3"/>
        <v>#N/A</v>
      </c>
      <c r="L45" s="84" t="e">
        <f t="shared" si="4"/>
        <v>#N/A</v>
      </c>
      <c r="M45" s="40">
        <f t="shared" si="0"/>
        <v>0</v>
      </c>
      <c r="N45" s="40">
        <f t="shared" si="1"/>
        <v>0</v>
      </c>
      <c r="O45" s="40">
        <f t="shared" si="5"/>
        <v>0</v>
      </c>
      <c r="P45" s="68">
        <f t="shared" si="6"/>
        <v>0</v>
      </c>
      <c r="Q45" s="69">
        <f t="shared" si="2"/>
        <v>0</v>
      </c>
      <c r="R45" s="70">
        <f t="shared" si="7"/>
        <v>0</v>
      </c>
      <c r="S45" s="9"/>
    </row>
    <row r="46" spans="1:19" s="10" customFormat="1" x14ac:dyDescent="0.3">
      <c r="A46"/>
      <c r="B46"/>
      <c r="C46"/>
      <c r="D46" s="17">
        <f t="shared" si="9"/>
        <v>48183</v>
      </c>
      <c r="E46" s="41">
        <v>1</v>
      </c>
      <c r="F46" s="83">
        <f t="shared" si="8"/>
        <v>3</v>
      </c>
      <c r="G46" s="39"/>
      <c r="H46" s="39"/>
      <c r="I46" s="39"/>
      <c r="J46" s="39"/>
      <c r="K46" s="84" t="e">
        <f t="shared" si="3"/>
        <v>#N/A</v>
      </c>
      <c r="L46" s="84" t="e">
        <f t="shared" si="4"/>
        <v>#N/A</v>
      </c>
      <c r="M46" s="40">
        <f t="shared" si="0"/>
        <v>0</v>
      </c>
      <c r="N46" s="40">
        <f t="shared" si="1"/>
        <v>0</v>
      </c>
      <c r="O46" s="40">
        <f t="shared" si="5"/>
        <v>0</v>
      </c>
      <c r="P46" s="68">
        <f t="shared" si="6"/>
        <v>0</v>
      </c>
      <c r="Q46" s="69">
        <f t="shared" si="2"/>
        <v>0</v>
      </c>
      <c r="R46" s="70">
        <f t="shared" si="7"/>
        <v>0</v>
      </c>
      <c r="S46" s="9"/>
    </row>
    <row r="47" spans="1:19" s="10" customFormat="1" x14ac:dyDescent="0.3">
      <c r="A47"/>
      <c r="B47"/>
      <c r="C47"/>
      <c r="D47" s="17">
        <f t="shared" si="9"/>
        <v>48274</v>
      </c>
      <c r="E47" s="41">
        <v>1</v>
      </c>
      <c r="F47" s="83">
        <f t="shared" si="8"/>
        <v>3</v>
      </c>
      <c r="G47" s="39"/>
      <c r="H47" s="39"/>
      <c r="I47" s="39"/>
      <c r="J47" s="39"/>
      <c r="K47" s="84" t="e">
        <f t="shared" si="3"/>
        <v>#N/A</v>
      </c>
      <c r="L47" s="84" t="e">
        <f t="shared" si="4"/>
        <v>#N/A</v>
      </c>
      <c r="M47" s="40">
        <f t="shared" si="0"/>
        <v>0</v>
      </c>
      <c r="N47" s="40">
        <f t="shared" si="1"/>
        <v>0</v>
      </c>
      <c r="O47" s="40">
        <f t="shared" si="5"/>
        <v>0</v>
      </c>
      <c r="P47" s="68">
        <f t="shared" si="6"/>
        <v>0</v>
      </c>
      <c r="Q47" s="69">
        <f t="shared" si="2"/>
        <v>0</v>
      </c>
      <c r="R47" s="70">
        <f t="shared" si="7"/>
        <v>0</v>
      </c>
      <c r="S47" s="9"/>
    </row>
    <row r="48" spans="1:19" s="10" customFormat="1" x14ac:dyDescent="0.3">
      <c r="A48"/>
      <c r="B48"/>
      <c r="C48"/>
      <c r="D48" s="17">
        <f t="shared" si="9"/>
        <v>48366</v>
      </c>
      <c r="E48" s="41">
        <v>1</v>
      </c>
      <c r="F48" s="83">
        <f t="shared" si="8"/>
        <v>3</v>
      </c>
      <c r="G48" s="39"/>
      <c r="H48" s="39"/>
      <c r="I48" s="39"/>
      <c r="J48" s="39"/>
      <c r="K48" s="84" t="e">
        <f t="shared" si="3"/>
        <v>#N/A</v>
      </c>
      <c r="L48" s="84" t="e">
        <f t="shared" si="4"/>
        <v>#N/A</v>
      </c>
      <c r="M48" s="40">
        <f t="shared" si="0"/>
        <v>0</v>
      </c>
      <c r="N48" s="40">
        <f t="shared" si="1"/>
        <v>0</v>
      </c>
      <c r="O48" s="40">
        <f t="shared" si="5"/>
        <v>0</v>
      </c>
      <c r="P48" s="68">
        <f t="shared" si="6"/>
        <v>0</v>
      </c>
      <c r="Q48" s="69">
        <f t="shared" si="2"/>
        <v>0</v>
      </c>
      <c r="R48" s="70">
        <f t="shared" si="7"/>
        <v>0</v>
      </c>
      <c r="S48" s="9"/>
    </row>
    <row r="49" spans="4:24" s="9" customFormat="1" x14ac:dyDescent="0.3">
      <c r="D49" s="17">
        <f t="shared" si="9"/>
        <v>48458</v>
      </c>
      <c r="E49" s="41">
        <v>1</v>
      </c>
      <c r="F49" s="83">
        <f t="shared" si="8"/>
        <v>3</v>
      </c>
      <c r="G49" s="39"/>
      <c r="H49" s="39"/>
      <c r="I49" s="39"/>
      <c r="J49" s="39"/>
      <c r="K49" s="84" t="e">
        <f t="shared" si="3"/>
        <v>#N/A</v>
      </c>
      <c r="L49" s="84" t="e">
        <f t="shared" si="4"/>
        <v>#N/A</v>
      </c>
      <c r="M49" s="40">
        <f t="shared" si="0"/>
        <v>0</v>
      </c>
      <c r="N49" s="40">
        <f t="shared" si="1"/>
        <v>0</v>
      </c>
      <c r="O49" s="40">
        <f t="shared" si="5"/>
        <v>0</v>
      </c>
      <c r="P49" s="68">
        <f t="shared" si="6"/>
        <v>0</v>
      </c>
      <c r="Q49" s="69">
        <f t="shared" si="2"/>
        <v>0</v>
      </c>
      <c r="R49" s="70">
        <f t="shared" si="7"/>
        <v>0</v>
      </c>
      <c r="T49" s="10"/>
      <c r="U49" s="10"/>
      <c r="V49" s="10"/>
      <c r="W49" s="10"/>
      <c r="X49" s="10"/>
    </row>
    <row r="50" spans="4:24" s="9" customFormat="1" x14ac:dyDescent="0.3">
      <c r="D50" s="17">
        <f t="shared" si="9"/>
        <v>48549</v>
      </c>
      <c r="E50" s="41">
        <v>1</v>
      </c>
      <c r="F50" s="83">
        <f t="shared" si="8"/>
        <v>3</v>
      </c>
      <c r="G50" s="39"/>
      <c r="H50" s="39"/>
      <c r="I50" s="39"/>
      <c r="J50" s="39"/>
      <c r="K50" s="84" t="e">
        <f t="shared" si="3"/>
        <v>#N/A</v>
      </c>
      <c r="L50" s="84" t="e">
        <f t="shared" si="4"/>
        <v>#N/A</v>
      </c>
      <c r="M50" s="40">
        <f t="shared" si="0"/>
        <v>0</v>
      </c>
      <c r="N50" s="40">
        <f t="shared" si="1"/>
        <v>0</v>
      </c>
      <c r="O50" s="40">
        <f t="shared" si="5"/>
        <v>0</v>
      </c>
      <c r="P50" s="68">
        <f t="shared" si="6"/>
        <v>0</v>
      </c>
      <c r="Q50" s="69">
        <f t="shared" si="2"/>
        <v>0</v>
      </c>
      <c r="R50" s="70">
        <f t="shared" si="7"/>
        <v>0</v>
      </c>
      <c r="T50" s="10"/>
      <c r="U50" s="10"/>
      <c r="V50" s="10"/>
      <c r="W50" s="10"/>
      <c r="X50" s="10"/>
    </row>
    <row r="51" spans="4:24" s="9" customFormat="1" x14ac:dyDescent="0.3">
      <c r="D51" s="17">
        <f t="shared" si="9"/>
        <v>48639</v>
      </c>
      <c r="E51" s="41">
        <v>1</v>
      </c>
      <c r="F51" s="83">
        <f t="shared" si="8"/>
        <v>3</v>
      </c>
      <c r="G51" s="39"/>
      <c r="H51" s="39"/>
      <c r="I51" s="39"/>
      <c r="J51" s="39"/>
      <c r="K51" s="84" t="e">
        <f t="shared" si="3"/>
        <v>#N/A</v>
      </c>
      <c r="L51" s="84" t="e">
        <f t="shared" si="4"/>
        <v>#N/A</v>
      </c>
      <c r="M51" s="40">
        <f t="shared" si="0"/>
        <v>0</v>
      </c>
      <c r="N51" s="40">
        <f t="shared" si="1"/>
        <v>0</v>
      </c>
      <c r="O51" s="40">
        <f t="shared" si="5"/>
        <v>0</v>
      </c>
      <c r="P51" s="68">
        <f t="shared" si="6"/>
        <v>0</v>
      </c>
      <c r="Q51" s="69">
        <f t="shared" si="2"/>
        <v>0</v>
      </c>
      <c r="R51" s="70">
        <f t="shared" si="7"/>
        <v>0</v>
      </c>
      <c r="T51" s="10"/>
      <c r="U51" s="10"/>
      <c r="V51" s="10"/>
      <c r="W51" s="10"/>
      <c r="X51" s="10"/>
    </row>
    <row r="52" spans="4:24" s="9" customFormat="1" x14ac:dyDescent="0.3">
      <c r="D52" s="17">
        <f t="shared" si="9"/>
        <v>48731</v>
      </c>
      <c r="E52" s="41">
        <v>1</v>
      </c>
      <c r="F52" s="83">
        <f t="shared" si="8"/>
        <v>3</v>
      </c>
      <c r="G52" s="39"/>
      <c r="H52" s="39"/>
      <c r="I52" s="39"/>
      <c r="J52" s="39"/>
      <c r="K52" s="84" t="e">
        <f t="shared" si="3"/>
        <v>#N/A</v>
      </c>
      <c r="L52" s="84" t="e">
        <f t="shared" si="4"/>
        <v>#N/A</v>
      </c>
      <c r="M52" s="40">
        <f t="shared" si="0"/>
        <v>0</v>
      </c>
      <c r="N52" s="40">
        <f t="shared" si="1"/>
        <v>0</v>
      </c>
      <c r="O52" s="40">
        <f t="shared" si="5"/>
        <v>0</v>
      </c>
      <c r="P52" s="68">
        <f t="shared" si="6"/>
        <v>0</v>
      </c>
      <c r="Q52" s="69">
        <f t="shared" si="2"/>
        <v>0</v>
      </c>
      <c r="R52" s="70">
        <f t="shared" si="7"/>
        <v>0</v>
      </c>
      <c r="T52" s="10"/>
      <c r="U52" s="10"/>
      <c r="V52" s="10"/>
      <c r="W52" s="10"/>
      <c r="X52" s="10"/>
    </row>
    <row r="53" spans="4:24" s="9" customFormat="1" x14ac:dyDescent="0.3">
      <c r="D53" s="17">
        <f t="shared" si="9"/>
        <v>48823</v>
      </c>
      <c r="E53" s="41">
        <v>1</v>
      </c>
      <c r="F53" s="83">
        <f t="shared" si="8"/>
        <v>3</v>
      </c>
      <c r="G53" s="39"/>
      <c r="H53" s="39"/>
      <c r="I53" s="39"/>
      <c r="J53" s="39"/>
      <c r="K53" s="84" t="e">
        <f t="shared" si="3"/>
        <v>#N/A</v>
      </c>
      <c r="L53" s="84" t="e">
        <f t="shared" si="4"/>
        <v>#N/A</v>
      </c>
      <c r="M53" s="40">
        <f t="shared" si="0"/>
        <v>0</v>
      </c>
      <c r="N53" s="40">
        <f t="shared" si="1"/>
        <v>0</v>
      </c>
      <c r="O53" s="40">
        <f t="shared" si="5"/>
        <v>0</v>
      </c>
      <c r="P53" s="68">
        <f t="shared" si="6"/>
        <v>0</v>
      </c>
      <c r="Q53" s="69">
        <f t="shared" si="2"/>
        <v>0</v>
      </c>
      <c r="R53" s="70">
        <f t="shared" si="7"/>
        <v>0</v>
      </c>
      <c r="T53" s="10"/>
      <c r="U53" s="10"/>
      <c r="V53" s="10"/>
      <c r="W53" s="10"/>
      <c r="X53" s="10"/>
    </row>
    <row r="54" spans="4:24" s="9" customFormat="1" x14ac:dyDescent="0.3">
      <c r="D54" s="17">
        <f t="shared" si="9"/>
        <v>48914</v>
      </c>
      <c r="E54" s="41">
        <v>1</v>
      </c>
      <c r="F54" s="83">
        <f t="shared" si="8"/>
        <v>3</v>
      </c>
      <c r="G54" s="39"/>
      <c r="H54" s="39"/>
      <c r="I54" s="39"/>
      <c r="J54" s="39"/>
      <c r="K54" s="84" t="e">
        <f t="shared" si="3"/>
        <v>#N/A</v>
      </c>
      <c r="L54" s="84" t="e">
        <f t="shared" si="4"/>
        <v>#N/A</v>
      </c>
      <c r="M54" s="40">
        <f t="shared" si="0"/>
        <v>0</v>
      </c>
      <c r="N54" s="40">
        <f t="shared" si="1"/>
        <v>0</v>
      </c>
      <c r="O54" s="40">
        <f t="shared" si="5"/>
        <v>0</v>
      </c>
      <c r="P54" s="68">
        <f t="shared" si="6"/>
        <v>0</v>
      </c>
      <c r="Q54" s="69">
        <f t="shared" si="2"/>
        <v>0</v>
      </c>
      <c r="R54" s="70">
        <f t="shared" si="7"/>
        <v>0</v>
      </c>
      <c r="T54" s="10"/>
      <c r="U54" s="10"/>
      <c r="V54" s="10"/>
      <c r="W54" s="10"/>
      <c r="X54" s="10"/>
    </row>
    <row r="55" spans="4:24" s="9" customFormat="1" x14ac:dyDescent="0.3">
      <c r="D55" s="17">
        <f t="shared" si="9"/>
        <v>49004</v>
      </c>
      <c r="E55" s="41">
        <v>1</v>
      </c>
      <c r="F55" s="83">
        <f t="shared" si="8"/>
        <v>3</v>
      </c>
      <c r="G55" s="39"/>
      <c r="H55" s="39"/>
      <c r="I55" s="39"/>
      <c r="J55" s="39"/>
      <c r="K55" s="84" t="e">
        <f t="shared" si="3"/>
        <v>#N/A</v>
      </c>
      <c r="L55" s="84" t="e">
        <f t="shared" si="4"/>
        <v>#N/A</v>
      </c>
      <c r="M55" s="40">
        <f t="shared" si="0"/>
        <v>0</v>
      </c>
      <c r="N55" s="40">
        <f t="shared" si="1"/>
        <v>0</v>
      </c>
      <c r="O55" s="40">
        <f t="shared" si="5"/>
        <v>0</v>
      </c>
      <c r="P55" s="68">
        <f t="shared" si="6"/>
        <v>0</v>
      </c>
      <c r="Q55" s="69">
        <f t="shared" si="2"/>
        <v>0</v>
      </c>
      <c r="R55" s="70">
        <f t="shared" si="7"/>
        <v>0</v>
      </c>
      <c r="T55" s="10"/>
      <c r="U55" s="10"/>
      <c r="V55" s="10"/>
      <c r="W55" s="10"/>
      <c r="X55" s="10"/>
    </row>
    <row r="56" spans="4:24" s="9" customFormat="1" x14ac:dyDescent="0.3">
      <c r="D56" s="17">
        <f t="shared" si="9"/>
        <v>49096</v>
      </c>
      <c r="E56" s="41">
        <v>1</v>
      </c>
      <c r="F56" s="83">
        <f t="shared" si="8"/>
        <v>3</v>
      </c>
      <c r="G56" s="39"/>
      <c r="H56" s="39"/>
      <c r="I56" s="39"/>
      <c r="J56" s="39"/>
      <c r="K56" s="84" t="e">
        <f t="shared" si="3"/>
        <v>#N/A</v>
      </c>
      <c r="L56" s="84" t="e">
        <f t="shared" si="4"/>
        <v>#N/A</v>
      </c>
      <c r="M56" s="40">
        <f t="shared" si="0"/>
        <v>0</v>
      </c>
      <c r="N56" s="40">
        <f t="shared" si="1"/>
        <v>0</v>
      </c>
      <c r="O56" s="40">
        <f t="shared" si="5"/>
        <v>0</v>
      </c>
      <c r="P56" s="68">
        <f t="shared" si="6"/>
        <v>0</v>
      </c>
      <c r="Q56" s="69">
        <f t="shared" si="2"/>
        <v>0</v>
      </c>
      <c r="R56" s="70">
        <f t="shared" si="7"/>
        <v>0</v>
      </c>
      <c r="T56" s="10"/>
      <c r="U56" s="10"/>
      <c r="V56" s="10"/>
      <c r="W56" s="10"/>
      <c r="X56" s="10"/>
    </row>
    <row r="57" spans="4:24" s="9" customFormat="1" x14ac:dyDescent="0.3">
      <c r="D57" s="17">
        <f t="shared" si="9"/>
        <v>49188</v>
      </c>
      <c r="E57" s="41">
        <v>1</v>
      </c>
      <c r="F57" s="83">
        <f t="shared" si="8"/>
        <v>3</v>
      </c>
      <c r="G57" s="39"/>
      <c r="H57" s="39"/>
      <c r="I57" s="39"/>
      <c r="J57" s="39"/>
      <c r="K57" s="84" t="e">
        <f t="shared" si="3"/>
        <v>#N/A</v>
      </c>
      <c r="L57" s="84" t="e">
        <f t="shared" si="4"/>
        <v>#N/A</v>
      </c>
      <c r="M57" s="40">
        <f t="shared" si="0"/>
        <v>0</v>
      </c>
      <c r="N57" s="40">
        <f t="shared" si="1"/>
        <v>0</v>
      </c>
      <c r="O57" s="40">
        <f t="shared" si="5"/>
        <v>0</v>
      </c>
      <c r="P57" s="68">
        <f t="shared" si="6"/>
        <v>0</v>
      </c>
      <c r="Q57" s="69">
        <f t="shared" si="2"/>
        <v>0</v>
      </c>
      <c r="R57" s="70">
        <f t="shared" si="7"/>
        <v>0</v>
      </c>
      <c r="T57" s="10"/>
      <c r="U57" s="10"/>
      <c r="V57" s="10"/>
      <c r="W57" s="10"/>
      <c r="X57" s="10"/>
    </row>
    <row r="58" spans="4:24" s="9" customFormat="1" x14ac:dyDescent="0.3">
      <c r="D58" s="17">
        <f t="shared" si="9"/>
        <v>49279</v>
      </c>
      <c r="E58" s="41">
        <v>1</v>
      </c>
      <c r="F58" s="83">
        <f t="shared" si="8"/>
        <v>3</v>
      </c>
      <c r="G58" s="39"/>
      <c r="H58" s="39"/>
      <c r="I58" s="39"/>
      <c r="J58" s="39"/>
      <c r="K58" s="84" t="e">
        <f t="shared" si="3"/>
        <v>#N/A</v>
      </c>
      <c r="L58" s="84" t="e">
        <f t="shared" si="4"/>
        <v>#N/A</v>
      </c>
      <c r="M58" s="40">
        <f t="shared" si="0"/>
        <v>0</v>
      </c>
      <c r="N58" s="40">
        <f t="shared" si="1"/>
        <v>0</v>
      </c>
      <c r="O58" s="40">
        <f t="shared" si="5"/>
        <v>0</v>
      </c>
      <c r="P58" s="68">
        <f t="shared" si="6"/>
        <v>0</v>
      </c>
      <c r="Q58" s="69">
        <f t="shared" si="2"/>
        <v>0</v>
      </c>
      <c r="R58" s="70">
        <f t="shared" si="7"/>
        <v>0</v>
      </c>
      <c r="T58" s="10"/>
      <c r="U58" s="10"/>
      <c r="V58" s="10"/>
      <c r="W58" s="10"/>
      <c r="X58" s="10"/>
    </row>
    <row r="59" spans="4:24" s="9" customFormat="1" x14ac:dyDescent="0.3">
      <c r="D59" s="17">
        <f t="shared" si="9"/>
        <v>49369</v>
      </c>
      <c r="E59" s="41">
        <v>1</v>
      </c>
      <c r="F59" s="83">
        <f t="shared" si="8"/>
        <v>3</v>
      </c>
      <c r="G59" s="39"/>
      <c r="H59" s="39"/>
      <c r="I59" s="39"/>
      <c r="J59" s="39"/>
      <c r="K59" s="84" t="e">
        <f t="shared" si="3"/>
        <v>#N/A</v>
      </c>
      <c r="L59" s="84" t="e">
        <f t="shared" si="4"/>
        <v>#N/A</v>
      </c>
      <c r="M59" s="40">
        <f t="shared" si="0"/>
        <v>0</v>
      </c>
      <c r="N59" s="40">
        <f t="shared" si="1"/>
        <v>0</v>
      </c>
      <c r="O59" s="40">
        <f t="shared" si="5"/>
        <v>0</v>
      </c>
      <c r="P59" s="68">
        <f t="shared" si="6"/>
        <v>0</v>
      </c>
      <c r="Q59" s="69">
        <f t="shared" si="2"/>
        <v>0</v>
      </c>
      <c r="R59" s="70">
        <f t="shared" si="7"/>
        <v>0</v>
      </c>
      <c r="T59" s="10"/>
      <c r="U59" s="10"/>
      <c r="V59" s="10"/>
      <c r="W59" s="10"/>
      <c r="X59" s="10"/>
    </row>
    <row r="60" spans="4:24" s="9" customFormat="1" x14ac:dyDescent="0.3">
      <c r="D60" s="17">
        <f t="shared" si="9"/>
        <v>49461</v>
      </c>
      <c r="E60" s="41">
        <v>1</v>
      </c>
      <c r="F60" s="83">
        <f t="shared" si="8"/>
        <v>3</v>
      </c>
      <c r="G60" s="39"/>
      <c r="H60" s="39"/>
      <c r="I60" s="39"/>
      <c r="J60" s="39"/>
      <c r="K60" s="84" t="e">
        <f t="shared" si="3"/>
        <v>#N/A</v>
      </c>
      <c r="L60" s="84" t="e">
        <f t="shared" si="4"/>
        <v>#N/A</v>
      </c>
      <c r="M60" s="40">
        <f t="shared" si="0"/>
        <v>0</v>
      </c>
      <c r="N60" s="40">
        <f t="shared" si="1"/>
        <v>0</v>
      </c>
      <c r="O60" s="40">
        <f t="shared" si="5"/>
        <v>0</v>
      </c>
      <c r="P60" s="68">
        <f t="shared" si="6"/>
        <v>0</v>
      </c>
      <c r="Q60" s="69">
        <f t="shared" si="2"/>
        <v>0</v>
      </c>
      <c r="R60" s="70">
        <f t="shared" si="7"/>
        <v>0</v>
      </c>
      <c r="T60" s="10"/>
      <c r="U60" s="10"/>
      <c r="V60" s="10"/>
      <c r="W60" s="10"/>
      <c r="X60" s="10"/>
    </row>
    <row r="61" spans="4:24" s="9" customFormat="1" x14ac:dyDescent="0.3">
      <c r="D61" s="17">
        <f t="shared" si="9"/>
        <v>49553</v>
      </c>
      <c r="E61" s="41">
        <v>1</v>
      </c>
      <c r="F61" s="83">
        <f t="shared" si="8"/>
        <v>3</v>
      </c>
      <c r="G61" s="39"/>
      <c r="H61" s="39"/>
      <c r="I61" s="39"/>
      <c r="J61" s="39"/>
      <c r="K61" s="84" t="e">
        <f t="shared" si="3"/>
        <v>#N/A</v>
      </c>
      <c r="L61" s="84" t="e">
        <f t="shared" si="4"/>
        <v>#N/A</v>
      </c>
      <c r="M61" s="40">
        <f t="shared" si="0"/>
        <v>0</v>
      </c>
      <c r="N61" s="40">
        <f t="shared" si="1"/>
        <v>0</v>
      </c>
      <c r="O61" s="40">
        <f t="shared" si="5"/>
        <v>0</v>
      </c>
      <c r="P61" s="68">
        <f t="shared" si="6"/>
        <v>0</v>
      </c>
      <c r="Q61" s="69">
        <f t="shared" si="2"/>
        <v>0</v>
      </c>
      <c r="R61" s="70">
        <f t="shared" si="7"/>
        <v>0</v>
      </c>
      <c r="T61" s="10"/>
      <c r="U61" s="10"/>
      <c r="V61" s="10"/>
      <c r="W61" s="10"/>
      <c r="X61" s="10"/>
    </row>
    <row r="62" spans="4:24" s="9" customFormat="1" x14ac:dyDescent="0.3">
      <c r="D62" s="17">
        <f t="shared" si="9"/>
        <v>49644</v>
      </c>
      <c r="E62" s="41">
        <v>1</v>
      </c>
      <c r="F62" s="83">
        <f t="shared" si="8"/>
        <v>3</v>
      </c>
      <c r="G62" s="39"/>
      <c r="H62" s="39"/>
      <c r="I62" s="39"/>
      <c r="J62" s="39"/>
      <c r="K62" s="84" t="e">
        <f t="shared" si="3"/>
        <v>#N/A</v>
      </c>
      <c r="L62" s="84" t="e">
        <f t="shared" si="4"/>
        <v>#N/A</v>
      </c>
      <c r="M62" s="40">
        <f t="shared" si="0"/>
        <v>0</v>
      </c>
      <c r="N62" s="40">
        <f t="shared" si="1"/>
        <v>0</v>
      </c>
      <c r="O62" s="40">
        <f t="shared" si="5"/>
        <v>0</v>
      </c>
      <c r="P62" s="68">
        <f t="shared" si="6"/>
        <v>0</v>
      </c>
      <c r="Q62" s="69">
        <f t="shared" si="2"/>
        <v>0</v>
      </c>
      <c r="R62" s="70">
        <f t="shared" si="7"/>
        <v>0</v>
      </c>
      <c r="T62" s="10"/>
      <c r="U62" s="10"/>
      <c r="V62" s="10"/>
      <c r="W62" s="10"/>
      <c r="X62" s="10"/>
    </row>
    <row r="63" spans="4:24" s="9" customFormat="1" x14ac:dyDescent="0.3">
      <c r="D63" s="17">
        <f t="shared" si="9"/>
        <v>49735</v>
      </c>
      <c r="E63" s="41">
        <v>1</v>
      </c>
      <c r="F63" s="83">
        <f t="shared" si="8"/>
        <v>3</v>
      </c>
      <c r="G63" s="39"/>
      <c r="H63" s="39"/>
      <c r="I63" s="39"/>
      <c r="J63" s="39"/>
      <c r="K63" s="84" t="e">
        <f t="shared" si="3"/>
        <v>#N/A</v>
      </c>
      <c r="L63" s="84" t="e">
        <f t="shared" si="4"/>
        <v>#N/A</v>
      </c>
      <c r="M63" s="40">
        <f t="shared" si="0"/>
        <v>0</v>
      </c>
      <c r="N63" s="40">
        <f t="shared" si="1"/>
        <v>0</v>
      </c>
      <c r="O63" s="40">
        <f t="shared" si="5"/>
        <v>0</v>
      </c>
      <c r="P63" s="68">
        <f t="shared" si="6"/>
        <v>0</v>
      </c>
      <c r="Q63" s="69">
        <f t="shared" si="2"/>
        <v>0</v>
      </c>
      <c r="R63" s="70">
        <f t="shared" si="7"/>
        <v>0</v>
      </c>
      <c r="T63" s="10"/>
      <c r="U63" s="10"/>
      <c r="V63" s="10"/>
      <c r="W63" s="10"/>
      <c r="X63" s="10"/>
    </row>
    <row r="64" spans="4:24" s="9" customFormat="1" x14ac:dyDescent="0.3">
      <c r="D64" s="17">
        <f t="shared" si="9"/>
        <v>49827</v>
      </c>
      <c r="E64" s="41">
        <v>1</v>
      </c>
      <c r="F64" s="83">
        <f t="shared" si="8"/>
        <v>3</v>
      </c>
      <c r="G64" s="39"/>
      <c r="H64" s="39"/>
      <c r="I64" s="39"/>
      <c r="J64" s="39"/>
      <c r="K64" s="84" t="e">
        <f t="shared" si="3"/>
        <v>#N/A</v>
      </c>
      <c r="L64" s="84" t="e">
        <f t="shared" si="4"/>
        <v>#N/A</v>
      </c>
      <c r="M64" s="40">
        <f t="shared" si="0"/>
        <v>0</v>
      </c>
      <c r="N64" s="40">
        <f t="shared" si="1"/>
        <v>0</v>
      </c>
      <c r="O64" s="40">
        <f t="shared" si="5"/>
        <v>0</v>
      </c>
      <c r="P64" s="68">
        <f t="shared" si="6"/>
        <v>0</v>
      </c>
      <c r="Q64" s="69">
        <f t="shared" si="2"/>
        <v>0</v>
      </c>
      <c r="R64" s="70">
        <f t="shared" si="7"/>
        <v>0</v>
      </c>
      <c r="T64" s="10"/>
      <c r="U64" s="10"/>
      <c r="V64" s="10"/>
      <c r="W64" s="10"/>
      <c r="X64" s="10"/>
    </row>
    <row r="65" spans="4:24" s="9" customFormat="1" x14ac:dyDescent="0.3">
      <c r="D65" s="17">
        <f t="shared" si="9"/>
        <v>49919</v>
      </c>
      <c r="E65" s="41">
        <v>1</v>
      </c>
      <c r="F65" s="83">
        <f t="shared" si="8"/>
        <v>3</v>
      </c>
      <c r="G65" s="39"/>
      <c r="H65" s="39"/>
      <c r="I65" s="39"/>
      <c r="J65" s="39"/>
      <c r="K65" s="84" t="e">
        <f t="shared" si="3"/>
        <v>#N/A</v>
      </c>
      <c r="L65" s="84" t="e">
        <f t="shared" si="4"/>
        <v>#N/A</v>
      </c>
      <c r="M65" s="40">
        <f t="shared" si="0"/>
        <v>0</v>
      </c>
      <c r="N65" s="40">
        <f t="shared" si="1"/>
        <v>0</v>
      </c>
      <c r="O65" s="40">
        <f t="shared" si="5"/>
        <v>0</v>
      </c>
      <c r="P65" s="68">
        <f t="shared" si="6"/>
        <v>0</v>
      </c>
      <c r="Q65" s="69">
        <f t="shared" si="2"/>
        <v>0</v>
      </c>
      <c r="R65" s="70">
        <f t="shared" si="7"/>
        <v>0</v>
      </c>
      <c r="T65" s="10"/>
      <c r="U65" s="10"/>
      <c r="V65" s="10"/>
      <c r="W65" s="10"/>
      <c r="X65" s="10"/>
    </row>
    <row r="66" spans="4:24" s="9" customFormat="1" x14ac:dyDescent="0.3">
      <c r="D66" s="17">
        <f t="shared" si="9"/>
        <v>50010</v>
      </c>
      <c r="E66" s="41">
        <v>1</v>
      </c>
      <c r="F66" s="83">
        <f t="shared" si="8"/>
        <v>3</v>
      </c>
      <c r="G66" s="39"/>
      <c r="H66" s="39"/>
      <c r="I66" s="39"/>
      <c r="J66" s="39"/>
      <c r="K66" s="84" t="e">
        <f t="shared" si="3"/>
        <v>#N/A</v>
      </c>
      <c r="L66" s="84" t="e">
        <f t="shared" si="4"/>
        <v>#N/A</v>
      </c>
      <c r="M66" s="40">
        <f t="shared" ref="M66:M129" si="10">IF(AND(ISBLANK(G67),ISBLANK(H67),ISBLANK(I67)),
       IF(AND(ISBLANK(G66),ISBLANK(H66),ISBLANK(I66)),
           IF(O65&gt;0,
                IF(YEARFRAC($B$7,D66)&gt;$B$10,O65,M65)+R65+($B$5-$B$25*E65+$B$4)*YEARFRAC(D65,D66)+IF(AND($B$27,YEARFRAC($B$7,D65)&lt;$B$10),$B$29*12*YEARFRAC(D65,D66),0)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K66+N("If records exist on this row, but not on the next, start the prediction by using this row's record")),
    NA()+N("Both this row and next have records; do nothing"))</f>
        <v>0</v>
      </c>
      <c r="N66" s="40">
        <f t="shared" ref="N66:N129" si="11">IF($B$27,
   IF(AND(ISBLANK(G67),ISBLANK(H67),ISBLANK(I67)),
      IF(AND(ISBLANK(G66),ISBLANK(H66),ISBLANK(I66)),
          IF(YEARFRAC($B$7,D66)&lt;=$B$10,
               MAX(N65+Q65-$B$29*12*YEARFRAC(D65,D66),0)+N("Predict the fixed balance if both this row and next have no records: it's the balance, plus interest, minus repayment"),
               0+N("Return a zero fixed balance if we're past the fixed period")),
          H66+N("Return the fixed balance when this row has a record, but the next doesn't")),
      NA()+N("Return NA if records were entered for this row and next (no need to predict)")),
 NA()+N("Return NA if the fixed period is not used"))</f>
        <v>0</v>
      </c>
      <c r="O66" s="40">
        <f t="shared" si="5"/>
        <v>0</v>
      </c>
      <c r="P66" s="68">
        <f t="shared" si="6"/>
        <v>0</v>
      </c>
      <c r="Q66" s="69">
        <f t="shared" ref="Q66:Q129" si="12">IF(ISNA(N66),
      NA()+N("Do nothing if the fixed balance is NA"),
      IF(AND(D66&gt;=$B$7,N66&gt;0,YEARFRAC($B$7,D66)&lt;=$B$10)+N("Check if within the fixed period"),
          (N66+IF(OR(ISNA(M66),ISNA($B$11)),0,MIN(0,MAX(-$B$11,M66))))*((1+$B$9/100/365)^(365*YEARFRAC(D66,D67))-1)
            +N("The fixed interest is the fixed rate (for the time between rows) multiplied by the fixed balance, reduced by up to the max repayment (if the variable balance is negative)"),
          0+N("No interest if outside the fixed period, or the balance is non-positive")))</f>
        <v>0</v>
      </c>
      <c r="R66" s="70">
        <f t="shared" si="7"/>
        <v>0</v>
      </c>
      <c r="T66" s="10"/>
      <c r="U66" s="10"/>
      <c r="V66" s="10"/>
      <c r="W66" s="10"/>
      <c r="X66" s="10"/>
    </row>
    <row r="67" spans="4:24" s="9" customFormat="1" x14ac:dyDescent="0.3">
      <c r="D67" s="17">
        <f t="shared" si="9"/>
        <v>50100</v>
      </c>
      <c r="E67" s="41">
        <v>1</v>
      </c>
      <c r="F67" s="83">
        <f t="shared" si="8"/>
        <v>3</v>
      </c>
      <c r="G67" s="39"/>
      <c r="H67" s="39"/>
      <c r="I67" s="39"/>
      <c r="J67" s="39"/>
      <c r="K67" s="84" t="e">
        <f t="shared" ref="K67:K130" si="13">IF(AND(ISBLANK(G67),ISBLANK(I67)),NA(),G67-I67)+N("Only give a result if the offset or variable balance are recorded")</f>
        <v>#N/A</v>
      </c>
      <c r="L67" s="84" t="e">
        <f t="shared" ref="L67:L130" si="14">IF(AND(ISBLANK(G67),ISBLANK(H67),ISBLANK(I67)),
      NA()+N("This row has no records; use NA"),
      H67+K67)</f>
        <v>#N/A</v>
      </c>
      <c r="M67" s="40">
        <f t="shared" si="10"/>
        <v>0</v>
      </c>
      <c r="N67" s="40">
        <f t="shared" si="11"/>
        <v>0</v>
      </c>
      <c r="O67" s="40">
        <f t="shared" ref="O67:O130" si="15">IF(ISNA(M67),
       IF(ISNA(N67), NA()+N("NA if both fixed and variable are NA"), MAX(0,N67)+N("Fixed balance if variable is NA")),
       IF(ISNA(N67),MAX(0,M67)+N("Variable balance if fixed is NA"),MAX(M67+N67,0)+N("Fixed+Variable if both aren't NA")))</f>
        <v>0</v>
      </c>
      <c r="P67" s="68">
        <f t="shared" ref="P67:P130" si="16">IF(ISNA(Q67)+N("This formula returns the sum of the interests that aren't NA"),
      IF(ISNA(R67),NA(),R67),
      IF(ISNA(R67),Q67,Q67+R67))</f>
        <v>0</v>
      </c>
      <c r="Q67" s="69">
        <f t="shared" si="12"/>
        <v>0</v>
      </c>
      <c r="R67" s="70">
        <f t="shared" ref="R67:R130" si="17">IF(ISNA(M67),
      NA()+N("Do nothing if the variable balance is NA"),
      MAX(IF(YEARFRAC($B$7,D67)&gt;$B$10,O67,M67)*((1+F67/100/365)^(365*YEARFRAC(D67,D68))-1), 0)
     +N("The variable interest is the variable rate (for the period between rows) multiplied by the net or variable balance (depending if within the fixed period), and only for positive variable balances"))</f>
        <v>0</v>
      </c>
      <c r="T67" s="10"/>
      <c r="U67" s="10"/>
      <c r="V67" s="10"/>
      <c r="W67" s="10"/>
      <c r="X67" s="10"/>
    </row>
    <row r="68" spans="4:24" s="9" customFormat="1" x14ac:dyDescent="0.3">
      <c r="D68" s="17">
        <f t="shared" si="9"/>
        <v>50192</v>
      </c>
      <c r="E68" s="41">
        <v>1</v>
      </c>
      <c r="F68" s="83">
        <f t="shared" ref="F68:F131" si="18">F67</f>
        <v>3</v>
      </c>
      <c r="G68" s="39"/>
      <c r="H68" s="39"/>
      <c r="I68" s="39"/>
      <c r="J68" s="39"/>
      <c r="K68" s="84" t="e">
        <f t="shared" si="13"/>
        <v>#N/A</v>
      </c>
      <c r="L68" s="84" t="e">
        <f t="shared" si="14"/>
        <v>#N/A</v>
      </c>
      <c r="M68" s="40">
        <f t="shared" si="10"/>
        <v>0</v>
      </c>
      <c r="N68" s="40">
        <f t="shared" si="11"/>
        <v>0</v>
      </c>
      <c r="O68" s="40">
        <f t="shared" si="15"/>
        <v>0</v>
      </c>
      <c r="P68" s="68">
        <f t="shared" si="16"/>
        <v>0</v>
      </c>
      <c r="Q68" s="69">
        <f t="shared" si="12"/>
        <v>0</v>
      </c>
      <c r="R68" s="70">
        <f t="shared" si="17"/>
        <v>0</v>
      </c>
      <c r="T68" s="10"/>
      <c r="U68" s="10"/>
      <c r="V68" s="10"/>
      <c r="W68" s="10"/>
      <c r="X68" s="10"/>
    </row>
    <row r="69" spans="4:24" s="9" customFormat="1" x14ac:dyDescent="0.3">
      <c r="D69" s="17">
        <f t="shared" si="9"/>
        <v>50284</v>
      </c>
      <c r="E69" s="41">
        <v>1</v>
      </c>
      <c r="F69" s="83">
        <f t="shared" si="18"/>
        <v>3</v>
      </c>
      <c r="G69" s="39"/>
      <c r="H69" s="39"/>
      <c r="I69" s="39"/>
      <c r="J69" s="39"/>
      <c r="K69" s="84" t="e">
        <f t="shared" si="13"/>
        <v>#N/A</v>
      </c>
      <c r="L69" s="84" t="e">
        <f t="shared" si="14"/>
        <v>#N/A</v>
      </c>
      <c r="M69" s="40">
        <f t="shared" si="10"/>
        <v>0</v>
      </c>
      <c r="N69" s="40">
        <f t="shared" si="11"/>
        <v>0</v>
      </c>
      <c r="O69" s="40">
        <f t="shared" si="15"/>
        <v>0</v>
      </c>
      <c r="P69" s="68">
        <f t="shared" si="16"/>
        <v>0</v>
      </c>
      <c r="Q69" s="69">
        <f t="shared" si="12"/>
        <v>0</v>
      </c>
      <c r="R69" s="70">
        <f t="shared" si="17"/>
        <v>0</v>
      </c>
      <c r="T69" s="10"/>
      <c r="U69" s="10"/>
      <c r="V69" s="10"/>
      <c r="W69" s="10"/>
      <c r="X69" s="10"/>
    </row>
    <row r="70" spans="4:24" s="9" customFormat="1" x14ac:dyDescent="0.3">
      <c r="D70" s="17">
        <f t="shared" si="9"/>
        <v>50375</v>
      </c>
      <c r="E70" s="41">
        <v>1</v>
      </c>
      <c r="F70" s="83">
        <f t="shared" si="18"/>
        <v>3</v>
      </c>
      <c r="G70" s="39"/>
      <c r="H70" s="39"/>
      <c r="I70" s="39"/>
      <c r="J70" s="39"/>
      <c r="K70" s="84" t="e">
        <f t="shared" si="13"/>
        <v>#N/A</v>
      </c>
      <c r="L70" s="84" t="e">
        <f t="shared" si="14"/>
        <v>#N/A</v>
      </c>
      <c r="M70" s="40">
        <f t="shared" si="10"/>
        <v>0</v>
      </c>
      <c r="N70" s="40">
        <f t="shared" si="11"/>
        <v>0</v>
      </c>
      <c r="O70" s="40">
        <f t="shared" si="15"/>
        <v>0</v>
      </c>
      <c r="P70" s="68">
        <f t="shared" si="16"/>
        <v>0</v>
      </c>
      <c r="Q70" s="69">
        <f t="shared" si="12"/>
        <v>0</v>
      </c>
      <c r="R70" s="70">
        <f t="shared" si="17"/>
        <v>0</v>
      </c>
      <c r="T70" s="10"/>
      <c r="U70" s="10"/>
      <c r="V70" s="10"/>
      <c r="W70" s="10"/>
      <c r="X70" s="10"/>
    </row>
    <row r="71" spans="4:24" s="9" customFormat="1" x14ac:dyDescent="0.3">
      <c r="D71" s="17">
        <f t="shared" ref="D71:D134" si="19">EDATE(D70,3)</f>
        <v>50465</v>
      </c>
      <c r="E71" s="41">
        <v>1</v>
      </c>
      <c r="F71" s="83">
        <f t="shared" si="18"/>
        <v>3</v>
      </c>
      <c r="G71" s="39"/>
      <c r="H71" s="39"/>
      <c r="I71" s="39"/>
      <c r="J71" s="39"/>
      <c r="K71" s="84" t="e">
        <f t="shared" si="13"/>
        <v>#N/A</v>
      </c>
      <c r="L71" s="84" t="e">
        <f t="shared" si="14"/>
        <v>#N/A</v>
      </c>
      <c r="M71" s="40">
        <f t="shared" si="10"/>
        <v>0</v>
      </c>
      <c r="N71" s="40">
        <f t="shared" si="11"/>
        <v>0</v>
      </c>
      <c r="O71" s="40">
        <f t="shared" si="15"/>
        <v>0</v>
      </c>
      <c r="P71" s="68">
        <f t="shared" si="16"/>
        <v>0</v>
      </c>
      <c r="Q71" s="69">
        <f t="shared" si="12"/>
        <v>0</v>
      </c>
      <c r="R71" s="70">
        <f t="shared" si="17"/>
        <v>0</v>
      </c>
      <c r="T71" s="10"/>
      <c r="U71" s="10"/>
      <c r="V71" s="10"/>
      <c r="W71" s="10"/>
      <c r="X71" s="10"/>
    </row>
    <row r="72" spans="4:24" s="9" customFormat="1" x14ac:dyDescent="0.3">
      <c r="D72" s="17">
        <f t="shared" si="19"/>
        <v>50557</v>
      </c>
      <c r="E72" s="41">
        <v>1</v>
      </c>
      <c r="F72" s="83">
        <f t="shared" si="18"/>
        <v>3</v>
      </c>
      <c r="G72" s="39"/>
      <c r="H72" s="39"/>
      <c r="I72" s="39"/>
      <c r="J72" s="39"/>
      <c r="K72" s="84" t="e">
        <f t="shared" si="13"/>
        <v>#N/A</v>
      </c>
      <c r="L72" s="84" t="e">
        <f t="shared" si="14"/>
        <v>#N/A</v>
      </c>
      <c r="M72" s="40">
        <f t="shared" si="10"/>
        <v>0</v>
      </c>
      <c r="N72" s="40">
        <f t="shared" si="11"/>
        <v>0</v>
      </c>
      <c r="O72" s="40">
        <f t="shared" si="15"/>
        <v>0</v>
      </c>
      <c r="P72" s="68">
        <f t="shared" si="16"/>
        <v>0</v>
      </c>
      <c r="Q72" s="69">
        <f t="shared" si="12"/>
        <v>0</v>
      </c>
      <c r="R72" s="70">
        <f t="shared" si="17"/>
        <v>0</v>
      </c>
      <c r="T72" s="10"/>
      <c r="U72" s="10"/>
      <c r="V72" s="10"/>
      <c r="W72" s="10"/>
      <c r="X72" s="10"/>
    </row>
    <row r="73" spans="4:24" s="9" customFormat="1" x14ac:dyDescent="0.3">
      <c r="D73" s="17">
        <f t="shared" si="19"/>
        <v>50649</v>
      </c>
      <c r="E73" s="41">
        <v>1</v>
      </c>
      <c r="F73" s="83">
        <f t="shared" si="18"/>
        <v>3</v>
      </c>
      <c r="G73" s="39"/>
      <c r="H73" s="39"/>
      <c r="I73" s="39"/>
      <c r="J73" s="39"/>
      <c r="K73" s="84" t="e">
        <f t="shared" si="13"/>
        <v>#N/A</v>
      </c>
      <c r="L73" s="84" t="e">
        <f t="shared" si="14"/>
        <v>#N/A</v>
      </c>
      <c r="M73" s="40">
        <f t="shared" si="10"/>
        <v>0</v>
      </c>
      <c r="N73" s="40">
        <f t="shared" si="11"/>
        <v>0</v>
      </c>
      <c r="O73" s="40">
        <f t="shared" si="15"/>
        <v>0</v>
      </c>
      <c r="P73" s="68">
        <f t="shared" si="16"/>
        <v>0</v>
      </c>
      <c r="Q73" s="69">
        <f t="shared" si="12"/>
        <v>0</v>
      </c>
      <c r="R73" s="70">
        <f t="shared" si="17"/>
        <v>0</v>
      </c>
      <c r="T73" s="10"/>
      <c r="U73" s="10"/>
      <c r="V73" s="10"/>
      <c r="W73" s="10"/>
      <c r="X73" s="10"/>
    </row>
    <row r="74" spans="4:24" s="9" customFormat="1" x14ac:dyDescent="0.3">
      <c r="D74" s="17">
        <f t="shared" si="19"/>
        <v>50740</v>
      </c>
      <c r="E74" s="41">
        <v>1</v>
      </c>
      <c r="F74" s="83">
        <f t="shared" si="18"/>
        <v>3</v>
      </c>
      <c r="G74" s="39"/>
      <c r="H74" s="39"/>
      <c r="I74" s="39"/>
      <c r="J74" s="39"/>
      <c r="K74" s="84" t="e">
        <f t="shared" si="13"/>
        <v>#N/A</v>
      </c>
      <c r="L74" s="84" t="e">
        <f t="shared" si="14"/>
        <v>#N/A</v>
      </c>
      <c r="M74" s="40">
        <f t="shared" si="10"/>
        <v>0</v>
      </c>
      <c r="N74" s="40">
        <f t="shared" si="11"/>
        <v>0</v>
      </c>
      <c r="O74" s="40">
        <f t="shared" si="15"/>
        <v>0</v>
      </c>
      <c r="P74" s="68">
        <f t="shared" si="16"/>
        <v>0</v>
      </c>
      <c r="Q74" s="69">
        <f t="shared" si="12"/>
        <v>0</v>
      </c>
      <c r="R74" s="70">
        <f t="shared" si="17"/>
        <v>0</v>
      </c>
      <c r="T74" s="10"/>
      <c r="U74" s="10"/>
      <c r="V74" s="10"/>
      <c r="W74" s="10"/>
      <c r="X74" s="10"/>
    </row>
    <row r="75" spans="4:24" s="9" customFormat="1" x14ac:dyDescent="0.3">
      <c r="D75" s="17">
        <f t="shared" si="19"/>
        <v>50830</v>
      </c>
      <c r="E75" s="41">
        <v>1</v>
      </c>
      <c r="F75" s="83">
        <f t="shared" si="18"/>
        <v>3</v>
      </c>
      <c r="G75" s="39"/>
      <c r="H75" s="39"/>
      <c r="I75" s="39"/>
      <c r="J75" s="39"/>
      <c r="K75" s="84" t="e">
        <f t="shared" si="13"/>
        <v>#N/A</v>
      </c>
      <c r="L75" s="84" t="e">
        <f t="shared" si="14"/>
        <v>#N/A</v>
      </c>
      <c r="M75" s="40">
        <f t="shared" si="10"/>
        <v>0</v>
      </c>
      <c r="N75" s="40">
        <f t="shared" si="11"/>
        <v>0</v>
      </c>
      <c r="O75" s="40">
        <f t="shared" si="15"/>
        <v>0</v>
      </c>
      <c r="P75" s="68">
        <f t="shared" si="16"/>
        <v>0</v>
      </c>
      <c r="Q75" s="69">
        <f t="shared" si="12"/>
        <v>0</v>
      </c>
      <c r="R75" s="70">
        <f t="shared" si="17"/>
        <v>0</v>
      </c>
      <c r="T75" s="10"/>
      <c r="U75" s="10"/>
      <c r="V75" s="10"/>
      <c r="W75" s="10"/>
      <c r="X75" s="10"/>
    </row>
    <row r="76" spans="4:24" s="9" customFormat="1" x14ac:dyDescent="0.3">
      <c r="D76" s="17">
        <f t="shared" si="19"/>
        <v>50922</v>
      </c>
      <c r="E76" s="41">
        <v>1</v>
      </c>
      <c r="F76" s="83">
        <f t="shared" si="18"/>
        <v>3</v>
      </c>
      <c r="G76" s="39"/>
      <c r="H76" s="39"/>
      <c r="I76" s="39"/>
      <c r="J76" s="39"/>
      <c r="K76" s="84" t="e">
        <f t="shared" si="13"/>
        <v>#N/A</v>
      </c>
      <c r="L76" s="84" t="e">
        <f t="shared" si="14"/>
        <v>#N/A</v>
      </c>
      <c r="M76" s="40">
        <f t="shared" si="10"/>
        <v>0</v>
      </c>
      <c r="N76" s="40">
        <f t="shared" si="11"/>
        <v>0</v>
      </c>
      <c r="O76" s="40">
        <f t="shared" si="15"/>
        <v>0</v>
      </c>
      <c r="P76" s="68">
        <f t="shared" si="16"/>
        <v>0</v>
      </c>
      <c r="Q76" s="69">
        <f t="shared" si="12"/>
        <v>0</v>
      </c>
      <c r="R76" s="70">
        <f t="shared" si="17"/>
        <v>0</v>
      </c>
      <c r="T76" s="10"/>
      <c r="U76" s="10"/>
      <c r="V76" s="10"/>
      <c r="W76" s="10"/>
      <c r="X76" s="10"/>
    </row>
    <row r="77" spans="4:24" s="9" customFormat="1" x14ac:dyDescent="0.3">
      <c r="D77" s="17">
        <f t="shared" si="19"/>
        <v>51014</v>
      </c>
      <c r="E77" s="41">
        <v>1</v>
      </c>
      <c r="F77" s="83">
        <f t="shared" si="18"/>
        <v>3</v>
      </c>
      <c r="G77" s="39"/>
      <c r="H77" s="39"/>
      <c r="I77" s="39"/>
      <c r="J77" s="39"/>
      <c r="K77" s="84" t="e">
        <f t="shared" si="13"/>
        <v>#N/A</v>
      </c>
      <c r="L77" s="84" t="e">
        <f t="shared" si="14"/>
        <v>#N/A</v>
      </c>
      <c r="M77" s="40">
        <f t="shared" si="10"/>
        <v>0</v>
      </c>
      <c r="N77" s="40">
        <f t="shared" si="11"/>
        <v>0</v>
      </c>
      <c r="O77" s="40">
        <f t="shared" si="15"/>
        <v>0</v>
      </c>
      <c r="P77" s="68">
        <f t="shared" si="16"/>
        <v>0</v>
      </c>
      <c r="Q77" s="69">
        <f t="shared" si="12"/>
        <v>0</v>
      </c>
      <c r="R77" s="70">
        <f t="shared" si="17"/>
        <v>0</v>
      </c>
      <c r="T77" s="10"/>
      <c r="U77" s="10"/>
      <c r="V77" s="10"/>
      <c r="W77" s="10"/>
      <c r="X77" s="10"/>
    </row>
    <row r="78" spans="4:24" s="9" customFormat="1" x14ac:dyDescent="0.3">
      <c r="D78" s="17">
        <f t="shared" si="19"/>
        <v>51105</v>
      </c>
      <c r="E78" s="41">
        <v>1</v>
      </c>
      <c r="F78" s="83">
        <f t="shared" si="18"/>
        <v>3</v>
      </c>
      <c r="G78" s="39"/>
      <c r="H78" s="39"/>
      <c r="I78" s="39"/>
      <c r="J78" s="39"/>
      <c r="K78" s="84" t="e">
        <f t="shared" si="13"/>
        <v>#N/A</v>
      </c>
      <c r="L78" s="84" t="e">
        <f t="shared" si="14"/>
        <v>#N/A</v>
      </c>
      <c r="M78" s="40">
        <f t="shared" si="10"/>
        <v>0</v>
      </c>
      <c r="N78" s="40">
        <f t="shared" si="11"/>
        <v>0</v>
      </c>
      <c r="O78" s="40">
        <f t="shared" si="15"/>
        <v>0</v>
      </c>
      <c r="P78" s="68">
        <f t="shared" si="16"/>
        <v>0</v>
      </c>
      <c r="Q78" s="69">
        <f t="shared" si="12"/>
        <v>0</v>
      </c>
      <c r="R78" s="70">
        <f t="shared" si="17"/>
        <v>0</v>
      </c>
      <c r="T78" s="10"/>
      <c r="U78" s="10"/>
      <c r="V78" s="10"/>
      <c r="W78" s="10"/>
      <c r="X78" s="10"/>
    </row>
    <row r="79" spans="4:24" s="9" customFormat="1" x14ac:dyDescent="0.3">
      <c r="D79" s="17">
        <f t="shared" si="19"/>
        <v>51196</v>
      </c>
      <c r="E79" s="41">
        <v>1</v>
      </c>
      <c r="F79" s="83">
        <f t="shared" si="18"/>
        <v>3</v>
      </c>
      <c r="G79" s="39"/>
      <c r="H79" s="39"/>
      <c r="I79" s="39"/>
      <c r="J79" s="39"/>
      <c r="K79" s="84" t="e">
        <f t="shared" si="13"/>
        <v>#N/A</v>
      </c>
      <c r="L79" s="84" t="e">
        <f t="shared" si="14"/>
        <v>#N/A</v>
      </c>
      <c r="M79" s="40">
        <f t="shared" si="10"/>
        <v>0</v>
      </c>
      <c r="N79" s="40">
        <f t="shared" si="11"/>
        <v>0</v>
      </c>
      <c r="O79" s="40">
        <f t="shared" si="15"/>
        <v>0</v>
      </c>
      <c r="P79" s="68">
        <f t="shared" si="16"/>
        <v>0</v>
      </c>
      <c r="Q79" s="69">
        <f t="shared" si="12"/>
        <v>0</v>
      </c>
      <c r="R79" s="70">
        <f t="shared" si="17"/>
        <v>0</v>
      </c>
      <c r="T79" s="10"/>
      <c r="U79" s="10"/>
      <c r="V79" s="10"/>
      <c r="W79" s="10"/>
      <c r="X79" s="10"/>
    </row>
    <row r="80" spans="4:24" s="9" customFormat="1" x14ac:dyDescent="0.3">
      <c r="D80" s="17">
        <f t="shared" si="19"/>
        <v>51288</v>
      </c>
      <c r="E80" s="41">
        <v>1</v>
      </c>
      <c r="F80" s="83">
        <f t="shared" si="18"/>
        <v>3</v>
      </c>
      <c r="G80" s="39"/>
      <c r="H80" s="39"/>
      <c r="I80" s="39"/>
      <c r="J80" s="39"/>
      <c r="K80" s="84" t="e">
        <f t="shared" si="13"/>
        <v>#N/A</v>
      </c>
      <c r="L80" s="84" t="e">
        <f t="shared" si="14"/>
        <v>#N/A</v>
      </c>
      <c r="M80" s="40">
        <f t="shared" si="10"/>
        <v>0</v>
      </c>
      <c r="N80" s="40">
        <f t="shared" si="11"/>
        <v>0</v>
      </c>
      <c r="O80" s="40">
        <f t="shared" si="15"/>
        <v>0</v>
      </c>
      <c r="P80" s="68">
        <f t="shared" si="16"/>
        <v>0</v>
      </c>
      <c r="Q80" s="69">
        <f t="shared" si="12"/>
        <v>0</v>
      </c>
      <c r="R80" s="70">
        <f t="shared" si="17"/>
        <v>0</v>
      </c>
      <c r="T80" s="10"/>
      <c r="U80" s="10"/>
      <c r="V80" s="10"/>
      <c r="W80" s="10"/>
      <c r="X80" s="10"/>
    </row>
    <row r="81" spans="4:24" s="9" customFormat="1" x14ac:dyDescent="0.3">
      <c r="D81" s="17">
        <f t="shared" si="19"/>
        <v>51380</v>
      </c>
      <c r="E81" s="41">
        <v>1</v>
      </c>
      <c r="F81" s="83">
        <f t="shared" si="18"/>
        <v>3</v>
      </c>
      <c r="G81" s="39"/>
      <c r="H81" s="39"/>
      <c r="I81" s="39"/>
      <c r="J81" s="39"/>
      <c r="K81" s="84" t="e">
        <f t="shared" si="13"/>
        <v>#N/A</v>
      </c>
      <c r="L81" s="84" t="e">
        <f t="shared" si="14"/>
        <v>#N/A</v>
      </c>
      <c r="M81" s="40">
        <f t="shared" si="10"/>
        <v>0</v>
      </c>
      <c r="N81" s="40">
        <f t="shared" si="11"/>
        <v>0</v>
      </c>
      <c r="O81" s="40">
        <f t="shared" si="15"/>
        <v>0</v>
      </c>
      <c r="P81" s="68">
        <f t="shared" si="16"/>
        <v>0</v>
      </c>
      <c r="Q81" s="69">
        <f t="shared" si="12"/>
        <v>0</v>
      </c>
      <c r="R81" s="70">
        <f t="shared" si="17"/>
        <v>0</v>
      </c>
      <c r="T81" s="10"/>
      <c r="U81" s="10"/>
      <c r="V81" s="10"/>
      <c r="W81" s="10"/>
      <c r="X81" s="10"/>
    </row>
    <row r="82" spans="4:24" s="9" customFormat="1" x14ac:dyDescent="0.3">
      <c r="D82" s="17">
        <f t="shared" si="19"/>
        <v>51471</v>
      </c>
      <c r="E82" s="41">
        <v>1</v>
      </c>
      <c r="F82" s="83">
        <f t="shared" si="18"/>
        <v>3</v>
      </c>
      <c r="G82" s="39"/>
      <c r="H82" s="39"/>
      <c r="I82" s="39"/>
      <c r="J82" s="39"/>
      <c r="K82" s="84" t="e">
        <f t="shared" si="13"/>
        <v>#N/A</v>
      </c>
      <c r="L82" s="84" t="e">
        <f t="shared" si="14"/>
        <v>#N/A</v>
      </c>
      <c r="M82" s="40">
        <f t="shared" si="10"/>
        <v>0</v>
      </c>
      <c r="N82" s="40">
        <f t="shared" si="11"/>
        <v>0</v>
      </c>
      <c r="O82" s="40">
        <f t="shared" si="15"/>
        <v>0</v>
      </c>
      <c r="P82" s="68">
        <f t="shared" si="16"/>
        <v>0</v>
      </c>
      <c r="Q82" s="69">
        <f t="shared" si="12"/>
        <v>0</v>
      </c>
      <c r="R82" s="70">
        <f t="shared" si="17"/>
        <v>0</v>
      </c>
      <c r="T82" s="10"/>
      <c r="U82" s="10"/>
      <c r="V82" s="10"/>
      <c r="W82" s="10"/>
      <c r="X82" s="10"/>
    </row>
    <row r="83" spans="4:24" s="9" customFormat="1" x14ac:dyDescent="0.3">
      <c r="D83" s="17">
        <f t="shared" si="19"/>
        <v>51561</v>
      </c>
      <c r="E83" s="41">
        <v>1</v>
      </c>
      <c r="F83" s="83">
        <f t="shared" si="18"/>
        <v>3</v>
      </c>
      <c r="G83" s="39"/>
      <c r="H83" s="39"/>
      <c r="I83" s="39"/>
      <c r="J83" s="39"/>
      <c r="K83" s="84" t="e">
        <f t="shared" si="13"/>
        <v>#N/A</v>
      </c>
      <c r="L83" s="84" t="e">
        <f t="shared" si="14"/>
        <v>#N/A</v>
      </c>
      <c r="M83" s="40">
        <f t="shared" si="10"/>
        <v>0</v>
      </c>
      <c r="N83" s="40">
        <f t="shared" si="11"/>
        <v>0</v>
      </c>
      <c r="O83" s="40">
        <f t="shared" si="15"/>
        <v>0</v>
      </c>
      <c r="P83" s="68">
        <f t="shared" si="16"/>
        <v>0</v>
      </c>
      <c r="Q83" s="69">
        <f t="shared" si="12"/>
        <v>0</v>
      </c>
      <c r="R83" s="70">
        <f t="shared" si="17"/>
        <v>0</v>
      </c>
      <c r="T83" s="10"/>
      <c r="U83" s="10"/>
      <c r="V83" s="10"/>
      <c r="W83" s="10"/>
      <c r="X83" s="10"/>
    </row>
    <row r="84" spans="4:24" s="9" customFormat="1" x14ac:dyDescent="0.3">
      <c r="D84" s="17">
        <f t="shared" si="19"/>
        <v>51653</v>
      </c>
      <c r="E84" s="41">
        <v>1</v>
      </c>
      <c r="F84" s="83">
        <f t="shared" si="18"/>
        <v>3</v>
      </c>
      <c r="G84" s="39"/>
      <c r="H84" s="39"/>
      <c r="I84" s="39"/>
      <c r="J84" s="39"/>
      <c r="K84" s="84" t="e">
        <f t="shared" si="13"/>
        <v>#N/A</v>
      </c>
      <c r="L84" s="84" t="e">
        <f t="shared" si="14"/>
        <v>#N/A</v>
      </c>
      <c r="M84" s="40">
        <f t="shared" si="10"/>
        <v>0</v>
      </c>
      <c r="N84" s="40">
        <f t="shared" si="11"/>
        <v>0</v>
      </c>
      <c r="O84" s="40">
        <f t="shared" si="15"/>
        <v>0</v>
      </c>
      <c r="P84" s="68">
        <f t="shared" si="16"/>
        <v>0</v>
      </c>
      <c r="Q84" s="69">
        <f t="shared" si="12"/>
        <v>0</v>
      </c>
      <c r="R84" s="70">
        <f t="shared" si="17"/>
        <v>0</v>
      </c>
      <c r="T84" s="10"/>
      <c r="U84" s="10"/>
      <c r="V84" s="10"/>
      <c r="W84" s="10"/>
      <c r="X84" s="10"/>
    </row>
    <row r="85" spans="4:24" s="9" customFormat="1" x14ac:dyDescent="0.3">
      <c r="D85" s="17">
        <f t="shared" si="19"/>
        <v>51745</v>
      </c>
      <c r="E85" s="41">
        <v>1</v>
      </c>
      <c r="F85" s="83">
        <f t="shared" si="18"/>
        <v>3</v>
      </c>
      <c r="G85" s="39"/>
      <c r="H85" s="39"/>
      <c r="I85" s="39"/>
      <c r="J85" s="39"/>
      <c r="K85" s="84" t="e">
        <f t="shared" si="13"/>
        <v>#N/A</v>
      </c>
      <c r="L85" s="84" t="e">
        <f t="shared" si="14"/>
        <v>#N/A</v>
      </c>
      <c r="M85" s="40">
        <f t="shared" si="10"/>
        <v>0</v>
      </c>
      <c r="N85" s="40">
        <f t="shared" si="11"/>
        <v>0</v>
      </c>
      <c r="O85" s="40">
        <f t="shared" si="15"/>
        <v>0</v>
      </c>
      <c r="P85" s="68">
        <f t="shared" si="16"/>
        <v>0</v>
      </c>
      <c r="Q85" s="69">
        <f t="shared" si="12"/>
        <v>0</v>
      </c>
      <c r="R85" s="70">
        <f t="shared" si="17"/>
        <v>0</v>
      </c>
      <c r="T85" s="10"/>
      <c r="U85" s="10"/>
      <c r="V85" s="10"/>
      <c r="W85" s="10"/>
      <c r="X85" s="10"/>
    </row>
    <row r="86" spans="4:24" s="9" customFormat="1" x14ac:dyDescent="0.3">
      <c r="D86" s="17">
        <f t="shared" si="19"/>
        <v>51836</v>
      </c>
      <c r="E86" s="41">
        <v>1</v>
      </c>
      <c r="F86" s="83">
        <f t="shared" si="18"/>
        <v>3</v>
      </c>
      <c r="G86" s="39"/>
      <c r="H86" s="39"/>
      <c r="I86" s="39"/>
      <c r="J86" s="39"/>
      <c r="K86" s="84" t="e">
        <f t="shared" si="13"/>
        <v>#N/A</v>
      </c>
      <c r="L86" s="84" t="e">
        <f t="shared" si="14"/>
        <v>#N/A</v>
      </c>
      <c r="M86" s="40">
        <f t="shared" si="10"/>
        <v>0</v>
      </c>
      <c r="N86" s="40">
        <f t="shared" si="11"/>
        <v>0</v>
      </c>
      <c r="O86" s="40">
        <f t="shared" si="15"/>
        <v>0</v>
      </c>
      <c r="P86" s="68">
        <f t="shared" si="16"/>
        <v>0</v>
      </c>
      <c r="Q86" s="69">
        <f t="shared" si="12"/>
        <v>0</v>
      </c>
      <c r="R86" s="70">
        <f t="shared" si="17"/>
        <v>0</v>
      </c>
      <c r="T86" s="10"/>
      <c r="U86" s="10"/>
      <c r="V86" s="10"/>
      <c r="W86" s="10"/>
      <c r="X86" s="10"/>
    </row>
    <row r="87" spans="4:24" s="9" customFormat="1" x14ac:dyDescent="0.3">
      <c r="D87" s="17">
        <f t="shared" si="19"/>
        <v>51926</v>
      </c>
      <c r="E87" s="41">
        <v>1</v>
      </c>
      <c r="F87" s="83">
        <f t="shared" si="18"/>
        <v>3</v>
      </c>
      <c r="G87" s="39"/>
      <c r="H87" s="39"/>
      <c r="I87" s="39"/>
      <c r="J87" s="39"/>
      <c r="K87" s="84" t="e">
        <f t="shared" si="13"/>
        <v>#N/A</v>
      </c>
      <c r="L87" s="84" t="e">
        <f t="shared" si="14"/>
        <v>#N/A</v>
      </c>
      <c r="M87" s="40">
        <f t="shared" si="10"/>
        <v>0</v>
      </c>
      <c r="N87" s="40">
        <f t="shared" si="11"/>
        <v>0</v>
      </c>
      <c r="O87" s="40">
        <f t="shared" si="15"/>
        <v>0</v>
      </c>
      <c r="P87" s="68">
        <f t="shared" si="16"/>
        <v>0</v>
      </c>
      <c r="Q87" s="69">
        <f t="shared" si="12"/>
        <v>0</v>
      </c>
      <c r="R87" s="70">
        <f t="shared" si="17"/>
        <v>0</v>
      </c>
      <c r="T87" s="10"/>
      <c r="U87" s="10"/>
      <c r="V87" s="10"/>
      <c r="W87" s="10"/>
      <c r="X87" s="10"/>
    </row>
    <row r="88" spans="4:24" s="9" customFormat="1" x14ac:dyDescent="0.3">
      <c r="D88" s="17">
        <f t="shared" si="19"/>
        <v>52018</v>
      </c>
      <c r="E88" s="41">
        <v>1</v>
      </c>
      <c r="F88" s="83">
        <f t="shared" si="18"/>
        <v>3</v>
      </c>
      <c r="G88" s="39"/>
      <c r="H88" s="39"/>
      <c r="I88" s="39"/>
      <c r="J88" s="39"/>
      <c r="K88" s="84" t="e">
        <f t="shared" si="13"/>
        <v>#N/A</v>
      </c>
      <c r="L88" s="84" t="e">
        <f t="shared" si="14"/>
        <v>#N/A</v>
      </c>
      <c r="M88" s="40">
        <f t="shared" si="10"/>
        <v>0</v>
      </c>
      <c r="N88" s="40">
        <f t="shared" si="11"/>
        <v>0</v>
      </c>
      <c r="O88" s="40">
        <f t="shared" si="15"/>
        <v>0</v>
      </c>
      <c r="P88" s="68">
        <f t="shared" si="16"/>
        <v>0</v>
      </c>
      <c r="Q88" s="69">
        <f t="shared" si="12"/>
        <v>0</v>
      </c>
      <c r="R88" s="70">
        <f t="shared" si="17"/>
        <v>0</v>
      </c>
      <c r="T88" s="10"/>
      <c r="U88" s="10"/>
      <c r="V88" s="10"/>
      <c r="W88" s="10"/>
      <c r="X88" s="10"/>
    </row>
    <row r="89" spans="4:24" s="9" customFormat="1" x14ac:dyDescent="0.3">
      <c r="D89" s="17">
        <f t="shared" si="19"/>
        <v>52110</v>
      </c>
      <c r="E89" s="41">
        <v>1</v>
      </c>
      <c r="F89" s="83">
        <f t="shared" si="18"/>
        <v>3</v>
      </c>
      <c r="G89" s="39"/>
      <c r="H89" s="39"/>
      <c r="I89" s="39"/>
      <c r="J89" s="39"/>
      <c r="K89" s="84" t="e">
        <f t="shared" si="13"/>
        <v>#N/A</v>
      </c>
      <c r="L89" s="84" t="e">
        <f t="shared" si="14"/>
        <v>#N/A</v>
      </c>
      <c r="M89" s="40">
        <f t="shared" si="10"/>
        <v>0</v>
      </c>
      <c r="N89" s="40">
        <f t="shared" si="11"/>
        <v>0</v>
      </c>
      <c r="O89" s="40">
        <f t="shared" si="15"/>
        <v>0</v>
      </c>
      <c r="P89" s="68">
        <f t="shared" si="16"/>
        <v>0</v>
      </c>
      <c r="Q89" s="69">
        <f t="shared" si="12"/>
        <v>0</v>
      </c>
      <c r="R89" s="70">
        <f t="shared" si="17"/>
        <v>0</v>
      </c>
      <c r="T89" s="10"/>
      <c r="U89" s="10"/>
      <c r="V89" s="10"/>
      <c r="W89" s="10"/>
      <c r="X89" s="10"/>
    </row>
    <row r="90" spans="4:24" s="9" customFormat="1" x14ac:dyDescent="0.3">
      <c r="D90" s="17">
        <f t="shared" si="19"/>
        <v>52201</v>
      </c>
      <c r="E90" s="41">
        <v>1</v>
      </c>
      <c r="F90" s="83">
        <f t="shared" si="18"/>
        <v>3</v>
      </c>
      <c r="G90" s="39"/>
      <c r="H90" s="39"/>
      <c r="I90" s="39"/>
      <c r="J90" s="39"/>
      <c r="K90" s="84" t="e">
        <f t="shared" si="13"/>
        <v>#N/A</v>
      </c>
      <c r="L90" s="84" t="e">
        <f t="shared" si="14"/>
        <v>#N/A</v>
      </c>
      <c r="M90" s="40">
        <f t="shared" si="10"/>
        <v>0</v>
      </c>
      <c r="N90" s="40">
        <f t="shared" si="11"/>
        <v>0</v>
      </c>
      <c r="O90" s="40">
        <f t="shared" si="15"/>
        <v>0</v>
      </c>
      <c r="P90" s="68">
        <f t="shared" si="16"/>
        <v>0</v>
      </c>
      <c r="Q90" s="69">
        <f t="shared" si="12"/>
        <v>0</v>
      </c>
      <c r="R90" s="70">
        <f t="shared" si="17"/>
        <v>0</v>
      </c>
      <c r="T90" s="10"/>
      <c r="U90" s="10"/>
      <c r="V90" s="10"/>
      <c r="W90" s="10"/>
      <c r="X90" s="10"/>
    </row>
    <row r="91" spans="4:24" s="9" customFormat="1" x14ac:dyDescent="0.3">
      <c r="D91" s="17">
        <f t="shared" si="19"/>
        <v>52291</v>
      </c>
      <c r="E91" s="41">
        <v>1</v>
      </c>
      <c r="F91" s="83">
        <f t="shared" si="18"/>
        <v>3</v>
      </c>
      <c r="G91" s="39"/>
      <c r="H91" s="39"/>
      <c r="I91" s="39"/>
      <c r="J91" s="39"/>
      <c r="K91" s="84" t="e">
        <f t="shared" si="13"/>
        <v>#N/A</v>
      </c>
      <c r="L91" s="84" t="e">
        <f t="shared" si="14"/>
        <v>#N/A</v>
      </c>
      <c r="M91" s="40">
        <f t="shared" si="10"/>
        <v>0</v>
      </c>
      <c r="N91" s="40">
        <f t="shared" si="11"/>
        <v>0</v>
      </c>
      <c r="O91" s="40">
        <f t="shared" si="15"/>
        <v>0</v>
      </c>
      <c r="P91" s="68">
        <f t="shared" si="16"/>
        <v>0</v>
      </c>
      <c r="Q91" s="69">
        <f t="shared" si="12"/>
        <v>0</v>
      </c>
      <c r="R91" s="70">
        <f t="shared" si="17"/>
        <v>0</v>
      </c>
      <c r="T91" s="10"/>
      <c r="U91" s="10"/>
      <c r="V91" s="10"/>
      <c r="W91" s="10"/>
      <c r="X91" s="10"/>
    </row>
    <row r="92" spans="4:24" s="9" customFormat="1" x14ac:dyDescent="0.3">
      <c r="D92" s="17">
        <f t="shared" si="19"/>
        <v>52383</v>
      </c>
      <c r="E92" s="41">
        <v>1</v>
      </c>
      <c r="F92" s="83">
        <f t="shared" si="18"/>
        <v>3</v>
      </c>
      <c r="G92" s="39"/>
      <c r="H92" s="39"/>
      <c r="I92" s="39"/>
      <c r="J92" s="39"/>
      <c r="K92" s="84" t="e">
        <f t="shared" si="13"/>
        <v>#N/A</v>
      </c>
      <c r="L92" s="84" t="e">
        <f t="shared" si="14"/>
        <v>#N/A</v>
      </c>
      <c r="M92" s="40">
        <f t="shared" si="10"/>
        <v>0</v>
      </c>
      <c r="N92" s="40">
        <f t="shared" si="11"/>
        <v>0</v>
      </c>
      <c r="O92" s="40">
        <f t="shared" si="15"/>
        <v>0</v>
      </c>
      <c r="P92" s="68">
        <f t="shared" si="16"/>
        <v>0</v>
      </c>
      <c r="Q92" s="69">
        <f t="shared" si="12"/>
        <v>0</v>
      </c>
      <c r="R92" s="70">
        <f t="shared" si="17"/>
        <v>0</v>
      </c>
      <c r="T92" s="10"/>
      <c r="U92" s="10"/>
      <c r="V92" s="10"/>
      <c r="W92" s="10"/>
      <c r="X92" s="10"/>
    </row>
    <row r="93" spans="4:24" s="9" customFormat="1" x14ac:dyDescent="0.3">
      <c r="D93" s="17">
        <f t="shared" si="19"/>
        <v>52475</v>
      </c>
      <c r="E93" s="41">
        <v>1</v>
      </c>
      <c r="F93" s="83">
        <f t="shared" si="18"/>
        <v>3</v>
      </c>
      <c r="G93" s="39"/>
      <c r="H93" s="39"/>
      <c r="I93" s="39"/>
      <c r="J93" s="39"/>
      <c r="K93" s="84" t="e">
        <f t="shared" si="13"/>
        <v>#N/A</v>
      </c>
      <c r="L93" s="84" t="e">
        <f t="shared" si="14"/>
        <v>#N/A</v>
      </c>
      <c r="M93" s="40">
        <f t="shared" si="10"/>
        <v>0</v>
      </c>
      <c r="N93" s="40">
        <f t="shared" si="11"/>
        <v>0</v>
      </c>
      <c r="O93" s="40">
        <f t="shared" si="15"/>
        <v>0</v>
      </c>
      <c r="P93" s="68">
        <f t="shared" si="16"/>
        <v>0</v>
      </c>
      <c r="Q93" s="69">
        <f t="shared" si="12"/>
        <v>0</v>
      </c>
      <c r="R93" s="70">
        <f t="shared" si="17"/>
        <v>0</v>
      </c>
      <c r="T93" s="10"/>
      <c r="U93" s="10"/>
      <c r="V93" s="10"/>
      <c r="W93" s="10"/>
      <c r="X93" s="10"/>
    </row>
    <row r="94" spans="4:24" s="9" customFormat="1" x14ac:dyDescent="0.3">
      <c r="D94" s="17">
        <f t="shared" si="19"/>
        <v>52566</v>
      </c>
      <c r="E94" s="41">
        <v>1</v>
      </c>
      <c r="F94" s="83">
        <f t="shared" si="18"/>
        <v>3</v>
      </c>
      <c r="G94" s="39"/>
      <c r="H94" s="39"/>
      <c r="I94" s="39"/>
      <c r="J94" s="39"/>
      <c r="K94" s="84" t="e">
        <f t="shared" si="13"/>
        <v>#N/A</v>
      </c>
      <c r="L94" s="84" t="e">
        <f t="shared" si="14"/>
        <v>#N/A</v>
      </c>
      <c r="M94" s="40">
        <f t="shared" si="10"/>
        <v>0</v>
      </c>
      <c r="N94" s="40">
        <f t="shared" si="11"/>
        <v>0</v>
      </c>
      <c r="O94" s="40">
        <f t="shared" si="15"/>
        <v>0</v>
      </c>
      <c r="P94" s="68">
        <f t="shared" si="16"/>
        <v>0</v>
      </c>
      <c r="Q94" s="69">
        <f t="shared" si="12"/>
        <v>0</v>
      </c>
      <c r="R94" s="70">
        <f t="shared" si="17"/>
        <v>0</v>
      </c>
      <c r="T94" s="10"/>
      <c r="U94" s="10"/>
      <c r="V94" s="10"/>
      <c r="W94" s="10"/>
      <c r="X94" s="10"/>
    </row>
    <row r="95" spans="4:24" s="9" customFormat="1" x14ac:dyDescent="0.3">
      <c r="D95" s="17">
        <f t="shared" si="19"/>
        <v>52657</v>
      </c>
      <c r="E95" s="41">
        <v>1</v>
      </c>
      <c r="F95" s="83">
        <f t="shared" si="18"/>
        <v>3</v>
      </c>
      <c r="G95" s="39"/>
      <c r="H95" s="39"/>
      <c r="I95" s="39"/>
      <c r="J95" s="39"/>
      <c r="K95" s="84" t="e">
        <f t="shared" si="13"/>
        <v>#N/A</v>
      </c>
      <c r="L95" s="84" t="e">
        <f t="shared" si="14"/>
        <v>#N/A</v>
      </c>
      <c r="M95" s="40">
        <f t="shared" si="10"/>
        <v>0</v>
      </c>
      <c r="N95" s="40">
        <f t="shared" si="11"/>
        <v>0</v>
      </c>
      <c r="O95" s="40">
        <f t="shared" si="15"/>
        <v>0</v>
      </c>
      <c r="P95" s="68">
        <f t="shared" si="16"/>
        <v>0</v>
      </c>
      <c r="Q95" s="69">
        <f t="shared" si="12"/>
        <v>0</v>
      </c>
      <c r="R95" s="70">
        <f t="shared" si="17"/>
        <v>0</v>
      </c>
      <c r="T95" s="10"/>
      <c r="U95" s="10"/>
      <c r="V95" s="10"/>
      <c r="W95" s="10"/>
      <c r="X95" s="10"/>
    </row>
    <row r="96" spans="4:24" s="9" customFormat="1" x14ac:dyDescent="0.3">
      <c r="D96" s="17">
        <f t="shared" si="19"/>
        <v>52749</v>
      </c>
      <c r="E96" s="41">
        <v>1</v>
      </c>
      <c r="F96" s="83">
        <f t="shared" si="18"/>
        <v>3</v>
      </c>
      <c r="G96" s="39"/>
      <c r="H96" s="39"/>
      <c r="I96" s="39"/>
      <c r="J96" s="39"/>
      <c r="K96" s="84" t="e">
        <f t="shared" si="13"/>
        <v>#N/A</v>
      </c>
      <c r="L96" s="84" t="e">
        <f t="shared" si="14"/>
        <v>#N/A</v>
      </c>
      <c r="M96" s="40">
        <f t="shared" si="10"/>
        <v>0</v>
      </c>
      <c r="N96" s="40">
        <f t="shared" si="11"/>
        <v>0</v>
      </c>
      <c r="O96" s="40">
        <f t="shared" si="15"/>
        <v>0</v>
      </c>
      <c r="P96" s="68">
        <f t="shared" si="16"/>
        <v>0</v>
      </c>
      <c r="Q96" s="69">
        <f t="shared" si="12"/>
        <v>0</v>
      </c>
      <c r="R96" s="70">
        <f t="shared" si="17"/>
        <v>0</v>
      </c>
      <c r="T96" s="10"/>
      <c r="U96" s="10"/>
      <c r="V96" s="10"/>
      <c r="W96" s="10"/>
      <c r="X96" s="10"/>
    </row>
    <row r="97" spans="4:24" s="9" customFormat="1" x14ac:dyDescent="0.3">
      <c r="D97" s="17">
        <f t="shared" si="19"/>
        <v>52841</v>
      </c>
      <c r="E97" s="41">
        <v>1</v>
      </c>
      <c r="F97" s="83">
        <f t="shared" si="18"/>
        <v>3</v>
      </c>
      <c r="G97" s="39"/>
      <c r="H97" s="39"/>
      <c r="I97" s="39"/>
      <c r="J97" s="39"/>
      <c r="K97" s="84" t="e">
        <f t="shared" si="13"/>
        <v>#N/A</v>
      </c>
      <c r="L97" s="84" t="e">
        <f t="shared" si="14"/>
        <v>#N/A</v>
      </c>
      <c r="M97" s="40">
        <f t="shared" si="10"/>
        <v>0</v>
      </c>
      <c r="N97" s="40">
        <f t="shared" si="11"/>
        <v>0</v>
      </c>
      <c r="O97" s="40">
        <f t="shared" si="15"/>
        <v>0</v>
      </c>
      <c r="P97" s="68">
        <f t="shared" si="16"/>
        <v>0</v>
      </c>
      <c r="Q97" s="69">
        <f t="shared" si="12"/>
        <v>0</v>
      </c>
      <c r="R97" s="70">
        <f t="shared" si="17"/>
        <v>0</v>
      </c>
      <c r="T97" s="10"/>
      <c r="U97" s="10"/>
      <c r="V97" s="10"/>
      <c r="W97" s="10"/>
      <c r="X97" s="10"/>
    </row>
    <row r="98" spans="4:24" s="9" customFormat="1" x14ac:dyDescent="0.3">
      <c r="D98" s="17">
        <f t="shared" si="19"/>
        <v>52932</v>
      </c>
      <c r="E98" s="41">
        <v>1</v>
      </c>
      <c r="F98" s="83">
        <f t="shared" si="18"/>
        <v>3</v>
      </c>
      <c r="G98" s="39"/>
      <c r="H98" s="39"/>
      <c r="I98" s="39"/>
      <c r="J98" s="39"/>
      <c r="K98" s="84" t="e">
        <f t="shared" si="13"/>
        <v>#N/A</v>
      </c>
      <c r="L98" s="84" t="e">
        <f t="shared" si="14"/>
        <v>#N/A</v>
      </c>
      <c r="M98" s="40">
        <f t="shared" si="10"/>
        <v>0</v>
      </c>
      <c r="N98" s="40">
        <f t="shared" si="11"/>
        <v>0</v>
      </c>
      <c r="O98" s="40">
        <f t="shared" si="15"/>
        <v>0</v>
      </c>
      <c r="P98" s="68">
        <f t="shared" si="16"/>
        <v>0</v>
      </c>
      <c r="Q98" s="69">
        <f t="shared" si="12"/>
        <v>0</v>
      </c>
      <c r="R98" s="70">
        <f t="shared" si="17"/>
        <v>0</v>
      </c>
      <c r="T98" s="10"/>
      <c r="U98" s="10"/>
      <c r="V98" s="10"/>
      <c r="W98" s="10"/>
      <c r="X98" s="10"/>
    </row>
    <row r="99" spans="4:24" s="9" customFormat="1" x14ac:dyDescent="0.3">
      <c r="D99" s="17">
        <f t="shared" si="19"/>
        <v>53022</v>
      </c>
      <c r="E99" s="41">
        <v>1</v>
      </c>
      <c r="F99" s="83">
        <f t="shared" si="18"/>
        <v>3</v>
      </c>
      <c r="G99" s="39"/>
      <c r="H99" s="39"/>
      <c r="I99" s="39"/>
      <c r="J99" s="39"/>
      <c r="K99" s="84" t="e">
        <f t="shared" si="13"/>
        <v>#N/A</v>
      </c>
      <c r="L99" s="84" t="e">
        <f t="shared" si="14"/>
        <v>#N/A</v>
      </c>
      <c r="M99" s="40">
        <f t="shared" si="10"/>
        <v>0</v>
      </c>
      <c r="N99" s="40">
        <f t="shared" si="11"/>
        <v>0</v>
      </c>
      <c r="O99" s="40">
        <f t="shared" si="15"/>
        <v>0</v>
      </c>
      <c r="P99" s="68">
        <f t="shared" si="16"/>
        <v>0</v>
      </c>
      <c r="Q99" s="69">
        <f t="shared" si="12"/>
        <v>0</v>
      </c>
      <c r="R99" s="70">
        <f t="shared" si="17"/>
        <v>0</v>
      </c>
      <c r="T99" s="10"/>
      <c r="U99" s="10"/>
      <c r="V99" s="10"/>
      <c r="W99" s="10"/>
      <c r="X99" s="10"/>
    </row>
    <row r="100" spans="4:24" s="9" customFormat="1" x14ac:dyDescent="0.3">
      <c r="D100" s="17">
        <f t="shared" si="19"/>
        <v>53114</v>
      </c>
      <c r="E100" s="41">
        <v>1</v>
      </c>
      <c r="F100" s="83">
        <f t="shared" si="18"/>
        <v>3</v>
      </c>
      <c r="G100" s="39"/>
      <c r="H100" s="39"/>
      <c r="I100" s="39"/>
      <c r="J100" s="39"/>
      <c r="K100" s="84" t="e">
        <f t="shared" si="13"/>
        <v>#N/A</v>
      </c>
      <c r="L100" s="84" t="e">
        <f t="shared" si="14"/>
        <v>#N/A</v>
      </c>
      <c r="M100" s="40">
        <f t="shared" si="10"/>
        <v>0</v>
      </c>
      <c r="N100" s="40">
        <f t="shared" si="11"/>
        <v>0</v>
      </c>
      <c r="O100" s="40">
        <f t="shared" si="15"/>
        <v>0</v>
      </c>
      <c r="P100" s="68">
        <f t="shared" si="16"/>
        <v>0</v>
      </c>
      <c r="Q100" s="69">
        <f t="shared" si="12"/>
        <v>0</v>
      </c>
      <c r="R100" s="70">
        <f t="shared" si="17"/>
        <v>0</v>
      </c>
      <c r="T100" s="10"/>
      <c r="U100" s="10"/>
      <c r="V100" s="10"/>
      <c r="W100" s="10"/>
      <c r="X100" s="10"/>
    </row>
    <row r="101" spans="4:24" s="9" customFormat="1" x14ac:dyDescent="0.3">
      <c r="D101" s="17">
        <f t="shared" si="19"/>
        <v>53206</v>
      </c>
      <c r="E101" s="41">
        <v>1</v>
      </c>
      <c r="F101" s="83">
        <f t="shared" si="18"/>
        <v>3</v>
      </c>
      <c r="G101" s="39"/>
      <c r="H101" s="39"/>
      <c r="I101" s="39"/>
      <c r="J101" s="39"/>
      <c r="K101" s="84" t="e">
        <f t="shared" si="13"/>
        <v>#N/A</v>
      </c>
      <c r="L101" s="84" t="e">
        <f t="shared" si="14"/>
        <v>#N/A</v>
      </c>
      <c r="M101" s="40">
        <f t="shared" si="10"/>
        <v>0</v>
      </c>
      <c r="N101" s="40">
        <f t="shared" si="11"/>
        <v>0</v>
      </c>
      <c r="O101" s="40">
        <f t="shared" si="15"/>
        <v>0</v>
      </c>
      <c r="P101" s="68">
        <f t="shared" si="16"/>
        <v>0</v>
      </c>
      <c r="Q101" s="69">
        <f t="shared" si="12"/>
        <v>0</v>
      </c>
      <c r="R101" s="70">
        <f t="shared" si="17"/>
        <v>0</v>
      </c>
      <c r="T101" s="10"/>
      <c r="U101" s="10"/>
      <c r="V101" s="10"/>
      <c r="W101" s="10"/>
      <c r="X101" s="10"/>
    </row>
    <row r="102" spans="4:24" s="9" customFormat="1" x14ac:dyDescent="0.3">
      <c r="D102" s="17">
        <f t="shared" si="19"/>
        <v>53297</v>
      </c>
      <c r="E102" s="41">
        <v>1</v>
      </c>
      <c r="F102" s="83">
        <f t="shared" si="18"/>
        <v>3</v>
      </c>
      <c r="G102" s="39"/>
      <c r="H102" s="39"/>
      <c r="I102" s="39"/>
      <c r="J102" s="39"/>
      <c r="K102" s="84" t="e">
        <f t="shared" si="13"/>
        <v>#N/A</v>
      </c>
      <c r="L102" s="84" t="e">
        <f t="shared" si="14"/>
        <v>#N/A</v>
      </c>
      <c r="M102" s="40">
        <f t="shared" si="10"/>
        <v>0</v>
      </c>
      <c r="N102" s="40">
        <f t="shared" si="11"/>
        <v>0</v>
      </c>
      <c r="O102" s="40">
        <f t="shared" si="15"/>
        <v>0</v>
      </c>
      <c r="P102" s="68">
        <f t="shared" si="16"/>
        <v>0</v>
      </c>
      <c r="Q102" s="69">
        <f t="shared" si="12"/>
        <v>0</v>
      </c>
      <c r="R102" s="70">
        <f t="shared" si="17"/>
        <v>0</v>
      </c>
      <c r="T102" s="10"/>
      <c r="U102" s="10"/>
      <c r="V102" s="10"/>
      <c r="W102" s="10"/>
      <c r="X102" s="10"/>
    </row>
    <row r="103" spans="4:24" s="9" customFormat="1" x14ac:dyDescent="0.3">
      <c r="D103" s="17">
        <f t="shared" si="19"/>
        <v>53387</v>
      </c>
      <c r="E103" s="41">
        <v>1</v>
      </c>
      <c r="F103" s="83">
        <f t="shared" si="18"/>
        <v>3</v>
      </c>
      <c r="G103" s="39"/>
      <c r="H103" s="39"/>
      <c r="I103" s="39"/>
      <c r="J103" s="39"/>
      <c r="K103" s="84" t="e">
        <f t="shared" si="13"/>
        <v>#N/A</v>
      </c>
      <c r="L103" s="84" t="e">
        <f t="shared" si="14"/>
        <v>#N/A</v>
      </c>
      <c r="M103" s="40">
        <f t="shared" si="10"/>
        <v>0</v>
      </c>
      <c r="N103" s="40">
        <f t="shared" si="11"/>
        <v>0</v>
      </c>
      <c r="O103" s="40">
        <f t="shared" si="15"/>
        <v>0</v>
      </c>
      <c r="P103" s="68">
        <f t="shared" si="16"/>
        <v>0</v>
      </c>
      <c r="Q103" s="69">
        <f t="shared" si="12"/>
        <v>0</v>
      </c>
      <c r="R103" s="70">
        <f t="shared" si="17"/>
        <v>0</v>
      </c>
      <c r="T103" s="10"/>
      <c r="U103" s="10"/>
      <c r="V103" s="10"/>
      <c r="W103" s="10"/>
      <c r="X103" s="10"/>
    </row>
    <row r="104" spans="4:24" s="9" customFormat="1" x14ac:dyDescent="0.3">
      <c r="D104" s="17">
        <f t="shared" si="19"/>
        <v>53479</v>
      </c>
      <c r="E104" s="41">
        <v>1</v>
      </c>
      <c r="F104" s="83">
        <f t="shared" si="18"/>
        <v>3</v>
      </c>
      <c r="G104" s="39"/>
      <c r="H104" s="39"/>
      <c r="I104" s="39"/>
      <c r="J104" s="39"/>
      <c r="K104" s="84" t="e">
        <f t="shared" si="13"/>
        <v>#N/A</v>
      </c>
      <c r="L104" s="84" t="e">
        <f t="shared" si="14"/>
        <v>#N/A</v>
      </c>
      <c r="M104" s="40">
        <f t="shared" si="10"/>
        <v>0</v>
      </c>
      <c r="N104" s="40">
        <f t="shared" si="11"/>
        <v>0</v>
      </c>
      <c r="O104" s="40">
        <f t="shared" si="15"/>
        <v>0</v>
      </c>
      <c r="P104" s="68">
        <f t="shared" si="16"/>
        <v>0</v>
      </c>
      <c r="Q104" s="69">
        <f t="shared" si="12"/>
        <v>0</v>
      </c>
      <c r="R104" s="70">
        <f t="shared" si="17"/>
        <v>0</v>
      </c>
      <c r="T104" s="10"/>
      <c r="U104" s="10"/>
      <c r="V104" s="10"/>
      <c r="W104" s="10"/>
      <c r="X104" s="10"/>
    </row>
    <row r="105" spans="4:24" s="9" customFormat="1" x14ac:dyDescent="0.3">
      <c r="D105" s="17">
        <f t="shared" si="19"/>
        <v>53571</v>
      </c>
      <c r="E105" s="41">
        <v>1</v>
      </c>
      <c r="F105" s="83">
        <f t="shared" si="18"/>
        <v>3</v>
      </c>
      <c r="G105" s="39"/>
      <c r="H105" s="39"/>
      <c r="I105" s="39"/>
      <c r="J105" s="39"/>
      <c r="K105" s="84" t="e">
        <f t="shared" si="13"/>
        <v>#N/A</v>
      </c>
      <c r="L105" s="84" t="e">
        <f t="shared" si="14"/>
        <v>#N/A</v>
      </c>
      <c r="M105" s="40">
        <f t="shared" si="10"/>
        <v>0</v>
      </c>
      <c r="N105" s="40">
        <f t="shared" si="11"/>
        <v>0</v>
      </c>
      <c r="O105" s="40">
        <f t="shared" si="15"/>
        <v>0</v>
      </c>
      <c r="P105" s="68">
        <f t="shared" si="16"/>
        <v>0</v>
      </c>
      <c r="Q105" s="69">
        <f t="shared" si="12"/>
        <v>0</v>
      </c>
      <c r="R105" s="70">
        <f t="shared" si="17"/>
        <v>0</v>
      </c>
      <c r="T105" s="10"/>
      <c r="U105" s="10"/>
      <c r="V105" s="10"/>
      <c r="W105" s="10"/>
      <c r="X105" s="10"/>
    </row>
    <row r="106" spans="4:24" s="9" customFormat="1" x14ac:dyDescent="0.3">
      <c r="D106" s="17">
        <f t="shared" si="19"/>
        <v>53662</v>
      </c>
      <c r="E106" s="41">
        <v>1</v>
      </c>
      <c r="F106" s="83">
        <f t="shared" si="18"/>
        <v>3</v>
      </c>
      <c r="G106" s="39"/>
      <c r="H106" s="39"/>
      <c r="I106" s="39"/>
      <c r="J106" s="39"/>
      <c r="K106" s="84" t="e">
        <f t="shared" si="13"/>
        <v>#N/A</v>
      </c>
      <c r="L106" s="84" t="e">
        <f t="shared" si="14"/>
        <v>#N/A</v>
      </c>
      <c r="M106" s="40">
        <f t="shared" si="10"/>
        <v>0</v>
      </c>
      <c r="N106" s="40">
        <f t="shared" si="11"/>
        <v>0</v>
      </c>
      <c r="O106" s="40">
        <f t="shared" si="15"/>
        <v>0</v>
      </c>
      <c r="P106" s="68">
        <f t="shared" si="16"/>
        <v>0</v>
      </c>
      <c r="Q106" s="69">
        <f t="shared" si="12"/>
        <v>0</v>
      </c>
      <c r="R106" s="70">
        <f t="shared" si="17"/>
        <v>0</v>
      </c>
      <c r="T106" s="10"/>
      <c r="U106" s="10"/>
      <c r="V106" s="10"/>
      <c r="W106" s="10"/>
      <c r="X106" s="10"/>
    </row>
    <row r="107" spans="4:24" s="9" customFormat="1" x14ac:dyDescent="0.3">
      <c r="D107" s="17">
        <f t="shared" si="19"/>
        <v>53752</v>
      </c>
      <c r="E107" s="41">
        <v>1</v>
      </c>
      <c r="F107" s="83">
        <f t="shared" si="18"/>
        <v>3</v>
      </c>
      <c r="G107" s="39"/>
      <c r="H107" s="39"/>
      <c r="I107" s="39"/>
      <c r="J107" s="39"/>
      <c r="K107" s="84" t="e">
        <f t="shared" si="13"/>
        <v>#N/A</v>
      </c>
      <c r="L107" s="84" t="e">
        <f t="shared" si="14"/>
        <v>#N/A</v>
      </c>
      <c r="M107" s="40">
        <f t="shared" si="10"/>
        <v>0</v>
      </c>
      <c r="N107" s="40">
        <f t="shared" si="11"/>
        <v>0</v>
      </c>
      <c r="O107" s="40">
        <f t="shared" si="15"/>
        <v>0</v>
      </c>
      <c r="P107" s="68">
        <f t="shared" si="16"/>
        <v>0</v>
      </c>
      <c r="Q107" s="69">
        <f t="shared" si="12"/>
        <v>0</v>
      </c>
      <c r="R107" s="70">
        <f t="shared" si="17"/>
        <v>0</v>
      </c>
      <c r="T107" s="10"/>
      <c r="U107" s="10"/>
      <c r="V107" s="10"/>
      <c r="W107" s="10"/>
      <c r="X107" s="10"/>
    </row>
    <row r="108" spans="4:24" s="9" customFormat="1" x14ac:dyDescent="0.3">
      <c r="D108" s="17">
        <f t="shared" si="19"/>
        <v>53844</v>
      </c>
      <c r="E108" s="41">
        <v>1</v>
      </c>
      <c r="F108" s="83">
        <f t="shared" si="18"/>
        <v>3</v>
      </c>
      <c r="G108" s="39"/>
      <c r="H108" s="39"/>
      <c r="I108" s="39"/>
      <c r="J108" s="39"/>
      <c r="K108" s="84" t="e">
        <f t="shared" si="13"/>
        <v>#N/A</v>
      </c>
      <c r="L108" s="84" t="e">
        <f t="shared" si="14"/>
        <v>#N/A</v>
      </c>
      <c r="M108" s="40">
        <f t="shared" si="10"/>
        <v>0</v>
      </c>
      <c r="N108" s="40">
        <f t="shared" si="11"/>
        <v>0</v>
      </c>
      <c r="O108" s="40">
        <f t="shared" si="15"/>
        <v>0</v>
      </c>
      <c r="P108" s="68">
        <f t="shared" si="16"/>
        <v>0</v>
      </c>
      <c r="Q108" s="69">
        <f t="shared" si="12"/>
        <v>0</v>
      </c>
      <c r="R108" s="70">
        <f t="shared" si="17"/>
        <v>0</v>
      </c>
      <c r="T108" s="10"/>
      <c r="U108" s="10"/>
      <c r="V108" s="10"/>
      <c r="W108" s="10"/>
      <c r="X108" s="10"/>
    </row>
    <row r="109" spans="4:24" s="9" customFormat="1" x14ac:dyDescent="0.3">
      <c r="D109" s="17">
        <f t="shared" si="19"/>
        <v>53936</v>
      </c>
      <c r="E109" s="41">
        <v>1</v>
      </c>
      <c r="F109" s="83">
        <f t="shared" si="18"/>
        <v>3</v>
      </c>
      <c r="G109" s="39"/>
      <c r="H109" s="39"/>
      <c r="I109" s="39"/>
      <c r="J109" s="39"/>
      <c r="K109" s="84" t="e">
        <f t="shared" si="13"/>
        <v>#N/A</v>
      </c>
      <c r="L109" s="84" t="e">
        <f t="shared" si="14"/>
        <v>#N/A</v>
      </c>
      <c r="M109" s="40">
        <f t="shared" si="10"/>
        <v>0</v>
      </c>
      <c r="N109" s="40">
        <f t="shared" si="11"/>
        <v>0</v>
      </c>
      <c r="O109" s="40">
        <f t="shared" si="15"/>
        <v>0</v>
      </c>
      <c r="P109" s="68">
        <f t="shared" si="16"/>
        <v>0</v>
      </c>
      <c r="Q109" s="69">
        <f t="shared" si="12"/>
        <v>0</v>
      </c>
      <c r="R109" s="70">
        <f t="shared" si="17"/>
        <v>0</v>
      </c>
      <c r="T109" s="10"/>
      <c r="U109" s="10"/>
      <c r="V109" s="10"/>
      <c r="W109" s="10"/>
      <c r="X109" s="10"/>
    </row>
    <row r="110" spans="4:24" s="9" customFormat="1" x14ac:dyDescent="0.3">
      <c r="D110" s="17">
        <f t="shared" si="19"/>
        <v>54027</v>
      </c>
      <c r="E110" s="41">
        <v>1</v>
      </c>
      <c r="F110" s="83">
        <f t="shared" si="18"/>
        <v>3</v>
      </c>
      <c r="G110" s="39"/>
      <c r="H110" s="39"/>
      <c r="I110" s="39"/>
      <c r="J110" s="39"/>
      <c r="K110" s="84" t="e">
        <f t="shared" si="13"/>
        <v>#N/A</v>
      </c>
      <c r="L110" s="84" t="e">
        <f t="shared" si="14"/>
        <v>#N/A</v>
      </c>
      <c r="M110" s="40">
        <f t="shared" si="10"/>
        <v>0</v>
      </c>
      <c r="N110" s="40">
        <f t="shared" si="11"/>
        <v>0</v>
      </c>
      <c r="O110" s="40">
        <f t="shared" si="15"/>
        <v>0</v>
      </c>
      <c r="P110" s="68">
        <f t="shared" si="16"/>
        <v>0</v>
      </c>
      <c r="Q110" s="69">
        <f t="shared" si="12"/>
        <v>0</v>
      </c>
      <c r="R110" s="70">
        <f t="shared" si="17"/>
        <v>0</v>
      </c>
      <c r="T110" s="10"/>
      <c r="U110" s="10"/>
      <c r="V110" s="10"/>
      <c r="W110" s="10"/>
      <c r="X110" s="10"/>
    </row>
    <row r="111" spans="4:24" s="9" customFormat="1" x14ac:dyDescent="0.3">
      <c r="D111" s="17">
        <f t="shared" si="19"/>
        <v>54118</v>
      </c>
      <c r="E111" s="41">
        <v>1</v>
      </c>
      <c r="F111" s="83">
        <f t="shared" si="18"/>
        <v>3</v>
      </c>
      <c r="G111" s="39"/>
      <c r="H111" s="39"/>
      <c r="I111" s="39"/>
      <c r="J111" s="39"/>
      <c r="K111" s="84" t="e">
        <f t="shared" si="13"/>
        <v>#N/A</v>
      </c>
      <c r="L111" s="84" t="e">
        <f t="shared" si="14"/>
        <v>#N/A</v>
      </c>
      <c r="M111" s="40">
        <f t="shared" si="10"/>
        <v>0</v>
      </c>
      <c r="N111" s="40">
        <f t="shared" si="11"/>
        <v>0</v>
      </c>
      <c r="O111" s="40">
        <f t="shared" si="15"/>
        <v>0</v>
      </c>
      <c r="P111" s="68">
        <f t="shared" si="16"/>
        <v>0</v>
      </c>
      <c r="Q111" s="69">
        <f t="shared" si="12"/>
        <v>0</v>
      </c>
      <c r="R111" s="70">
        <f t="shared" si="17"/>
        <v>0</v>
      </c>
      <c r="T111" s="10"/>
      <c r="U111" s="10"/>
      <c r="V111" s="10"/>
      <c r="W111" s="10"/>
      <c r="X111" s="10"/>
    </row>
    <row r="112" spans="4:24" s="9" customFormat="1" x14ac:dyDescent="0.3">
      <c r="D112" s="17">
        <f t="shared" si="19"/>
        <v>54210</v>
      </c>
      <c r="E112" s="41">
        <v>1</v>
      </c>
      <c r="F112" s="83">
        <f t="shared" si="18"/>
        <v>3</v>
      </c>
      <c r="G112" s="39"/>
      <c r="H112" s="39"/>
      <c r="I112" s="39"/>
      <c r="J112" s="39"/>
      <c r="K112" s="84" t="e">
        <f t="shared" si="13"/>
        <v>#N/A</v>
      </c>
      <c r="L112" s="84" t="e">
        <f t="shared" si="14"/>
        <v>#N/A</v>
      </c>
      <c r="M112" s="40">
        <f t="shared" si="10"/>
        <v>0</v>
      </c>
      <c r="N112" s="40">
        <f t="shared" si="11"/>
        <v>0</v>
      </c>
      <c r="O112" s="40">
        <f t="shared" si="15"/>
        <v>0</v>
      </c>
      <c r="P112" s="68">
        <f t="shared" si="16"/>
        <v>0</v>
      </c>
      <c r="Q112" s="69">
        <f t="shared" si="12"/>
        <v>0</v>
      </c>
      <c r="R112" s="70">
        <f t="shared" si="17"/>
        <v>0</v>
      </c>
      <c r="T112" s="10"/>
      <c r="U112" s="10"/>
      <c r="V112" s="10"/>
      <c r="W112" s="10"/>
      <c r="X112" s="10"/>
    </row>
    <row r="113" spans="4:24" s="9" customFormat="1" x14ac:dyDescent="0.3">
      <c r="D113" s="17">
        <f t="shared" si="19"/>
        <v>54302</v>
      </c>
      <c r="E113" s="41">
        <v>1</v>
      </c>
      <c r="F113" s="83">
        <f t="shared" si="18"/>
        <v>3</v>
      </c>
      <c r="G113" s="39"/>
      <c r="H113" s="39"/>
      <c r="I113" s="39"/>
      <c r="J113" s="39"/>
      <c r="K113" s="84" t="e">
        <f t="shared" si="13"/>
        <v>#N/A</v>
      </c>
      <c r="L113" s="84" t="e">
        <f t="shared" si="14"/>
        <v>#N/A</v>
      </c>
      <c r="M113" s="40">
        <f t="shared" si="10"/>
        <v>0</v>
      </c>
      <c r="N113" s="40">
        <f t="shared" si="11"/>
        <v>0</v>
      </c>
      <c r="O113" s="40">
        <f t="shared" si="15"/>
        <v>0</v>
      </c>
      <c r="P113" s="68">
        <f t="shared" si="16"/>
        <v>0</v>
      </c>
      <c r="Q113" s="69">
        <f t="shared" si="12"/>
        <v>0</v>
      </c>
      <c r="R113" s="70">
        <f t="shared" si="17"/>
        <v>0</v>
      </c>
      <c r="T113" s="10"/>
      <c r="U113" s="10"/>
      <c r="V113" s="10"/>
      <c r="W113" s="10"/>
      <c r="X113" s="10"/>
    </row>
    <row r="114" spans="4:24" s="9" customFormat="1" x14ac:dyDescent="0.3">
      <c r="D114" s="17">
        <f t="shared" si="19"/>
        <v>54393</v>
      </c>
      <c r="E114" s="41">
        <v>1</v>
      </c>
      <c r="F114" s="83">
        <f t="shared" si="18"/>
        <v>3</v>
      </c>
      <c r="G114" s="39"/>
      <c r="H114" s="39"/>
      <c r="I114" s="39"/>
      <c r="J114" s="39"/>
      <c r="K114" s="84" t="e">
        <f t="shared" si="13"/>
        <v>#N/A</v>
      </c>
      <c r="L114" s="84" t="e">
        <f t="shared" si="14"/>
        <v>#N/A</v>
      </c>
      <c r="M114" s="40">
        <f t="shared" si="10"/>
        <v>0</v>
      </c>
      <c r="N114" s="40">
        <f t="shared" si="11"/>
        <v>0</v>
      </c>
      <c r="O114" s="40">
        <f t="shared" si="15"/>
        <v>0</v>
      </c>
      <c r="P114" s="68">
        <f t="shared" si="16"/>
        <v>0</v>
      </c>
      <c r="Q114" s="69">
        <f t="shared" si="12"/>
        <v>0</v>
      </c>
      <c r="R114" s="70">
        <f t="shared" si="17"/>
        <v>0</v>
      </c>
      <c r="T114" s="10"/>
      <c r="U114" s="10"/>
      <c r="V114" s="10"/>
      <c r="W114" s="10"/>
      <c r="X114" s="10"/>
    </row>
    <row r="115" spans="4:24" s="9" customFormat="1" x14ac:dyDescent="0.3">
      <c r="D115" s="17">
        <f t="shared" si="19"/>
        <v>54483</v>
      </c>
      <c r="E115" s="41">
        <v>1</v>
      </c>
      <c r="F115" s="83">
        <f t="shared" si="18"/>
        <v>3</v>
      </c>
      <c r="G115" s="39"/>
      <c r="H115" s="39"/>
      <c r="I115" s="39"/>
      <c r="J115" s="39"/>
      <c r="K115" s="84" t="e">
        <f t="shared" si="13"/>
        <v>#N/A</v>
      </c>
      <c r="L115" s="84" t="e">
        <f t="shared" si="14"/>
        <v>#N/A</v>
      </c>
      <c r="M115" s="40">
        <f t="shared" si="10"/>
        <v>0</v>
      </c>
      <c r="N115" s="40">
        <f t="shared" si="11"/>
        <v>0</v>
      </c>
      <c r="O115" s="40">
        <f t="shared" si="15"/>
        <v>0</v>
      </c>
      <c r="P115" s="68">
        <f t="shared" si="16"/>
        <v>0</v>
      </c>
      <c r="Q115" s="69">
        <f t="shared" si="12"/>
        <v>0</v>
      </c>
      <c r="R115" s="70">
        <f t="shared" si="17"/>
        <v>0</v>
      </c>
      <c r="T115" s="10"/>
      <c r="U115" s="10"/>
      <c r="V115" s="10"/>
      <c r="W115" s="10"/>
      <c r="X115" s="10"/>
    </row>
    <row r="116" spans="4:24" s="9" customFormat="1" x14ac:dyDescent="0.3">
      <c r="D116" s="17">
        <f t="shared" si="19"/>
        <v>54575</v>
      </c>
      <c r="E116" s="41">
        <v>1</v>
      </c>
      <c r="F116" s="83">
        <f t="shared" si="18"/>
        <v>3</v>
      </c>
      <c r="G116" s="39"/>
      <c r="H116" s="39"/>
      <c r="I116" s="39"/>
      <c r="J116" s="39"/>
      <c r="K116" s="84" t="e">
        <f t="shared" si="13"/>
        <v>#N/A</v>
      </c>
      <c r="L116" s="84" t="e">
        <f t="shared" si="14"/>
        <v>#N/A</v>
      </c>
      <c r="M116" s="40">
        <f t="shared" si="10"/>
        <v>0</v>
      </c>
      <c r="N116" s="40">
        <f t="shared" si="11"/>
        <v>0</v>
      </c>
      <c r="O116" s="40">
        <f t="shared" si="15"/>
        <v>0</v>
      </c>
      <c r="P116" s="68">
        <f t="shared" si="16"/>
        <v>0</v>
      </c>
      <c r="Q116" s="69">
        <f t="shared" si="12"/>
        <v>0</v>
      </c>
      <c r="R116" s="70">
        <f t="shared" si="17"/>
        <v>0</v>
      </c>
      <c r="T116" s="10"/>
      <c r="U116" s="10"/>
      <c r="V116" s="10"/>
      <c r="W116" s="10"/>
      <c r="X116" s="10"/>
    </row>
    <row r="117" spans="4:24" s="9" customFormat="1" x14ac:dyDescent="0.3">
      <c r="D117" s="17">
        <f t="shared" si="19"/>
        <v>54667</v>
      </c>
      <c r="E117" s="41">
        <v>1</v>
      </c>
      <c r="F117" s="83">
        <f t="shared" si="18"/>
        <v>3</v>
      </c>
      <c r="G117" s="39"/>
      <c r="H117" s="39"/>
      <c r="I117" s="39"/>
      <c r="J117" s="39"/>
      <c r="K117" s="84" t="e">
        <f t="shared" si="13"/>
        <v>#N/A</v>
      </c>
      <c r="L117" s="84" t="e">
        <f t="shared" si="14"/>
        <v>#N/A</v>
      </c>
      <c r="M117" s="40">
        <f t="shared" si="10"/>
        <v>0</v>
      </c>
      <c r="N117" s="40">
        <f t="shared" si="11"/>
        <v>0</v>
      </c>
      <c r="O117" s="40">
        <f t="shared" si="15"/>
        <v>0</v>
      </c>
      <c r="P117" s="68">
        <f t="shared" si="16"/>
        <v>0</v>
      </c>
      <c r="Q117" s="69">
        <f t="shared" si="12"/>
        <v>0</v>
      </c>
      <c r="R117" s="70">
        <f t="shared" si="17"/>
        <v>0</v>
      </c>
      <c r="T117" s="10"/>
      <c r="U117" s="10"/>
      <c r="V117" s="10"/>
      <c r="W117" s="10"/>
      <c r="X117" s="10"/>
    </row>
    <row r="118" spans="4:24" s="9" customFormat="1" x14ac:dyDescent="0.3">
      <c r="D118" s="17">
        <f t="shared" si="19"/>
        <v>54758</v>
      </c>
      <c r="E118" s="41">
        <v>1</v>
      </c>
      <c r="F118" s="83">
        <f t="shared" si="18"/>
        <v>3</v>
      </c>
      <c r="G118" s="39"/>
      <c r="H118" s="39"/>
      <c r="I118" s="39"/>
      <c r="J118" s="39"/>
      <c r="K118" s="84" t="e">
        <f t="shared" si="13"/>
        <v>#N/A</v>
      </c>
      <c r="L118" s="84" t="e">
        <f t="shared" si="14"/>
        <v>#N/A</v>
      </c>
      <c r="M118" s="40">
        <f t="shared" si="10"/>
        <v>0</v>
      </c>
      <c r="N118" s="40">
        <f t="shared" si="11"/>
        <v>0</v>
      </c>
      <c r="O118" s="40">
        <f t="shared" si="15"/>
        <v>0</v>
      </c>
      <c r="P118" s="68">
        <f t="shared" si="16"/>
        <v>0</v>
      </c>
      <c r="Q118" s="69">
        <f t="shared" si="12"/>
        <v>0</v>
      </c>
      <c r="R118" s="70">
        <f t="shared" si="17"/>
        <v>0</v>
      </c>
      <c r="T118" s="10"/>
      <c r="U118" s="10"/>
      <c r="V118" s="10"/>
      <c r="W118" s="10"/>
      <c r="X118" s="10"/>
    </row>
    <row r="119" spans="4:24" s="9" customFormat="1" x14ac:dyDescent="0.3">
      <c r="D119" s="17">
        <f t="shared" si="19"/>
        <v>54848</v>
      </c>
      <c r="E119" s="41">
        <v>1</v>
      </c>
      <c r="F119" s="83">
        <f t="shared" si="18"/>
        <v>3</v>
      </c>
      <c r="G119" s="39"/>
      <c r="H119" s="39"/>
      <c r="I119" s="39"/>
      <c r="J119" s="39"/>
      <c r="K119" s="84" t="e">
        <f t="shared" si="13"/>
        <v>#N/A</v>
      </c>
      <c r="L119" s="84" t="e">
        <f t="shared" si="14"/>
        <v>#N/A</v>
      </c>
      <c r="M119" s="40">
        <f t="shared" si="10"/>
        <v>0</v>
      </c>
      <c r="N119" s="40">
        <f t="shared" si="11"/>
        <v>0</v>
      </c>
      <c r="O119" s="40">
        <f t="shared" si="15"/>
        <v>0</v>
      </c>
      <c r="P119" s="68">
        <f t="shared" si="16"/>
        <v>0</v>
      </c>
      <c r="Q119" s="69">
        <f t="shared" si="12"/>
        <v>0</v>
      </c>
      <c r="R119" s="70">
        <f t="shared" si="17"/>
        <v>0</v>
      </c>
      <c r="T119" s="10"/>
      <c r="U119" s="10"/>
      <c r="V119" s="10"/>
      <c r="W119" s="10"/>
      <c r="X119" s="10"/>
    </row>
    <row r="120" spans="4:24" s="9" customFormat="1" x14ac:dyDescent="0.3">
      <c r="D120" s="17">
        <f t="shared" si="19"/>
        <v>54940</v>
      </c>
      <c r="E120" s="41">
        <v>1</v>
      </c>
      <c r="F120" s="83">
        <f t="shared" si="18"/>
        <v>3</v>
      </c>
      <c r="G120" s="39"/>
      <c r="H120" s="39"/>
      <c r="I120" s="39"/>
      <c r="J120" s="39"/>
      <c r="K120" s="84" t="e">
        <f t="shared" si="13"/>
        <v>#N/A</v>
      </c>
      <c r="L120" s="84" t="e">
        <f t="shared" si="14"/>
        <v>#N/A</v>
      </c>
      <c r="M120" s="40">
        <f t="shared" si="10"/>
        <v>0</v>
      </c>
      <c r="N120" s="40">
        <f t="shared" si="11"/>
        <v>0</v>
      </c>
      <c r="O120" s="40">
        <f t="shared" si="15"/>
        <v>0</v>
      </c>
      <c r="P120" s="68">
        <f t="shared" si="16"/>
        <v>0</v>
      </c>
      <c r="Q120" s="69">
        <f t="shared" si="12"/>
        <v>0</v>
      </c>
      <c r="R120" s="70">
        <f t="shared" si="17"/>
        <v>0</v>
      </c>
      <c r="T120" s="10"/>
      <c r="U120" s="10"/>
      <c r="V120" s="10"/>
      <c r="W120" s="10"/>
      <c r="X120" s="10"/>
    </row>
    <row r="121" spans="4:24" s="9" customFormat="1" x14ac:dyDescent="0.3">
      <c r="D121" s="17">
        <f t="shared" si="19"/>
        <v>55032</v>
      </c>
      <c r="E121" s="41">
        <v>1</v>
      </c>
      <c r="F121" s="83">
        <f t="shared" si="18"/>
        <v>3</v>
      </c>
      <c r="G121" s="39"/>
      <c r="H121" s="39"/>
      <c r="I121" s="39"/>
      <c r="J121" s="39"/>
      <c r="K121" s="84" t="e">
        <f t="shared" si="13"/>
        <v>#N/A</v>
      </c>
      <c r="L121" s="84" t="e">
        <f t="shared" si="14"/>
        <v>#N/A</v>
      </c>
      <c r="M121" s="40">
        <f t="shared" si="10"/>
        <v>0</v>
      </c>
      <c r="N121" s="40">
        <f t="shared" si="11"/>
        <v>0</v>
      </c>
      <c r="O121" s="40">
        <f t="shared" si="15"/>
        <v>0</v>
      </c>
      <c r="P121" s="68">
        <f t="shared" si="16"/>
        <v>0</v>
      </c>
      <c r="Q121" s="69">
        <f t="shared" si="12"/>
        <v>0</v>
      </c>
      <c r="R121" s="70">
        <f t="shared" si="17"/>
        <v>0</v>
      </c>
      <c r="T121" s="10"/>
      <c r="U121" s="10"/>
      <c r="V121" s="10"/>
      <c r="W121" s="10"/>
      <c r="X121" s="10"/>
    </row>
    <row r="122" spans="4:24" s="9" customFormat="1" x14ac:dyDescent="0.3">
      <c r="D122" s="17">
        <f t="shared" si="19"/>
        <v>55123</v>
      </c>
      <c r="E122" s="41">
        <v>1</v>
      </c>
      <c r="F122" s="83">
        <f t="shared" si="18"/>
        <v>3</v>
      </c>
      <c r="G122" s="39"/>
      <c r="H122" s="39"/>
      <c r="I122" s="39"/>
      <c r="J122" s="39"/>
      <c r="K122" s="84" t="e">
        <f t="shared" si="13"/>
        <v>#N/A</v>
      </c>
      <c r="L122" s="84" t="e">
        <f t="shared" si="14"/>
        <v>#N/A</v>
      </c>
      <c r="M122" s="40">
        <f t="shared" si="10"/>
        <v>0</v>
      </c>
      <c r="N122" s="40">
        <f t="shared" si="11"/>
        <v>0</v>
      </c>
      <c r="O122" s="40">
        <f t="shared" si="15"/>
        <v>0</v>
      </c>
      <c r="P122" s="68">
        <f t="shared" si="16"/>
        <v>0</v>
      </c>
      <c r="Q122" s="69">
        <f t="shared" si="12"/>
        <v>0</v>
      </c>
      <c r="R122" s="70">
        <f t="shared" si="17"/>
        <v>0</v>
      </c>
      <c r="T122" s="10"/>
      <c r="U122" s="10"/>
      <c r="V122" s="10"/>
      <c r="W122" s="10"/>
      <c r="X122" s="10"/>
    </row>
    <row r="123" spans="4:24" s="9" customFormat="1" x14ac:dyDescent="0.3">
      <c r="D123" s="17">
        <f t="shared" si="19"/>
        <v>55213</v>
      </c>
      <c r="E123" s="41">
        <v>1</v>
      </c>
      <c r="F123" s="83">
        <f t="shared" si="18"/>
        <v>3</v>
      </c>
      <c r="G123" s="39"/>
      <c r="H123" s="39"/>
      <c r="I123" s="39"/>
      <c r="J123" s="39"/>
      <c r="K123" s="84" t="e">
        <f t="shared" si="13"/>
        <v>#N/A</v>
      </c>
      <c r="L123" s="84" t="e">
        <f t="shared" si="14"/>
        <v>#N/A</v>
      </c>
      <c r="M123" s="40">
        <f t="shared" si="10"/>
        <v>0</v>
      </c>
      <c r="N123" s="40">
        <f t="shared" si="11"/>
        <v>0</v>
      </c>
      <c r="O123" s="40">
        <f t="shared" si="15"/>
        <v>0</v>
      </c>
      <c r="P123" s="68">
        <f t="shared" si="16"/>
        <v>0</v>
      </c>
      <c r="Q123" s="69">
        <f t="shared" si="12"/>
        <v>0</v>
      </c>
      <c r="R123" s="70">
        <f t="shared" si="17"/>
        <v>0</v>
      </c>
      <c r="T123" s="10"/>
      <c r="U123" s="10"/>
      <c r="V123" s="10"/>
      <c r="W123" s="10"/>
      <c r="X123" s="10"/>
    </row>
    <row r="124" spans="4:24" s="9" customFormat="1" x14ac:dyDescent="0.3">
      <c r="D124" s="17">
        <f t="shared" si="19"/>
        <v>55305</v>
      </c>
      <c r="E124" s="41">
        <v>1</v>
      </c>
      <c r="F124" s="83">
        <f t="shared" si="18"/>
        <v>3</v>
      </c>
      <c r="G124" s="39"/>
      <c r="H124" s="39"/>
      <c r="I124" s="39"/>
      <c r="J124" s="39"/>
      <c r="K124" s="84" t="e">
        <f t="shared" si="13"/>
        <v>#N/A</v>
      </c>
      <c r="L124" s="84" t="e">
        <f t="shared" si="14"/>
        <v>#N/A</v>
      </c>
      <c r="M124" s="40">
        <f t="shared" si="10"/>
        <v>0</v>
      </c>
      <c r="N124" s="40">
        <f t="shared" si="11"/>
        <v>0</v>
      </c>
      <c r="O124" s="40">
        <f t="shared" si="15"/>
        <v>0</v>
      </c>
      <c r="P124" s="68">
        <f t="shared" si="16"/>
        <v>0</v>
      </c>
      <c r="Q124" s="69">
        <f t="shared" si="12"/>
        <v>0</v>
      </c>
      <c r="R124" s="70">
        <f t="shared" si="17"/>
        <v>0</v>
      </c>
      <c r="T124" s="10"/>
      <c r="U124" s="10"/>
      <c r="V124" s="10"/>
      <c r="W124" s="10"/>
      <c r="X124" s="10"/>
    </row>
    <row r="125" spans="4:24" s="9" customFormat="1" x14ac:dyDescent="0.3">
      <c r="D125" s="17">
        <f t="shared" si="19"/>
        <v>55397</v>
      </c>
      <c r="E125" s="41">
        <v>1</v>
      </c>
      <c r="F125" s="83">
        <f t="shared" si="18"/>
        <v>3</v>
      </c>
      <c r="G125" s="39"/>
      <c r="H125" s="39"/>
      <c r="I125" s="39"/>
      <c r="J125" s="39"/>
      <c r="K125" s="84" t="e">
        <f t="shared" si="13"/>
        <v>#N/A</v>
      </c>
      <c r="L125" s="84" t="e">
        <f t="shared" si="14"/>
        <v>#N/A</v>
      </c>
      <c r="M125" s="40">
        <f t="shared" si="10"/>
        <v>0</v>
      </c>
      <c r="N125" s="40">
        <f t="shared" si="11"/>
        <v>0</v>
      </c>
      <c r="O125" s="40">
        <f t="shared" si="15"/>
        <v>0</v>
      </c>
      <c r="P125" s="68">
        <f t="shared" si="16"/>
        <v>0</v>
      </c>
      <c r="Q125" s="69">
        <f t="shared" si="12"/>
        <v>0</v>
      </c>
      <c r="R125" s="70">
        <f t="shared" si="17"/>
        <v>0</v>
      </c>
      <c r="T125" s="10"/>
      <c r="U125" s="10"/>
      <c r="V125" s="10"/>
      <c r="W125" s="10"/>
      <c r="X125" s="10"/>
    </row>
    <row r="126" spans="4:24" s="9" customFormat="1" x14ac:dyDescent="0.3">
      <c r="D126" s="17">
        <f t="shared" si="19"/>
        <v>55488</v>
      </c>
      <c r="E126" s="41">
        <v>1</v>
      </c>
      <c r="F126" s="83">
        <f t="shared" si="18"/>
        <v>3</v>
      </c>
      <c r="G126" s="39"/>
      <c r="H126" s="39"/>
      <c r="I126" s="39"/>
      <c r="J126" s="39"/>
      <c r="K126" s="84" t="e">
        <f t="shared" si="13"/>
        <v>#N/A</v>
      </c>
      <c r="L126" s="84" t="e">
        <f t="shared" si="14"/>
        <v>#N/A</v>
      </c>
      <c r="M126" s="40">
        <f t="shared" si="10"/>
        <v>0</v>
      </c>
      <c r="N126" s="40">
        <f t="shared" si="11"/>
        <v>0</v>
      </c>
      <c r="O126" s="40">
        <f t="shared" si="15"/>
        <v>0</v>
      </c>
      <c r="P126" s="68">
        <f t="shared" si="16"/>
        <v>0</v>
      </c>
      <c r="Q126" s="69">
        <f t="shared" si="12"/>
        <v>0</v>
      </c>
      <c r="R126" s="70">
        <f t="shared" si="17"/>
        <v>0</v>
      </c>
      <c r="T126" s="10"/>
      <c r="U126" s="10"/>
      <c r="V126" s="10"/>
      <c r="W126" s="10"/>
      <c r="X126" s="10"/>
    </row>
    <row r="127" spans="4:24" s="9" customFormat="1" x14ac:dyDescent="0.3">
      <c r="D127" s="17">
        <f t="shared" si="19"/>
        <v>55579</v>
      </c>
      <c r="E127" s="41">
        <v>1</v>
      </c>
      <c r="F127" s="83">
        <f t="shared" si="18"/>
        <v>3</v>
      </c>
      <c r="G127" s="39"/>
      <c r="H127" s="39"/>
      <c r="I127" s="39"/>
      <c r="J127" s="39"/>
      <c r="K127" s="84" t="e">
        <f t="shared" si="13"/>
        <v>#N/A</v>
      </c>
      <c r="L127" s="84" t="e">
        <f t="shared" si="14"/>
        <v>#N/A</v>
      </c>
      <c r="M127" s="40">
        <f t="shared" si="10"/>
        <v>0</v>
      </c>
      <c r="N127" s="40">
        <f t="shared" si="11"/>
        <v>0</v>
      </c>
      <c r="O127" s="40">
        <f t="shared" si="15"/>
        <v>0</v>
      </c>
      <c r="P127" s="68">
        <f t="shared" si="16"/>
        <v>0</v>
      </c>
      <c r="Q127" s="69">
        <f t="shared" si="12"/>
        <v>0</v>
      </c>
      <c r="R127" s="70">
        <f t="shared" si="17"/>
        <v>0</v>
      </c>
      <c r="T127" s="10"/>
      <c r="U127" s="10"/>
      <c r="V127" s="10"/>
      <c r="W127" s="10"/>
      <c r="X127" s="10"/>
    </row>
    <row r="128" spans="4:24" s="9" customFormat="1" x14ac:dyDescent="0.3">
      <c r="D128" s="17">
        <f t="shared" si="19"/>
        <v>55671</v>
      </c>
      <c r="E128" s="41">
        <v>1</v>
      </c>
      <c r="F128" s="83">
        <f t="shared" si="18"/>
        <v>3</v>
      </c>
      <c r="G128" s="39"/>
      <c r="H128" s="39"/>
      <c r="I128" s="39"/>
      <c r="J128" s="39"/>
      <c r="K128" s="84" t="e">
        <f t="shared" si="13"/>
        <v>#N/A</v>
      </c>
      <c r="L128" s="84" t="e">
        <f t="shared" si="14"/>
        <v>#N/A</v>
      </c>
      <c r="M128" s="40">
        <f t="shared" si="10"/>
        <v>0</v>
      </c>
      <c r="N128" s="40">
        <f t="shared" si="11"/>
        <v>0</v>
      </c>
      <c r="O128" s="40">
        <f t="shared" si="15"/>
        <v>0</v>
      </c>
      <c r="P128" s="68">
        <f t="shared" si="16"/>
        <v>0</v>
      </c>
      <c r="Q128" s="69">
        <f t="shared" si="12"/>
        <v>0</v>
      </c>
      <c r="R128" s="70">
        <f t="shared" si="17"/>
        <v>0</v>
      </c>
      <c r="T128" s="10"/>
      <c r="U128" s="10"/>
      <c r="V128" s="10"/>
      <c r="W128" s="10"/>
      <c r="X128" s="10"/>
    </row>
    <row r="129" spans="4:24" s="9" customFormat="1" x14ac:dyDescent="0.3">
      <c r="D129" s="17">
        <f t="shared" si="19"/>
        <v>55763</v>
      </c>
      <c r="E129" s="41">
        <v>1</v>
      </c>
      <c r="F129" s="83">
        <f t="shared" si="18"/>
        <v>3</v>
      </c>
      <c r="G129" s="39"/>
      <c r="H129" s="39"/>
      <c r="I129" s="39"/>
      <c r="J129" s="39"/>
      <c r="K129" s="84" t="e">
        <f t="shared" si="13"/>
        <v>#N/A</v>
      </c>
      <c r="L129" s="84" t="e">
        <f t="shared" si="14"/>
        <v>#N/A</v>
      </c>
      <c r="M129" s="40">
        <f t="shared" si="10"/>
        <v>0</v>
      </c>
      <c r="N129" s="40">
        <f t="shared" si="11"/>
        <v>0</v>
      </c>
      <c r="O129" s="40">
        <f t="shared" si="15"/>
        <v>0</v>
      </c>
      <c r="P129" s="68">
        <f t="shared" si="16"/>
        <v>0</v>
      </c>
      <c r="Q129" s="69">
        <f t="shared" si="12"/>
        <v>0</v>
      </c>
      <c r="R129" s="70">
        <f t="shared" si="17"/>
        <v>0</v>
      </c>
      <c r="T129" s="10"/>
      <c r="U129" s="10"/>
      <c r="V129" s="10"/>
      <c r="W129" s="10"/>
      <c r="X129" s="10"/>
    </row>
    <row r="130" spans="4:24" s="9" customFormat="1" x14ac:dyDescent="0.3">
      <c r="D130" s="17">
        <f t="shared" si="19"/>
        <v>55854</v>
      </c>
      <c r="E130" s="41">
        <v>1</v>
      </c>
      <c r="F130" s="83">
        <f t="shared" si="18"/>
        <v>3</v>
      </c>
      <c r="G130" s="39"/>
      <c r="H130" s="39"/>
      <c r="I130" s="39"/>
      <c r="J130" s="39"/>
      <c r="K130" s="84" t="e">
        <f t="shared" si="13"/>
        <v>#N/A</v>
      </c>
      <c r="L130" s="84" t="e">
        <f t="shared" si="14"/>
        <v>#N/A</v>
      </c>
      <c r="M130" s="40">
        <f t="shared" ref="M130:M193" si="20">IF(AND(ISBLANK(G131),ISBLANK(H131),ISBLANK(I131)),
       IF(AND(ISBLANK(G130),ISBLANK(H130),ISBLANK(I130)),
           IF(O129&gt;0,
                IF(YEARFRAC($B$7,D130)&gt;$B$10,O129,M129)+R129+($B$5-$B$25*E129+$B$4)*YEARFRAC(D129,D130)+IF(AND($B$27,YEARFRAC($B$7,D129)&lt;$B$10),$B$29*12*YEARFRAC(D129,D130),0)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K130+N("If records exist on this row, but not on the next, start the prediction by using this row's record")),
    NA()+N("Both this row and next have records; do nothing"))</f>
        <v>0</v>
      </c>
      <c r="N130" s="40">
        <f t="shared" ref="N130:N193" si="21">IF($B$27,
   IF(AND(ISBLANK(G131),ISBLANK(H131),ISBLANK(I131)),
      IF(AND(ISBLANK(G130),ISBLANK(H130),ISBLANK(I130)),
          IF(YEARFRAC($B$7,D130)&lt;=$B$10,
               MAX(N129+Q129-$B$29*12*YEARFRAC(D129,D130),0)+N("Predict the fixed balance if both this row and next have no records: it's the balance, plus interest, minus repayment"),
               0+N("Return a zero fixed balance if we're past the fixed period")),
          H130+N("Return the fixed balance when this row has a record, but the next doesn't")),
      NA()+N("Return NA if records were entered for this row and next (no need to predict)")),
 NA()+N("Return NA if the fixed period is not used"))</f>
        <v>0</v>
      </c>
      <c r="O130" s="40">
        <f t="shared" si="15"/>
        <v>0</v>
      </c>
      <c r="P130" s="68">
        <f t="shared" si="16"/>
        <v>0</v>
      </c>
      <c r="Q130" s="69">
        <f t="shared" ref="Q130:Q193" si="22">IF(ISNA(N130),
      NA()+N("Do nothing if the fixed balance is NA"),
      IF(AND(D130&gt;=$B$7,N130&gt;0,YEARFRAC($B$7,D130)&lt;=$B$10)+N("Check if within the fixed period"),
          (N130+IF(OR(ISNA(M130),ISNA($B$11)),0,MIN(0,MAX(-$B$11,M130))))*((1+$B$9/100/365)^(365*YEARFRAC(D130,D131))-1)
            +N("The fixed interest is the fixed rate (for the time between rows) multiplied by the fixed balance, reduced by up to the max repayment (if the variable balance is negative)"),
          0+N("No interest if outside the fixed period, or the balance is non-positive")))</f>
        <v>0</v>
      </c>
      <c r="R130" s="70">
        <f t="shared" si="17"/>
        <v>0</v>
      </c>
      <c r="T130" s="10"/>
      <c r="U130" s="10"/>
      <c r="V130" s="10"/>
      <c r="W130" s="10"/>
      <c r="X130" s="10"/>
    </row>
    <row r="131" spans="4:24" s="9" customFormat="1" x14ac:dyDescent="0.3">
      <c r="D131" s="17">
        <f t="shared" si="19"/>
        <v>55944</v>
      </c>
      <c r="E131" s="41">
        <v>1</v>
      </c>
      <c r="F131" s="83">
        <f t="shared" si="18"/>
        <v>3</v>
      </c>
      <c r="G131" s="39"/>
      <c r="H131" s="39"/>
      <c r="I131" s="39"/>
      <c r="J131" s="39"/>
      <c r="K131" s="84" t="e">
        <f t="shared" ref="K131:K194" si="23">IF(AND(ISBLANK(G131),ISBLANK(I131)),NA(),G131-I131)+N("Only give a result if the offset or variable balance are recorded")</f>
        <v>#N/A</v>
      </c>
      <c r="L131" s="84" t="e">
        <f t="shared" ref="L131:L194" si="24">IF(AND(ISBLANK(G131),ISBLANK(H131),ISBLANK(I131)),
      NA()+N("This row has no records; use NA"),
      H131+K131)</f>
        <v>#N/A</v>
      </c>
      <c r="M131" s="40">
        <f t="shared" si="20"/>
        <v>0</v>
      </c>
      <c r="N131" s="40">
        <f t="shared" si="21"/>
        <v>0</v>
      </c>
      <c r="O131" s="40">
        <f t="shared" ref="O131:O194" si="25">IF(ISNA(M131),
       IF(ISNA(N131), NA()+N("NA if both fixed and variable are NA"), MAX(0,N131)+N("Fixed balance if variable is NA")),
       IF(ISNA(N131),MAX(0,M131)+N("Variable balance if fixed is NA"),MAX(M131+N131,0)+N("Fixed+Variable if both aren't NA")))</f>
        <v>0</v>
      </c>
      <c r="P131" s="68">
        <f t="shared" ref="P131:P194" si="26">IF(ISNA(Q131)+N("This formula returns the sum of the interests that aren't NA"),
      IF(ISNA(R131),NA(),R131),
      IF(ISNA(R131),Q131,Q131+R131))</f>
        <v>0</v>
      </c>
      <c r="Q131" s="69">
        <f t="shared" si="22"/>
        <v>0</v>
      </c>
      <c r="R131" s="70">
        <f t="shared" ref="R131:R194" si="27">IF(ISNA(M131),
      NA()+N("Do nothing if the variable balance is NA"),
      MAX(IF(YEARFRAC($B$7,D131)&gt;$B$10,O131,M131)*((1+F131/100/365)^(365*YEARFRAC(D131,D132))-1), 0)
     +N("The variable interest is the variable rate (for the period between rows) multiplied by the net or variable balance (depending if within the fixed period), and only for positive variable balances"))</f>
        <v>0</v>
      </c>
      <c r="T131" s="10"/>
      <c r="U131" s="10"/>
      <c r="V131" s="10"/>
      <c r="W131" s="10"/>
      <c r="X131" s="10"/>
    </row>
    <row r="132" spans="4:24" s="9" customFormat="1" x14ac:dyDescent="0.3">
      <c r="D132" s="17">
        <f t="shared" si="19"/>
        <v>56036</v>
      </c>
      <c r="E132" s="41">
        <v>1</v>
      </c>
      <c r="F132" s="83">
        <f t="shared" ref="F132:F195" si="28">F131</f>
        <v>3</v>
      </c>
      <c r="G132" s="39"/>
      <c r="H132" s="39"/>
      <c r="I132" s="39"/>
      <c r="J132" s="39"/>
      <c r="K132" s="84" t="e">
        <f t="shared" si="23"/>
        <v>#N/A</v>
      </c>
      <c r="L132" s="84" t="e">
        <f t="shared" si="24"/>
        <v>#N/A</v>
      </c>
      <c r="M132" s="40">
        <f t="shared" si="20"/>
        <v>0</v>
      </c>
      <c r="N132" s="40">
        <f t="shared" si="21"/>
        <v>0</v>
      </c>
      <c r="O132" s="40">
        <f t="shared" si="25"/>
        <v>0</v>
      </c>
      <c r="P132" s="68">
        <f t="shared" si="26"/>
        <v>0</v>
      </c>
      <c r="Q132" s="69">
        <f t="shared" si="22"/>
        <v>0</v>
      </c>
      <c r="R132" s="70">
        <f t="shared" si="27"/>
        <v>0</v>
      </c>
      <c r="T132" s="10"/>
      <c r="U132" s="10"/>
      <c r="V132" s="10"/>
      <c r="W132" s="10"/>
      <c r="X132" s="10"/>
    </row>
    <row r="133" spans="4:24" s="9" customFormat="1" x14ac:dyDescent="0.3">
      <c r="D133" s="17">
        <f t="shared" si="19"/>
        <v>56128</v>
      </c>
      <c r="E133" s="41">
        <v>1</v>
      </c>
      <c r="F133" s="83">
        <f t="shared" si="28"/>
        <v>3</v>
      </c>
      <c r="G133" s="39"/>
      <c r="H133" s="39"/>
      <c r="I133" s="39"/>
      <c r="J133" s="39"/>
      <c r="K133" s="84" t="e">
        <f t="shared" si="23"/>
        <v>#N/A</v>
      </c>
      <c r="L133" s="84" t="e">
        <f t="shared" si="24"/>
        <v>#N/A</v>
      </c>
      <c r="M133" s="40">
        <f t="shared" si="20"/>
        <v>0</v>
      </c>
      <c r="N133" s="40">
        <f t="shared" si="21"/>
        <v>0</v>
      </c>
      <c r="O133" s="40">
        <f t="shared" si="25"/>
        <v>0</v>
      </c>
      <c r="P133" s="68">
        <f t="shared" si="26"/>
        <v>0</v>
      </c>
      <c r="Q133" s="69">
        <f t="shared" si="22"/>
        <v>0</v>
      </c>
      <c r="R133" s="70">
        <f t="shared" si="27"/>
        <v>0</v>
      </c>
      <c r="T133" s="10"/>
      <c r="U133" s="10"/>
      <c r="V133" s="10"/>
      <c r="W133" s="10"/>
      <c r="X133" s="10"/>
    </row>
    <row r="134" spans="4:24" s="9" customFormat="1" x14ac:dyDescent="0.3">
      <c r="D134" s="17">
        <f t="shared" si="19"/>
        <v>56219</v>
      </c>
      <c r="E134" s="41">
        <v>1</v>
      </c>
      <c r="F134" s="83">
        <f t="shared" si="28"/>
        <v>3</v>
      </c>
      <c r="G134" s="39"/>
      <c r="H134" s="39"/>
      <c r="I134" s="39"/>
      <c r="J134" s="39"/>
      <c r="K134" s="84" t="e">
        <f t="shared" si="23"/>
        <v>#N/A</v>
      </c>
      <c r="L134" s="84" t="e">
        <f t="shared" si="24"/>
        <v>#N/A</v>
      </c>
      <c r="M134" s="40">
        <f t="shared" si="20"/>
        <v>0</v>
      </c>
      <c r="N134" s="40">
        <f t="shared" si="21"/>
        <v>0</v>
      </c>
      <c r="O134" s="40">
        <f t="shared" si="25"/>
        <v>0</v>
      </c>
      <c r="P134" s="68">
        <f t="shared" si="26"/>
        <v>0</v>
      </c>
      <c r="Q134" s="69">
        <f t="shared" si="22"/>
        <v>0</v>
      </c>
      <c r="R134" s="70">
        <f t="shared" si="27"/>
        <v>0</v>
      </c>
      <c r="T134" s="10"/>
      <c r="U134" s="10"/>
      <c r="V134" s="10"/>
      <c r="W134" s="10"/>
      <c r="X134" s="10"/>
    </row>
    <row r="135" spans="4:24" s="9" customFormat="1" x14ac:dyDescent="0.3">
      <c r="D135" s="17">
        <f t="shared" ref="D135:D198" si="29">EDATE(D134,3)</f>
        <v>56309</v>
      </c>
      <c r="E135" s="41">
        <v>1</v>
      </c>
      <c r="F135" s="83">
        <f t="shared" si="28"/>
        <v>3</v>
      </c>
      <c r="G135" s="39"/>
      <c r="H135" s="39"/>
      <c r="I135" s="39"/>
      <c r="J135" s="39"/>
      <c r="K135" s="84" t="e">
        <f t="shared" si="23"/>
        <v>#N/A</v>
      </c>
      <c r="L135" s="84" t="e">
        <f t="shared" si="24"/>
        <v>#N/A</v>
      </c>
      <c r="M135" s="40">
        <f t="shared" si="20"/>
        <v>0</v>
      </c>
      <c r="N135" s="40">
        <f t="shared" si="21"/>
        <v>0</v>
      </c>
      <c r="O135" s="40">
        <f t="shared" si="25"/>
        <v>0</v>
      </c>
      <c r="P135" s="68">
        <f t="shared" si="26"/>
        <v>0</v>
      </c>
      <c r="Q135" s="69">
        <f t="shared" si="22"/>
        <v>0</v>
      </c>
      <c r="R135" s="70">
        <f t="shared" si="27"/>
        <v>0</v>
      </c>
      <c r="T135" s="10"/>
      <c r="U135" s="10"/>
      <c r="V135" s="10"/>
      <c r="W135" s="10"/>
      <c r="X135" s="10"/>
    </row>
    <row r="136" spans="4:24" s="9" customFormat="1" x14ac:dyDescent="0.3">
      <c r="D136" s="17">
        <f t="shared" si="29"/>
        <v>56401</v>
      </c>
      <c r="E136" s="41">
        <v>1</v>
      </c>
      <c r="F136" s="83">
        <f t="shared" si="28"/>
        <v>3</v>
      </c>
      <c r="G136" s="39"/>
      <c r="H136" s="39"/>
      <c r="I136" s="39"/>
      <c r="J136" s="39"/>
      <c r="K136" s="84" t="e">
        <f t="shared" si="23"/>
        <v>#N/A</v>
      </c>
      <c r="L136" s="84" t="e">
        <f t="shared" si="24"/>
        <v>#N/A</v>
      </c>
      <c r="M136" s="40">
        <f t="shared" si="20"/>
        <v>0</v>
      </c>
      <c r="N136" s="40">
        <f t="shared" si="21"/>
        <v>0</v>
      </c>
      <c r="O136" s="40">
        <f t="shared" si="25"/>
        <v>0</v>
      </c>
      <c r="P136" s="68">
        <f t="shared" si="26"/>
        <v>0</v>
      </c>
      <c r="Q136" s="69">
        <f t="shared" si="22"/>
        <v>0</v>
      </c>
      <c r="R136" s="70">
        <f t="shared" si="27"/>
        <v>0</v>
      </c>
      <c r="T136" s="10"/>
      <c r="U136" s="10"/>
      <c r="V136" s="10"/>
      <c r="W136" s="10"/>
      <c r="X136" s="10"/>
    </row>
    <row r="137" spans="4:24" s="9" customFormat="1" x14ac:dyDescent="0.3">
      <c r="D137" s="17">
        <f t="shared" si="29"/>
        <v>56493</v>
      </c>
      <c r="E137" s="41">
        <v>1</v>
      </c>
      <c r="F137" s="83">
        <f t="shared" si="28"/>
        <v>3</v>
      </c>
      <c r="G137" s="39"/>
      <c r="H137" s="39"/>
      <c r="I137" s="39"/>
      <c r="J137" s="39"/>
      <c r="K137" s="84" t="e">
        <f t="shared" si="23"/>
        <v>#N/A</v>
      </c>
      <c r="L137" s="84" t="e">
        <f t="shared" si="24"/>
        <v>#N/A</v>
      </c>
      <c r="M137" s="40">
        <f t="shared" si="20"/>
        <v>0</v>
      </c>
      <c r="N137" s="40">
        <f t="shared" si="21"/>
        <v>0</v>
      </c>
      <c r="O137" s="40">
        <f t="shared" si="25"/>
        <v>0</v>
      </c>
      <c r="P137" s="68">
        <f t="shared" si="26"/>
        <v>0</v>
      </c>
      <c r="Q137" s="69">
        <f t="shared" si="22"/>
        <v>0</v>
      </c>
      <c r="R137" s="70">
        <f t="shared" si="27"/>
        <v>0</v>
      </c>
      <c r="T137" s="10"/>
      <c r="U137" s="10"/>
      <c r="V137" s="10"/>
      <c r="W137" s="10"/>
      <c r="X137" s="10"/>
    </row>
    <row r="138" spans="4:24" s="9" customFormat="1" x14ac:dyDescent="0.3">
      <c r="D138" s="17">
        <f t="shared" si="29"/>
        <v>56584</v>
      </c>
      <c r="E138" s="41">
        <v>1</v>
      </c>
      <c r="F138" s="83">
        <f t="shared" si="28"/>
        <v>3</v>
      </c>
      <c r="G138" s="39"/>
      <c r="H138" s="39"/>
      <c r="I138" s="39"/>
      <c r="J138" s="39"/>
      <c r="K138" s="84" t="e">
        <f t="shared" si="23"/>
        <v>#N/A</v>
      </c>
      <c r="L138" s="84" t="e">
        <f t="shared" si="24"/>
        <v>#N/A</v>
      </c>
      <c r="M138" s="40">
        <f t="shared" si="20"/>
        <v>0</v>
      </c>
      <c r="N138" s="40">
        <f t="shared" si="21"/>
        <v>0</v>
      </c>
      <c r="O138" s="40">
        <f t="shared" si="25"/>
        <v>0</v>
      </c>
      <c r="P138" s="68">
        <f t="shared" si="26"/>
        <v>0</v>
      </c>
      <c r="Q138" s="69">
        <f t="shared" si="22"/>
        <v>0</v>
      </c>
      <c r="R138" s="70">
        <f t="shared" si="27"/>
        <v>0</v>
      </c>
      <c r="T138" s="10"/>
      <c r="U138" s="10"/>
      <c r="V138" s="10"/>
      <c r="W138" s="10"/>
      <c r="X138" s="10"/>
    </row>
    <row r="139" spans="4:24" s="9" customFormat="1" x14ac:dyDescent="0.3">
      <c r="D139" s="17">
        <f t="shared" si="29"/>
        <v>56674</v>
      </c>
      <c r="E139" s="41">
        <v>1</v>
      </c>
      <c r="F139" s="83">
        <f t="shared" si="28"/>
        <v>3</v>
      </c>
      <c r="G139" s="39"/>
      <c r="H139" s="39"/>
      <c r="I139" s="39"/>
      <c r="J139" s="39"/>
      <c r="K139" s="84" t="e">
        <f t="shared" si="23"/>
        <v>#N/A</v>
      </c>
      <c r="L139" s="84" t="e">
        <f t="shared" si="24"/>
        <v>#N/A</v>
      </c>
      <c r="M139" s="40">
        <f t="shared" si="20"/>
        <v>0</v>
      </c>
      <c r="N139" s="40">
        <f t="shared" si="21"/>
        <v>0</v>
      </c>
      <c r="O139" s="40">
        <f t="shared" si="25"/>
        <v>0</v>
      </c>
      <c r="P139" s="68">
        <f t="shared" si="26"/>
        <v>0</v>
      </c>
      <c r="Q139" s="69">
        <f t="shared" si="22"/>
        <v>0</v>
      </c>
      <c r="R139" s="70">
        <f t="shared" si="27"/>
        <v>0</v>
      </c>
      <c r="T139" s="10"/>
      <c r="U139" s="10"/>
      <c r="V139" s="10"/>
      <c r="W139" s="10"/>
      <c r="X139" s="10"/>
    </row>
    <row r="140" spans="4:24" s="9" customFormat="1" x14ac:dyDescent="0.3">
      <c r="D140" s="17">
        <f t="shared" si="29"/>
        <v>56766</v>
      </c>
      <c r="E140" s="41">
        <v>1</v>
      </c>
      <c r="F140" s="83">
        <f t="shared" si="28"/>
        <v>3</v>
      </c>
      <c r="G140" s="39"/>
      <c r="H140" s="39"/>
      <c r="I140" s="39"/>
      <c r="J140" s="39"/>
      <c r="K140" s="84" t="e">
        <f t="shared" si="23"/>
        <v>#N/A</v>
      </c>
      <c r="L140" s="84" t="e">
        <f t="shared" si="24"/>
        <v>#N/A</v>
      </c>
      <c r="M140" s="40">
        <f t="shared" si="20"/>
        <v>0</v>
      </c>
      <c r="N140" s="40">
        <f t="shared" si="21"/>
        <v>0</v>
      </c>
      <c r="O140" s="40">
        <f t="shared" si="25"/>
        <v>0</v>
      </c>
      <c r="P140" s="68">
        <f t="shared" si="26"/>
        <v>0</v>
      </c>
      <c r="Q140" s="69">
        <f t="shared" si="22"/>
        <v>0</v>
      </c>
      <c r="R140" s="70">
        <f t="shared" si="27"/>
        <v>0</v>
      </c>
      <c r="T140" s="10"/>
      <c r="U140" s="10"/>
      <c r="V140" s="10"/>
      <c r="W140" s="10"/>
      <c r="X140" s="10"/>
    </row>
    <row r="141" spans="4:24" s="9" customFormat="1" x14ac:dyDescent="0.3">
      <c r="D141" s="17">
        <f t="shared" si="29"/>
        <v>56858</v>
      </c>
      <c r="E141" s="41">
        <v>1</v>
      </c>
      <c r="F141" s="83">
        <f t="shared" si="28"/>
        <v>3</v>
      </c>
      <c r="G141" s="39"/>
      <c r="H141" s="39"/>
      <c r="I141" s="39"/>
      <c r="J141" s="39"/>
      <c r="K141" s="84" t="e">
        <f t="shared" si="23"/>
        <v>#N/A</v>
      </c>
      <c r="L141" s="84" t="e">
        <f t="shared" si="24"/>
        <v>#N/A</v>
      </c>
      <c r="M141" s="40">
        <f t="shared" si="20"/>
        <v>0</v>
      </c>
      <c r="N141" s="40">
        <f t="shared" si="21"/>
        <v>0</v>
      </c>
      <c r="O141" s="40">
        <f t="shared" si="25"/>
        <v>0</v>
      </c>
      <c r="P141" s="68">
        <f t="shared" si="26"/>
        <v>0</v>
      </c>
      <c r="Q141" s="69">
        <f t="shared" si="22"/>
        <v>0</v>
      </c>
      <c r="R141" s="70">
        <f t="shared" si="27"/>
        <v>0</v>
      </c>
      <c r="T141" s="10"/>
      <c r="U141" s="10"/>
      <c r="V141" s="10"/>
      <c r="W141" s="10"/>
      <c r="X141" s="10"/>
    </row>
    <row r="142" spans="4:24" s="9" customFormat="1" x14ac:dyDescent="0.3">
      <c r="D142" s="17">
        <f t="shared" si="29"/>
        <v>56949</v>
      </c>
      <c r="E142" s="41">
        <v>1</v>
      </c>
      <c r="F142" s="83">
        <f t="shared" si="28"/>
        <v>3</v>
      </c>
      <c r="G142" s="39"/>
      <c r="H142" s="39"/>
      <c r="I142" s="39"/>
      <c r="J142" s="39"/>
      <c r="K142" s="84" t="e">
        <f t="shared" si="23"/>
        <v>#N/A</v>
      </c>
      <c r="L142" s="84" t="e">
        <f t="shared" si="24"/>
        <v>#N/A</v>
      </c>
      <c r="M142" s="40">
        <f t="shared" si="20"/>
        <v>0</v>
      </c>
      <c r="N142" s="40">
        <f t="shared" si="21"/>
        <v>0</v>
      </c>
      <c r="O142" s="40">
        <f t="shared" si="25"/>
        <v>0</v>
      </c>
      <c r="P142" s="68">
        <f t="shared" si="26"/>
        <v>0</v>
      </c>
      <c r="Q142" s="69">
        <f t="shared" si="22"/>
        <v>0</v>
      </c>
      <c r="R142" s="70">
        <f t="shared" si="27"/>
        <v>0</v>
      </c>
      <c r="T142" s="10"/>
      <c r="U142" s="10"/>
      <c r="V142" s="10"/>
      <c r="W142" s="10"/>
      <c r="X142" s="10"/>
    </row>
    <row r="143" spans="4:24" s="9" customFormat="1" x14ac:dyDescent="0.3">
      <c r="D143" s="17">
        <f t="shared" si="29"/>
        <v>57040</v>
      </c>
      <c r="E143" s="41">
        <v>1</v>
      </c>
      <c r="F143" s="83">
        <f t="shared" si="28"/>
        <v>3</v>
      </c>
      <c r="G143" s="39"/>
      <c r="H143" s="39"/>
      <c r="I143" s="39"/>
      <c r="J143" s="39"/>
      <c r="K143" s="84" t="e">
        <f t="shared" si="23"/>
        <v>#N/A</v>
      </c>
      <c r="L143" s="84" t="e">
        <f t="shared" si="24"/>
        <v>#N/A</v>
      </c>
      <c r="M143" s="40">
        <f t="shared" si="20"/>
        <v>0</v>
      </c>
      <c r="N143" s="40">
        <f t="shared" si="21"/>
        <v>0</v>
      </c>
      <c r="O143" s="40">
        <f t="shared" si="25"/>
        <v>0</v>
      </c>
      <c r="P143" s="68">
        <f t="shared" si="26"/>
        <v>0</v>
      </c>
      <c r="Q143" s="69">
        <f t="shared" si="22"/>
        <v>0</v>
      </c>
      <c r="R143" s="70">
        <f t="shared" si="27"/>
        <v>0</v>
      </c>
      <c r="T143" s="10"/>
      <c r="U143" s="10"/>
      <c r="V143" s="10"/>
      <c r="W143" s="10"/>
      <c r="X143" s="10"/>
    </row>
    <row r="144" spans="4:24" s="9" customFormat="1" x14ac:dyDescent="0.3">
      <c r="D144" s="17">
        <f t="shared" si="29"/>
        <v>57132</v>
      </c>
      <c r="E144" s="41">
        <v>1</v>
      </c>
      <c r="F144" s="83">
        <f t="shared" si="28"/>
        <v>3</v>
      </c>
      <c r="G144" s="39"/>
      <c r="H144" s="39"/>
      <c r="I144" s="39"/>
      <c r="J144" s="39"/>
      <c r="K144" s="84" t="e">
        <f t="shared" si="23"/>
        <v>#N/A</v>
      </c>
      <c r="L144" s="84" t="e">
        <f t="shared" si="24"/>
        <v>#N/A</v>
      </c>
      <c r="M144" s="40">
        <f t="shared" si="20"/>
        <v>0</v>
      </c>
      <c r="N144" s="40">
        <f t="shared" si="21"/>
        <v>0</v>
      </c>
      <c r="O144" s="40">
        <f t="shared" si="25"/>
        <v>0</v>
      </c>
      <c r="P144" s="68">
        <f t="shared" si="26"/>
        <v>0</v>
      </c>
      <c r="Q144" s="69">
        <f t="shared" si="22"/>
        <v>0</v>
      </c>
      <c r="R144" s="70">
        <f t="shared" si="27"/>
        <v>0</v>
      </c>
      <c r="T144" s="10"/>
      <c r="U144" s="10"/>
      <c r="V144" s="10"/>
      <c r="W144" s="10"/>
      <c r="X144" s="10"/>
    </row>
    <row r="145" spans="4:24" s="9" customFormat="1" x14ac:dyDescent="0.3">
      <c r="D145" s="17">
        <f t="shared" si="29"/>
        <v>57224</v>
      </c>
      <c r="E145" s="41">
        <v>1</v>
      </c>
      <c r="F145" s="83">
        <f t="shared" si="28"/>
        <v>3</v>
      </c>
      <c r="G145" s="39"/>
      <c r="H145" s="39"/>
      <c r="I145" s="39"/>
      <c r="J145" s="39"/>
      <c r="K145" s="84" t="e">
        <f t="shared" si="23"/>
        <v>#N/A</v>
      </c>
      <c r="L145" s="84" t="e">
        <f t="shared" si="24"/>
        <v>#N/A</v>
      </c>
      <c r="M145" s="40">
        <f t="shared" si="20"/>
        <v>0</v>
      </c>
      <c r="N145" s="40">
        <f t="shared" si="21"/>
        <v>0</v>
      </c>
      <c r="O145" s="40">
        <f t="shared" si="25"/>
        <v>0</v>
      </c>
      <c r="P145" s="68">
        <f t="shared" si="26"/>
        <v>0</v>
      </c>
      <c r="Q145" s="69">
        <f t="shared" si="22"/>
        <v>0</v>
      </c>
      <c r="R145" s="70">
        <f t="shared" si="27"/>
        <v>0</v>
      </c>
      <c r="T145" s="10"/>
      <c r="U145" s="10"/>
      <c r="V145" s="10"/>
      <c r="W145" s="10"/>
      <c r="X145" s="10"/>
    </row>
    <row r="146" spans="4:24" s="9" customFormat="1" x14ac:dyDescent="0.3">
      <c r="D146" s="17">
        <f t="shared" si="29"/>
        <v>57315</v>
      </c>
      <c r="E146" s="41">
        <v>1</v>
      </c>
      <c r="F146" s="83">
        <f t="shared" si="28"/>
        <v>3</v>
      </c>
      <c r="G146" s="39"/>
      <c r="H146" s="39"/>
      <c r="I146" s="39"/>
      <c r="J146" s="39"/>
      <c r="K146" s="84" t="e">
        <f t="shared" si="23"/>
        <v>#N/A</v>
      </c>
      <c r="L146" s="84" t="e">
        <f t="shared" si="24"/>
        <v>#N/A</v>
      </c>
      <c r="M146" s="40">
        <f t="shared" si="20"/>
        <v>0</v>
      </c>
      <c r="N146" s="40">
        <f t="shared" si="21"/>
        <v>0</v>
      </c>
      <c r="O146" s="40">
        <f t="shared" si="25"/>
        <v>0</v>
      </c>
      <c r="P146" s="68">
        <f t="shared" si="26"/>
        <v>0</v>
      </c>
      <c r="Q146" s="69">
        <f t="shared" si="22"/>
        <v>0</v>
      </c>
      <c r="R146" s="70">
        <f t="shared" si="27"/>
        <v>0</v>
      </c>
      <c r="T146" s="10"/>
      <c r="U146" s="10"/>
      <c r="V146" s="10"/>
      <c r="W146" s="10"/>
      <c r="X146" s="10"/>
    </row>
    <row r="147" spans="4:24" s="9" customFormat="1" x14ac:dyDescent="0.3">
      <c r="D147" s="17">
        <f t="shared" si="29"/>
        <v>57405</v>
      </c>
      <c r="E147" s="41">
        <v>1</v>
      </c>
      <c r="F147" s="83">
        <f t="shared" si="28"/>
        <v>3</v>
      </c>
      <c r="G147" s="39"/>
      <c r="H147" s="39"/>
      <c r="I147" s="39"/>
      <c r="J147" s="39"/>
      <c r="K147" s="84" t="e">
        <f t="shared" si="23"/>
        <v>#N/A</v>
      </c>
      <c r="L147" s="84" t="e">
        <f t="shared" si="24"/>
        <v>#N/A</v>
      </c>
      <c r="M147" s="40">
        <f t="shared" si="20"/>
        <v>0</v>
      </c>
      <c r="N147" s="40">
        <f t="shared" si="21"/>
        <v>0</v>
      </c>
      <c r="O147" s="40">
        <f t="shared" si="25"/>
        <v>0</v>
      </c>
      <c r="P147" s="68">
        <f t="shared" si="26"/>
        <v>0</v>
      </c>
      <c r="Q147" s="69">
        <f t="shared" si="22"/>
        <v>0</v>
      </c>
      <c r="R147" s="70">
        <f t="shared" si="27"/>
        <v>0</v>
      </c>
      <c r="T147" s="10"/>
      <c r="U147" s="10"/>
      <c r="V147" s="10"/>
      <c r="W147" s="10"/>
      <c r="X147" s="10"/>
    </row>
    <row r="148" spans="4:24" s="9" customFormat="1" x14ac:dyDescent="0.3">
      <c r="D148" s="17">
        <f t="shared" si="29"/>
        <v>57497</v>
      </c>
      <c r="E148" s="41">
        <v>1</v>
      </c>
      <c r="F148" s="83">
        <f t="shared" si="28"/>
        <v>3</v>
      </c>
      <c r="G148" s="39"/>
      <c r="H148" s="39"/>
      <c r="I148" s="39"/>
      <c r="J148" s="39"/>
      <c r="K148" s="84" t="e">
        <f t="shared" si="23"/>
        <v>#N/A</v>
      </c>
      <c r="L148" s="84" t="e">
        <f t="shared" si="24"/>
        <v>#N/A</v>
      </c>
      <c r="M148" s="40">
        <f t="shared" si="20"/>
        <v>0</v>
      </c>
      <c r="N148" s="40">
        <f t="shared" si="21"/>
        <v>0</v>
      </c>
      <c r="O148" s="40">
        <f t="shared" si="25"/>
        <v>0</v>
      </c>
      <c r="P148" s="68">
        <f t="shared" si="26"/>
        <v>0</v>
      </c>
      <c r="Q148" s="69">
        <f t="shared" si="22"/>
        <v>0</v>
      </c>
      <c r="R148" s="70">
        <f t="shared" si="27"/>
        <v>0</v>
      </c>
      <c r="T148" s="10"/>
      <c r="U148" s="10"/>
      <c r="V148" s="10"/>
      <c r="W148" s="10"/>
      <c r="X148" s="10"/>
    </row>
    <row r="149" spans="4:24" s="9" customFormat="1" x14ac:dyDescent="0.3">
      <c r="D149" s="17">
        <f t="shared" si="29"/>
        <v>57589</v>
      </c>
      <c r="E149" s="41">
        <v>1</v>
      </c>
      <c r="F149" s="83">
        <f t="shared" si="28"/>
        <v>3</v>
      </c>
      <c r="G149" s="39"/>
      <c r="H149" s="39"/>
      <c r="I149" s="39"/>
      <c r="J149" s="39"/>
      <c r="K149" s="84" t="e">
        <f t="shared" si="23"/>
        <v>#N/A</v>
      </c>
      <c r="L149" s="84" t="e">
        <f t="shared" si="24"/>
        <v>#N/A</v>
      </c>
      <c r="M149" s="40">
        <f t="shared" si="20"/>
        <v>0</v>
      </c>
      <c r="N149" s="40">
        <f t="shared" si="21"/>
        <v>0</v>
      </c>
      <c r="O149" s="40">
        <f t="shared" si="25"/>
        <v>0</v>
      </c>
      <c r="P149" s="68">
        <f t="shared" si="26"/>
        <v>0</v>
      </c>
      <c r="Q149" s="69">
        <f t="shared" si="22"/>
        <v>0</v>
      </c>
      <c r="R149" s="70">
        <f t="shared" si="27"/>
        <v>0</v>
      </c>
      <c r="T149" s="10"/>
      <c r="U149" s="10"/>
      <c r="V149" s="10"/>
      <c r="W149" s="10"/>
      <c r="X149" s="10"/>
    </row>
    <row r="150" spans="4:24" s="9" customFormat="1" x14ac:dyDescent="0.3">
      <c r="D150" s="17">
        <f t="shared" si="29"/>
        <v>57680</v>
      </c>
      <c r="E150" s="41">
        <v>1</v>
      </c>
      <c r="F150" s="83">
        <f t="shared" si="28"/>
        <v>3</v>
      </c>
      <c r="G150" s="39"/>
      <c r="H150" s="39"/>
      <c r="I150" s="39"/>
      <c r="J150" s="39"/>
      <c r="K150" s="84" t="e">
        <f t="shared" si="23"/>
        <v>#N/A</v>
      </c>
      <c r="L150" s="84" t="e">
        <f t="shared" si="24"/>
        <v>#N/A</v>
      </c>
      <c r="M150" s="40">
        <f t="shared" si="20"/>
        <v>0</v>
      </c>
      <c r="N150" s="40">
        <f t="shared" si="21"/>
        <v>0</v>
      </c>
      <c r="O150" s="40">
        <f t="shared" si="25"/>
        <v>0</v>
      </c>
      <c r="P150" s="68">
        <f t="shared" si="26"/>
        <v>0</v>
      </c>
      <c r="Q150" s="69">
        <f t="shared" si="22"/>
        <v>0</v>
      </c>
      <c r="R150" s="70">
        <f t="shared" si="27"/>
        <v>0</v>
      </c>
      <c r="T150" s="10"/>
      <c r="U150" s="10"/>
      <c r="V150" s="10"/>
      <c r="W150" s="10"/>
      <c r="X150" s="10"/>
    </row>
    <row r="151" spans="4:24" s="9" customFormat="1" x14ac:dyDescent="0.3">
      <c r="D151" s="17">
        <f t="shared" si="29"/>
        <v>57770</v>
      </c>
      <c r="E151" s="41">
        <v>1</v>
      </c>
      <c r="F151" s="83">
        <f t="shared" si="28"/>
        <v>3</v>
      </c>
      <c r="G151" s="39"/>
      <c r="H151" s="39"/>
      <c r="I151" s="39"/>
      <c r="J151" s="39"/>
      <c r="K151" s="84" t="e">
        <f t="shared" si="23"/>
        <v>#N/A</v>
      </c>
      <c r="L151" s="84" t="e">
        <f t="shared" si="24"/>
        <v>#N/A</v>
      </c>
      <c r="M151" s="40">
        <f t="shared" si="20"/>
        <v>0</v>
      </c>
      <c r="N151" s="40">
        <f t="shared" si="21"/>
        <v>0</v>
      </c>
      <c r="O151" s="40">
        <f t="shared" si="25"/>
        <v>0</v>
      </c>
      <c r="P151" s="68">
        <f t="shared" si="26"/>
        <v>0</v>
      </c>
      <c r="Q151" s="69">
        <f t="shared" si="22"/>
        <v>0</v>
      </c>
      <c r="R151" s="70">
        <f t="shared" si="27"/>
        <v>0</v>
      </c>
      <c r="T151" s="10"/>
      <c r="U151" s="10"/>
      <c r="V151" s="10"/>
      <c r="W151" s="10"/>
      <c r="X151" s="10"/>
    </row>
    <row r="152" spans="4:24" s="9" customFormat="1" x14ac:dyDescent="0.3">
      <c r="D152" s="17">
        <f t="shared" si="29"/>
        <v>57862</v>
      </c>
      <c r="E152" s="41">
        <v>1</v>
      </c>
      <c r="F152" s="83">
        <f t="shared" si="28"/>
        <v>3</v>
      </c>
      <c r="G152" s="39"/>
      <c r="H152" s="39"/>
      <c r="I152" s="39"/>
      <c r="J152" s="39"/>
      <c r="K152" s="84" t="e">
        <f t="shared" si="23"/>
        <v>#N/A</v>
      </c>
      <c r="L152" s="84" t="e">
        <f t="shared" si="24"/>
        <v>#N/A</v>
      </c>
      <c r="M152" s="40">
        <f t="shared" si="20"/>
        <v>0</v>
      </c>
      <c r="N152" s="40">
        <f t="shared" si="21"/>
        <v>0</v>
      </c>
      <c r="O152" s="40">
        <f t="shared" si="25"/>
        <v>0</v>
      </c>
      <c r="P152" s="68">
        <f t="shared" si="26"/>
        <v>0</v>
      </c>
      <c r="Q152" s="69">
        <f t="shared" si="22"/>
        <v>0</v>
      </c>
      <c r="R152" s="70">
        <f t="shared" si="27"/>
        <v>0</v>
      </c>
      <c r="T152" s="10"/>
      <c r="U152" s="10"/>
      <c r="V152" s="10"/>
      <c r="W152" s="10"/>
      <c r="X152" s="10"/>
    </row>
    <row r="153" spans="4:24" s="9" customFormat="1" x14ac:dyDescent="0.3">
      <c r="D153" s="17">
        <f t="shared" si="29"/>
        <v>57954</v>
      </c>
      <c r="E153" s="41">
        <v>1</v>
      </c>
      <c r="F153" s="83">
        <f t="shared" si="28"/>
        <v>3</v>
      </c>
      <c r="G153" s="39"/>
      <c r="H153" s="39"/>
      <c r="I153" s="39"/>
      <c r="J153" s="39"/>
      <c r="K153" s="84" t="e">
        <f t="shared" si="23"/>
        <v>#N/A</v>
      </c>
      <c r="L153" s="84" t="e">
        <f t="shared" si="24"/>
        <v>#N/A</v>
      </c>
      <c r="M153" s="40">
        <f t="shared" si="20"/>
        <v>0</v>
      </c>
      <c r="N153" s="40">
        <f t="shared" si="21"/>
        <v>0</v>
      </c>
      <c r="O153" s="40">
        <f t="shared" si="25"/>
        <v>0</v>
      </c>
      <c r="P153" s="68">
        <f t="shared" si="26"/>
        <v>0</v>
      </c>
      <c r="Q153" s="69">
        <f t="shared" si="22"/>
        <v>0</v>
      </c>
      <c r="R153" s="70">
        <f t="shared" si="27"/>
        <v>0</v>
      </c>
      <c r="T153" s="10"/>
      <c r="U153" s="10"/>
      <c r="V153" s="10"/>
      <c r="W153" s="10"/>
      <c r="X153" s="10"/>
    </row>
    <row r="154" spans="4:24" s="9" customFormat="1" x14ac:dyDescent="0.3">
      <c r="D154" s="17">
        <f t="shared" si="29"/>
        <v>58045</v>
      </c>
      <c r="E154" s="41">
        <v>1</v>
      </c>
      <c r="F154" s="83">
        <f t="shared" si="28"/>
        <v>3</v>
      </c>
      <c r="G154" s="39"/>
      <c r="H154" s="39"/>
      <c r="I154" s="39"/>
      <c r="J154" s="39"/>
      <c r="K154" s="84" t="e">
        <f t="shared" si="23"/>
        <v>#N/A</v>
      </c>
      <c r="L154" s="84" t="e">
        <f t="shared" si="24"/>
        <v>#N/A</v>
      </c>
      <c r="M154" s="40">
        <f t="shared" si="20"/>
        <v>0</v>
      </c>
      <c r="N154" s="40">
        <f t="shared" si="21"/>
        <v>0</v>
      </c>
      <c r="O154" s="40">
        <f t="shared" si="25"/>
        <v>0</v>
      </c>
      <c r="P154" s="68">
        <f t="shared" si="26"/>
        <v>0</v>
      </c>
      <c r="Q154" s="69">
        <f t="shared" si="22"/>
        <v>0</v>
      </c>
      <c r="R154" s="70">
        <f t="shared" si="27"/>
        <v>0</v>
      </c>
      <c r="T154" s="10"/>
      <c r="U154" s="10"/>
      <c r="V154" s="10"/>
      <c r="W154" s="10"/>
      <c r="X154" s="10"/>
    </row>
    <row r="155" spans="4:24" s="9" customFormat="1" x14ac:dyDescent="0.3">
      <c r="D155" s="17">
        <f t="shared" si="29"/>
        <v>58135</v>
      </c>
      <c r="E155" s="41">
        <v>1</v>
      </c>
      <c r="F155" s="83">
        <f t="shared" si="28"/>
        <v>3</v>
      </c>
      <c r="G155" s="39"/>
      <c r="H155" s="39"/>
      <c r="I155" s="39"/>
      <c r="J155" s="39"/>
      <c r="K155" s="84" t="e">
        <f t="shared" si="23"/>
        <v>#N/A</v>
      </c>
      <c r="L155" s="84" t="e">
        <f t="shared" si="24"/>
        <v>#N/A</v>
      </c>
      <c r="M155" s="40">
        <f t="shared" si="20"/>
        <v>0</v>
      </c>
      <c r="N155" s="40">
        <f t="shared" si="21"/>
        <v>0</v>
      </c>
      <c r="O155" s="40">
        <f t="shared" si="25"/>
        <v>0</v>
      </c>
      <c r="P155" s="68">
        <f t="shared" si="26"/>
        <v>0</v>
      </c>
      <c r="Q155" s="69">
        <f t="shared" si="22"/>
        <v>0</v>
      </c>
      <c r="R155" s="70">
        <f t="shared" si="27"/>
        <v>0</v>
      </c>
      <c r="T155" s="10"/>
      <c r="U155" s="10"/>
      <c r="V155" s="10"/>
      <c r="W155" s="10"/>
      <c r="X155" s="10"/>
    </row>
    <row r="156" spans="4:24" s="9" customFormat="1" x14ac:dyDescent="0.3">
      <c r="D156" s="17">
        <f t="shared" si="29"/>
        <v>58227</v>
      </c>
      <c r="E156" s="41">
        <v>1</v>
      </c>
      <c r="F156" s="83">
        <f t="shared" si="28"/>
        <v>3</v>
      </c>
      <c r="G156" s="39"/>
      <c r="H156" s="39"/>
      <c r="I156" s="39"/>
      <c r="J156" s="39"/>
      <c r="K156" s="84" t="e">
        <f t="shared" si="23"/>
        <v>#N/A</v>
      </c>
      <c r="L156" s="84" t="e">
        <f t="shared" si="24"/>
        <v>#N/A</v>
      </c>
      <c r="M156" s="40">
        <f t="shared" si="20"/>
        <v>0</v>
      </c>
      <c r="N156" s="40">
        <f t="shared" si="21"/>
        <v>0</v>
      </c>
      <c r="O156" s="40">
        <f t="shared" si="25"/>
        <v>0</v>
      </c>
      <c r="P156" s="68">
        <f t="shared" si="26"/>
        <v>0</v>
      </c>
      <c r="Q156" s="69">
        <f t="shared" si="22"/>
        <v>0</v>
      </c>
      <c r="R156" s="70">
        <f t="shared" si="27"/>
        <v>0</v>
      </c>
      <c r="T156" s="10"/>
      <c r="U156" s="10"/>
      <c r="V156" s="10"/>
      <c r="W156" s="10"/>
      <c r="X156" s="10"/>
    </row>
    <row r="157" spans="4:24" s="9" customFormat="1" x14ac:dyDescent="0.3">
      <c r="D157" s="17">
        <f t="shared" si="29"/>
        <v>58319</v>
      </c>
      <c r="E157" s="41">
        <v>1</v>
      </c>
      <c r="F157" s="83">
        <f t="shared" si="28"/>
        <v>3</v>
      </c>
      <c r="G157" s="39"/>
      <c r="H157" s="39"/>
      <c r="I157" s="39"/>
      <c r="J157" s="39"/>
      <c r="K157" s="84" t="e">
        <f t="shared" si="23"/>
        <v>#N/A</v>
      </c>
      <c r="L157" s="84" t="e">
        <f t="shared" si="24"/>
        <v>#N/A</v>
      </c>
      <c r="M157" s="40">
        <f t="shared" si="20"/>
        <v>0</v>
      </c>
      <c r="N157" s="40">
        <f t="shared" si="21"/>
        <v>0</v>
      </c>
      <c r="O157" s="40">
        <f t="shared" si="25"/>
        <v>0</v>
      </c>
      <c r="P157" s="68">
        <f t="shared" si="26"/>
        <v>0</v>
      </c>
      <c r="Q157" s="69">
        <f t="shared" si="22"/>
        <v>0</v>
      </c>
      <c r="R157" s="70">
        <f t="shared" si="27"/>
        <v>0</v>
      </c>
      <c r="T157" s="10"/>
      <c r="U157" s="10"/>
      <c r="V157" s="10"/>
      <c r="W157" s="10"/>
      <c r="X157" s="10"/>
    </row>
    <row r="158" spans="4:24" s="9" customFormat="1" x14ac:dyDescent="0.3">
      <c r="D158" s="17">
        <f t="shared" si="29"/>
        <v>58410</v>
      </c>
      <c r="E158" s="41">
        <v>1</v>
      </c>
      <c r="F158" s="83">
        <f t="shared" si="28"/>
        <v>3</v>
      </c>
      <c r="G158" s="39"/>
      <c r="H158" s="39"/>
      <c r="I158" s="39"/>
      <c r="J158" s="39"/>
      <c r="K158" s="84" t="e">
        <f t="shared" si="23"/>
        <v>#N/A</v>
      </c>
      <c r="L158" s="84" t="e">
        <f t="shared" si="24"/>
        <v>#N/A</v>
      </c>
      <c r="M158" s="40">
        <f t="shared" si="20"/>
        <v>0</v>
      </c>
      <c r="N158" s="40">
        <f t="shared" si="21"/>
        <v>0</v>
      </c>
      <c r="O158" s="40">
        <f t="shared" si="25"/>
        <v>0</v>
      </c>
      <c r="P158" s="68">
        <f t="shared" si="26"/>
        <v>0</v>
      </c>
      <c r="Q158" s="69">
        <f t="shared" si="22"/>
        <v>0</v>
      </c>
      <c r="R158" s="70">
        <f t="shared" si="27"/>
        <v>0</v>
      </c>
      <c r="T158" s="10"/>
      <c r="U158" s="10"/>
      <c r="V158" s="10"/>
      <c r="W158" s="10"/>
      <c r="X158" s="10"/>
    </row>
    <row r="159" spans="4:24" s="9" customFormat="1" x14ac:dyDescent="0.3">
      <c r="D159" s="17">
        <f t="shared" si="29"/>
        <v>58501</v>
      </c>
      <c r="E159" s="41">
        <v>1</v>
      </c>
      <c r="F159" s="83">
        <f t="shared" si="28"/>
        <v>3</v>
      </c>
      <c r="G159" s="39"/>
      <c r="H159" s="39"/>
      <c r="I159" s="39"/>
      <c r="J159" s="39"/>
      <c r="K159" s="84" t="e">
        <f t="shared" si="23"/>
        <v>#N/A</v>
      </c>
      <c r="L159" s="84" t="e">
        <f t="shared" si="24"/>
        <v>#N/A</v>
      </c>
      <c r="M159" s="40">
        <f t="shared" si="20"/>
        <v>0</v>
      </c>
      <c r="N159" s="40">
        <f t="shared" si="21"/>
        <v>0</v>
      </c>
      <c r="O159" s="40">
        <f t="shared" si="25"/>
        <v>0</v>
      </c>
      <c r="P159" s="68">
        <f t="shared" si="26"/>
        <v>0</v>
      </c>
      <c r="Q159" s="69">
        <f t="shared" si="22"/>
        <v>0</v>
      </c>
      <c r="R159" s="70">
        <f t="shared" si="27"/>
        <v>0</v>
      </c>
      <c r="T159" s="10"/>
      <c r="U159" s="10"/>
      <c r="V159" s="10"/>
      <c r="W159" s="10"/>
      <c r="X159" s="10"/>
    </row>
    <row r="160" spans="4:24" s="9" customFormat="1" x14ac:dyDescent="0.3">
      <c r="D160" s="17">
        <f t="shared" si="29"/>
        <v>58593</v>
      </c>
      <c r="E160" s="41">
        <v>1</v>
      </c>
      <c r="F160" s="83">
        <f t="shared" si="28"/>
        <v>3</v>
      </c>
      <c r="G160" s="39"/>
      <c r="H160" s="39"/>
      <c r="I160" s="39"/>
      <c r="J160" s="39"/>
      <c r="K160" s="84" t="e">
        <f t="shared" si="23"/>
        <v>#N/A</v>
      </c>
      <c r="L160" s="84" t="e">
        <f t="shared" si="24"/>
        <v>#N/A</v>
      </c>
      <c r="M160" s="40">
        <f t="shared" si="20"/>
        <v>0</v>
      </c>
      <c r="N160" s="40">
        <f t="shared" si="21"/>
        <v>0</v>
      </c>
      <c r="O160" s="40">
        <f t="shared" si="25"/>
        <v>0</v>
      </c>
      <c r="P160" s="68">
        <f t="shared" si="26"/>
        <v>0</v>
      </c>
      <c r="Q160" s="69">
        <f t="shared" si="22"/>
        <v>0</v>
      </c>
      <c r="R160" s="70">
        <f t="shared" si="27"/>
        <v>0</v>
      </c>
      <c r="T160" s="10"/>
      <c r="U160" s="10"/>
      <c r="V160" s="10"/>
      <c r="W160" s="10"/>
      <c r="X160" s="10"/>
    </row>
    <row r="161" spans="4:24" s="9" customFormat="1" x14ac:dyDescent="0.3">
      <c r="D161" s="17">
        <f t="shared" si="29"/>
        <v>58685</v>
      </c>
      <c r="E161" s="41">
        <v>1</v>
      </c>
      <c r="F161" s="83">
        <f t="shared" si="28"/>
        <v>3</v>
      </c>
      <c r="G161" s="39"/>
      <c r="H161" s="39"/>
      <c r="I161" s="39"/>
      <c r="J161" s="39"/>
      <c r="K161" s="84" t="e">
        <f t="shared" si="23"/>
        <v>#N/A</v>
      </c>
      <c r="L161" s="84" t="e">
        <f t="shared" si="24"/>
        <v>#N/A</v>
      </c>
      <c r="M161" s="40">
        <f t="shared" si="20"/>
        <v>0</v>
      </c>
      <c r="N161" s="40">
        <f t="shared" si="21"/>
        <v>0</v>
      </c>
      <c r="O161" s="40">
        <f t="shared" si="25"/>
        <v>0</v>
      </c>
      <c r="P161" s="68">
        <f t="shared" si="26"/>
        <v>0</v>
      </c>
      <c r="Q161" s="69">
        <f t="shared" si="22"/>
        <v>0</v>
      </c>
      <c r="R161" s="70">
        <f t="shared" si="27"/>
        <v>0</v>
      </c>
      <c r="T161" s="10"/>
      <c r="U161" s="10"/>
      <c r="V161" s="10"/>
      <c r="W161" s="10"/>
      <c r="X161" s="10"/>
    </row>
    <row r="162" spans="4:24" s="9" customFormat="1" x14ac:dyDescent="0.3">
      <c r="D162" s="17">
        <f t="shared" si="29"/>
        <v>58776</v>
      </c>
      <c r="E162" s="41">
        <v>1</v>
      </c>
      <c r="F162" s="83">
        <f t="shared" si="28"/>
        <v>3</v>
      </c>
      <c r="G162" s="39"/>
      <c r="H162" s="39"/>
      <c r="I162" s="39"/>
      <c r="J162" s="39"/>
      <c r="K162" s="84" t="e">
        <f t="shared" si="23"/>
        <v>#N/A</v>
      </c>
      <c r="L162" s="84" t="e">
        <f t="shared" si="24"/>
        <v>#N/A</v>
      </c>
      <c r="M162" s="40">
        <f t="shared" si="20"/>
        <v>0</v>
      </c>
      <c r="N162" s="40">
        <f t="shared" si="21"/>
        <v>0</v>
      </c>
      <c r="O162" s="40">
        <f t="shared" si="25"/>
        <v>0</v>
      </c>
      <c r="P162" s="68">
        <f t="shared" si="26"/>
        <v>0</v>
      </c>
      <c r="Q162" s="69">
        <f t="shared" si="22"/>
        <v>0</v>
      </c>
      <c r="R162" s="70">
        <f t="shared" si="27"/>
        <v>0</v>
      </c>
      <c r="T162" s="10"/>
      <c r="U162" s="10"/>
      <c r="V162" s="10"/>
      <c r="W162" s="10"/>
      <c r="X162" s="10"/>
    </row>
    <row r="163" spans="4:24" s="9" customFormat="1" x14ac:dyDescent="0.3">
      <c r="D163" s="17">
        <f t="shared" si="29"/>
        <v>58866</v>
      </c>
      <c r="E163" s="41">
        <v>1</v>
      </c>
      <c r="F163" s="83">
        <f t="shared" si="28"/>
        <v>3</v>
      </c>
      <c r="G163" s="39"/>
      <c r="H163" s="39"/>
      <c r="I163" s="39"/>
      <c r="J163" s="39"/>
      <c r="K163" s="84" t="e">
        <f t="shared" si="23"/>
        <v>#N/A</v>
      </c>
      <c r="L163" s="84" t="e">
        <f t="shared" si="24"/>
        <v>#N/A</v>
      </c>
      <c r="M163" s="40">
        <f t="shared" si="20"/>
        <v>0</v>
      </c>
      <c r="N163" s="40">
        <f t="shared" si="21"/>
        <v>0</v>
      </c>
      <c r="O163" s="40">
        <f t="shared" si="25"/>
        <v>0</v>
      </c>
      <c r="P163" s="68">
        <f t="shared" si="26"/>
        <v>0</v>
      </c>
      <c r="Q163" s="69">
        <f t="shared" si="22"/>
        <v>0</v>
      </c>
      <c r="R163" s="70">
        <f t="shared" si="27"/>
        <v>0</v>
      </c>
      <c r="T163" s="10"/>
      <c r="U163" s="10"/>
      <c r="V163" s="10"/>
      <c r="W163" s="10"/>
      <c r="X163" s="10"/>
    </row>
    <row r="164" spans="4:24" s="9" customFormat="1" x14ac:dyDescent="0.3">
      <c r="D164" s="17">
        <f t="shared" si="29"/>
        <v>58958</v>
      </c>
      <c r="E164" s="41">
        <v>1</v>
      </c>
      <c r="F164" s="83">
        <f t="shared" si="28"/>
        <v>3</v>
      </c>
      <c r="G164" s="39"/>
      <c r="H164" s="39"/>
      <c r="I164" s="39"/>
      <c r="J164" s="39"/>
      <c r="K164" s="84" t="e">
        <f t="shared" si="23"/>
        <v>#N/A</v>
      </c>
      <c r="L164" s="84" t="e">
        <f t="shared" si="24"/>
        <v>#N/A</v>
      </c>
      <c r="M164" s="40">
        <f t="shared" si="20"/>
        <v>0</v>
      </c>
      <c r="N164" s="40">
        <f t="shared" si="21"/>
        <v>0</v>
      </c>
      <c r="O164" s="40">
        <f t="shared" si="25"/>
        <v>0</v>
      </c>
      <c r="P164" s="68">
        <f t="shared" si="26"/>
        <v>0</v>
      </c>
      <c r="Q164" s="69">
        <f t="shared" si="22"/>
        <v>0</v>
      </c>
      <c r="R164" s="70">
        <f t="shared" si="27"/>
        <v>0</v>
      </c>
      <c r="T164" s="10"/>
      <c r="U164" s="10"/>
      <c r="V164" s="10"/>
      <c r="W164" s="10"/>
      <c r="X164" s="10"/>
    </row>
    <row r="165" spans="4:24" s="9" customFormat="1" x14ac:dyDescent="0.3">
      <c r="D165" s="17">
        <f t="shared" si="29"/>
        <v>59050</v>
      </c>
      <c r="E165" s="41">
        <v>1</v>
      </c>
      <c r="F165" s="83">
        <f t="shared" si="28"/>
        <v>3</v>
      </c>
      <c r="G165" s="39"/>
      <c r="H165" s="39"/>
      <c r="I165" s="39"/>
      <c r="J165" s="39"/>
      <c r="K165" s="84" t="e">
        <f t="shared" si="23"/>
        <v>#N/A</v>
      </c>
      <c r="L165" s="84" t="e">
        <f t="shared" si="24"/>
        <v>#N/A</v>
      </c>
      <c r="M165" s="40">
        <f t="shared" si="20"/>
        <v>0</v>
      </c>
      <c r="N165" s="40">
        <f t="shared" si="21"/>
        <v>0</v>
      </c>
      <c r="O165" s="40">
        <f t="shared" si="25"/>
        <v>0</v>
      </c>
      <c r="P165" s="68">
        <f t="shared" si="26"/>
        <v>0</v>
      </c>
      <c r="Q165" s="69">
        <f t="shared" si="22"/>
        <v>0</v>
      </c>
      <c r="R165" s="70">
        <f t="shared" si="27"/>
        <v>0</v>
      </c>
      <c r="T165" s="10"/>
      <c r="U165" s="10"/>
      <c r="V165" s="10"/>
      <c r="W165" s="10"/>
      <c r="X165" s="10"/>
    </row>
    <row r="166" spans="4:24" s="9" customFormat="1" x14ac:dyDescent="0.3">
      <c r="D166" s="17">
        <f t="shared" si="29"/>
        <v>59141</v>
      </c>
      <c r="E166" s="41">
        <v>1</v>
      </c>
      <c r="F166" s="83">
        <f t="shared" si="28"/>
        <v>3</v>
      </c>
      <c r="G166" s="39"/>
      <c r="H166" s="39"/>
      <c r="I166" s="39"/>
      <c r="J166" s="39"/>
      <c r="K166" s="84" t="e">
        <f t="shared" si="23"/>
        <v>#N/A</v>
      </c>
      <c r="L166" s="84" t="e">
        <f t="shared" si="24"/>
        <v>#N/A</v>
      </c>
      <c r="M166" s="40">
        <f t="shared" si="20"/>
        <v>0</v>
      </c>
      <c r="N166" s="40">
        <f t="shared" si="21"/>
        <v>0</v>
      </c>
      <c r="O166" s="40">
        <f t="shared" si="25"/>
        <v>0</v>
      </c>
      <c r="P166" s="68">
        <f t="shared" si="26"/>
        <v>0</v>
      </c>
      <c r="Q166" s="69">
        <f t="shared" si="22"/>
        <v>0</v>
      </c>
      <c r="R166" s="70">
        <f t="shared" si="27"/>
        <v>0</v>
      </c>
      <c r="T166" s="10"/>
      <c r="U166" s="10"/>
      <c r="V166" s="10"/>
      <c r="W166" s="10"/>
      <c r="X166" s="10"/>
    </row>
    <row r="167" spans="4:24" s="9" customFormat="1" x14ac:dyDescent="0.3">
      <c r="D167" s="17">
        <f t="shared" si="29"/>
        <v>59231</v>
      </c>
      <c r="E167" s="41">
        <v>1</v>
      </c>
      <c r="F167" s="83">
        <f t="shared" si="28"/>
        <v>3</v>
      </c>
      <c r="G167" s="39"/>
      <c r="H167" s="39"/>
      <c r="I167" s="39"/>
      <c r="J167" s="39"/>
      <c r="K167" s="84" t="e">
        <f t="shared" si="23"/>
        <v>#N/A</v>
      </c>
      <c r="L167" s="84" t="e">
        <f t="shared" si="24"/>
        <v>#N/A</v>
      </c>
      <c r="M167" s="40">
        <f t="shared" si="20"/>
        <v>0</v>
      </c>
      <c r="N167" s="40">
        <f t="shared" si="21"/>
        <v>0</v>
      </c>
      <c r="O167" s="40">
        <f t="shared" si="25"/>
        <v>0</v>
      </c>
      <c r="P167" s="68">
        <f t="shared" si="26"/>
        <v>0</v>
      </c>
      <c r="Q167" s="69">
        <f t="shared" si="22"/>
        <v>0</v>
      </c>
      <c r="R167" s="70">
        <f t="shared" si="27"/>
        <v>0</v>
      </c>
      <c r="T167" s="10"/>
      <c r="U167" s="10"/>
      <c r="V167" s="10"/>
      <c r="W167" s="10"/>
      <c r="X167" s="10"/>
    </row>
    <row r="168" spans="4:24" s="9" customFormat="1" x14ac:dyDescent="0.3">
      <c r="D168" s="17">
        <f t="shared" si="29"/>
        <v>59323</v>
      </c>
      <c r="E168" s="41">
        <v>1</v>
      </c>
      <c r="F168" s="83">
        <f t="shared" si="28"/>
        <v>3</v>
      </c>
      <c r="G168" s="39"/>
      <c r="H168" s="39"/>
      <c r="I168" s="39"/>
      <c r="J168" s="39"/>
      <c r="K168" s="84" t="e">
        <f t="shared" si="23"/>
        <v>#N/A</v>
      </c>
      <c r="L168" s="84" t="e">
        <f t="shared" si="24"/>
        <v>#N/A</v>
      </c>
      <c r="M168" s="40">
        <f t="shared" si="20"/>
        <v>0</v>
      </c>
      <c r="N168" s="40">
        <f t="shared" si="21"/>
        <v>0</v>
      </c>
      <c r="O168" s="40">
        <f t="shared" si="25"/>
        <v>0</v>
      </c>
      <c r="P168" s="68">
        <f t="shared" si="26"/>
        <v>0</v>
      </c>
      <c r="Q168" s="69">
        <f t="shared" si="22"/>
        <v>0</v>
      </c>
      <c r="R168" s="70">
        <f t="shared" si="27"/>
        <v>0</v>
      </c>
      <c r="T168" s="10"/>
      <c r="U168" s="10"/>
      <c r="V168" s="10"/>
      <c r="W168" s="10"/>
      <c r="X168" s="10"/>
    </row>
    <row r="169" spans="4:24" s="9" customFormat="1" x14ac:dyDescent="0.3">
      <c r="D169" s="17">
        <f t="shared" si="29"/>
        <v>59415</v>
      </c>
      <c r="E169" s="41">
        <v>1</v>
      </c>
      <c r="F169" s="83">
        <f t="shared" si="28"/>
        <v>3</v>
      </c>
      <c r="G169" s="39"/>
      <c r="H169" s="39"/>
      <c r="I169" s="39"/>
      <c r="J169" s="39"/>
      <c r="K169" s="84" t="e">
        <f t="shared" si="23"/>
        <v>#N/A</v>
      </c>
      <c r="L169" s="84" t="e">
        <f t="shared" si="24"/>
        <v>#N/A</v>
      </c>
      <c r="M169" s="40">
        <f t="shared" si="20"/>
        <v>0</v>
      </c>
      <c r="N169" s="40">
        <f t="shared" si="21"/>
        <v>0</v>
      </c>
      <c r="O169" s="40">
        <f t="shared" si="25"/>
        <v>0</v>
      </c>
      <c r="P169" s="68">
        <f t="shared" si="26"/>
        <v>0</v>
      </c>
      <c r="Q169" s="69">
        <f t="shared" si="22"/>
        <v>0</v>
      </c>
      <c r="R169" s="70">
        <f t="shared" si="27"/>
        <v>0</v>
      </c>
      <c r="T169" s="10"/>
      <c r="U169" s="10"/>
      <c r="V169" s="10"/>
      <c r="W169" s="10"/>
      <c r="X169" s="10"/>
    </row>
    <row r="170" spans="4:24" s="9" customFormat="1" x14ac:dyDescent="0.3">
      <c r="D170" s="17">
        <f t="shared" si="29"/>
        <v>59506</v>
      </c>
      <c r="E170" s="41">
        <v>1</v>
      </c>
      <c r="F170" s="83">
        <f t="shared" si="28"/>
        <v>3</v>
      </c>
      <c r="G170" s="39"/>
      <c r="H170" s="39"/>
      <c r="I170" s="39"/>
      <c r="J170" s="39"/>
      <c r="K170" s="84" t="e">
        <f t="shared" si="23"/>
        <v>#N/A</v>
      </c>
      <c r="L170" s="84" t="e">
        <f t="shared" si="24"/>
        <v>#N/A</v>
      </c>
      <c r="M170" s="40">
        <f t="shared" si="20"/>
        <v>0</v>
      </c>
      <c r="N170" s="40">
        <f t="shared" si="21"/>
        <v>0</v>
      </c>
      <c r="O170" s="40">
        <f t="shared" si="25"/>
        <v>0</v>
      </c>
      <c r="P170" s="68">
        <f t="shared" si="26"/>
        <v>0</v>
      </c>
      <c r="Q170" s="69">
        <f t="shared" si="22"/>
        <v>0</v>
      </c>
      <c r="R170" s="70">
        <f t="shared" si="27"/>
        <v>0</v>
      </c>
      <c r="T170" s="10"/>
      <c r="U170" s="10"/>
      <c r="V170" s="10"/>
      <c r="W170" s="10"/>
      <c r="X170" s="10"/>
    </row>
    <row r="171" spans="4:24" s="9" customFormat="1" x14ac:dyDescent="0.3">
      <c r="D171" s="17">
        <f t="shared" si="29"/>
        <v>59596</v>
      </c>
      <c r="E171" s="41">
        <v>1</v>
      </c>
      <c r="F171" s="83">
        <f t="shared" si="28"/>
        <v>3</v>
      </c>
      <c r="G171" s="39"/>
      <c r="H171" s="39"/>
      <c r="I171" s="39"/>
      <c r="J171" s="39"/>
      <c r="K171" s="84" t="e">
        <f t="shared" si="23"/>
        <v>#N/A</v>
      </c>
      <c r="L171" s="84" t="e">
        <f t="shared" si="24"/>
        <v>#N/A</v>
      </c>
      <c r="M171" s="40">
        <f t="shared" si="20"/>
        <v>0</v>
      </c>
      <c r="N171" s="40">
        <f t="shared" si="21"/>
        <v>0</v>
      </c>
      <c r="O171" s="40">
        <f t="shared" si="25"/>
        <v>0</v>
      </c>
      <c r="P171" s="68">
        <f t="shared" si="26"/>
        <v>0</v>
      </c>
      <c r="Q171" s="69">
        <f t="shared" si="22"/>
        <v>0</v>
      </c>
      <c r="R171" s="70">
        <f t="shared" si="27"/>
        <v>0</v>
      </c>
      <c r="T171" s="10"/>
      <c r="U171" s="10"/>
      <c r="V171" s="10"/>
      <c r="W171" s="10"/>
      <c r="X171" s="10"/>
    </row>
    <row r="172" spans="4:24" s="9" customFormat="1" x14ac:dyDescent="0.3">
      <c r="D172" s="17">
        <f t="shared" si="29"/>
        <v>59688</v>
      </c>
      <c r="E172" s="41">
        <v>1</v>
      </c>
      <c r="F172" s="83">
        <f t="shared" si="28"/>
        <v>3</v>
      </c>
      <c r="G172" s="39"/>
      <c r="H172" s="39"/>
      <c r="I172" s="39"/>
      <c r="J172" s="39"/>
      <c r="K172" s="84" t="e">
        <f t="shared" si="23"/>
        <v>#N/A</v>
      </c>
      <c r="L172" s="84" t="e">
        <f t="shared" si="24"/>
        <v>#N/A</v>
      </c>
      <c r="M172" s="40">
        <f t="shared" si="20"/>
        <v>0</v>
      </c>
      <c r="N172" s="40">
        <f t="shared" si="21"/>
        <v>0</v>
      </c>
      <c r="O172" s="40">
        <f t="shared" si="25"/>
        <v>0</v>
      </c>
      <c r="P172" s="68">
        <f t="shared" si="26"/>
        <v>0</v>
      </c>
      <c r="Q172" s="69">
        <f t="shared" si="22"/>
        <v>0</v>
      </c>
      <c r="R172" s="70">
        <f t="shared" si="27"/>
        <v>0</v>
      </c>
      <c r="T172" s="10"/>
      <c r="U172" s="10"/>
      <c r="V172" s="10"/>
      <c r="W172" s="10"/>
      <c r="X172" s="10"/>
    </row>
    <row r="173" spans="4:24" s="9" customFormat="1" x14ac:dyDescent="0.3">
      <c r="D173" s="17">
        <f t="shared" si="29"/>
        <v>59780</v>
      </c>
      <c r="E173" s="41">
        <v>1</v>
      </c>
      <c r="F173" s="83">
        <f t="shared" si="28"/>
        <v>3</v>
      </c>
      <c r="G173" s="39"/>
      <c r="H173" s="39"/>
      <c r="I173" s="39"/>
      <c r="J173" s="39"/>
      <c r="K173" s="84" t="e">
        <f t="shared" si="23"/>
        <v>#N/A</v>
      </c>
      <c r="L173" s="84" t="e">
        <f t="shared" si="24"/>
        <v>#N/A</v>
      </c>
      <c r="M173" s="40">
        <f t="shared" si="20"/>
        <v>0</v>
      </c>
      <c r="N173" s="40">
        <f t="shared" si="21"/>
        <v>0</v>
      </c>
      <c r="O173" s="40">
        <f t="shared" si="25"/>
        <v>0</v>
      </c>
      <c r="P173" s="68">
        <f t="shared" si="26"/>
        <v>0</v>
      </c>
      <c r="Q173" s="69">
        <f t="shared" si="22"/>
        <v>0</v>
      </c>
      <c r="R173" s="70">
        <f t="shared" si="27"/>
        <v>0</v>
      </c>
      <c r="T173" s="10"/>
      <c r="U173" s="10"/>
      <c r="V173" s="10"/>
      <c r="W173" s="10"/>
      <c r="X173" s="10"/>
    </row>
    <row r="174" spans="4:24" s="9" customFormat="1" x14ac:dyDescent="0.3">
      <c r="D174" s="17">
        <f t="shared" si="29"/>
        <v>59871</v>
      </c>
      <c r="E174" s="41">
        <v>1</v>
      </c>
      <c r="F174" s="83">
        <f t="shared" si="28"/>
        <v>3</v>
      </c>
      <c r="G174" s="39"/>
      <c r="H174" s="39"/>
      <c r="I174" s="39"/>
      <c r="J174" s="39"/>
      <c r="K174" s="84" t="e">
        <f t="shared" si="23"/>
        <v>#N/A</v>
      </c>
      <c r="L174" s="84" t="e">
        <f t="shared" si="24"/>
        <v>#N/A</v>
      </c>
      <c r="M174" s="40">
        <f t="shared" si="20"/>
        <v>0</v>
      </c>
      <c r="N174" s="40">
        <f t="shared" si="21"/>
        <v>0</v>
      </c>
      <c r="O174" s="40">
        <f t="shared" si="25"/>
        <v>0</v>
      </c>
      <c r="P174" s="68">
        <f t="shared" si="26"/>
        <v>0</v>
      </c>
      <c r="Q174" s="69">
        <f t="shared" si="22"/>
        <v>0</v>
      </c>
      <c r="R174" s="70">
        <f t="shared" si="27"/>
        <v>0</v>
      </c>
      <c r="T174" s="10"/>
      <c r="U174" s="10"/>
      <c r="V174" s="10"/>
      <c r="W174" s="10"/>
      <c r="X174" s="10"/>
    </row>
    <row r="175" spans="4:24" s="9" customFormat="1" x14ac:dyDescent="0.3">
      <c r="D175" s="17">
        <f t="shared" si="29"/>
        <v>59962</v>
      </c>
      <c r="E175" s="41">
        <v>1</v>
      </c>
      <c r="F175" s="83">
        <f t="shared" si="28"/>
        <v>3</v>
      </c>
      <c r="G175" s="39"/>
      <c r="H175" s="39"/>
      <c r="I175" s="39"/>
      <c r="J175" s="39"/>
      <c r="K175" s="84" t="e">
        <f t="shared" si="23"/>
        <v>#N/A</v>
      </c>
      <c r="L175" s="84" t="e">
        <f t="shared" si="24"/>
        <v>#N/A</v>
      </c>
      <c r="M175" s="40">
        <f t="shared" si="20"/>
        <v>0</v>
      </c>
      <c r="N175" s="40">
        <f t="shared" si="21"/>
        <v>0</v>
      </c>
      <c r="O175" s="40">
        <f t="shared" si="25"/>
        <v>0</v>
      </c>
      <c r="P175" s="68">
        <f t="shared" si="26"/>
        <v>0</v>
      </c>
      <c r="Q175" s="69">
        <f t="shared" si="22"/>
        <v>0</v>
      </c>
      <c r="R175" s="70">
        <f t="shared" si="27"/>
        <v>0</v>
      </c>
      <c r="T175" s="10"/>
      <c r="U175" s="10"/>
      <c r="V175" s="10"/>
      <c r="W175" s="10"/>
      <c r="X175" s="10"/>
    </row>
    <row r="176" spans="4:24" s="9" customFormat="1" x14ac:dyDescent="0.3">
      <c r="D176" s="17">
        <f t="shared" si="29"/>
        <v>60054</v>
      </c>
      <c r="E176" s="41">
        <v>1</v>
      </c>
      <c r="F176" s="83">
        <f t="shared" si="28"/>
        <v>3</v>
      </c>
      <c r="G176" s="39"/>
      <c r="H176" s="39"/>
      <c r="I176" s="39"/>
      <c r="J176" s="39"/>
      <c r="K176" s="84" t="e">
        <f t="shared" si="23"/>
        <v>#N/A</v>
      </c>
      <c r="L176" s="84" t="e">
        <f t="shared" si="24"/>
        <v>#N/A</v>
      </c>
      <c r="M176" s="40">
        <f t="shared" si="20"/>
        <v>0</v>
      </c>
      <c r="N176" s="40">
        <f t="shared" si="21"/>
        <v>0</v>
      </c>
      <c r="O176" s="40">
        <f t="shared" si="25"/>
        <v>0</v>
      </c>
      <c r="P176" s="68">
        <f t="shared" si="26"/>
        <v>0</v>
      </c>
      <c r="Q176" s="69">
        <f t="shared" si="22"/>
        <v>0</v>
      </c>
      <c r="R176" s="70">
        <f t="shared" si="27"/>
        <v>0</v>
      </c>
      <c r="T176" s="10"/>
      <c r="U176" s="10"/>
      <c r="V176" s="10"/>
      <c r="W176" s="10"/>
      <c r="X176" s="10"/>
    </row>
    <row r="177" spans="4:24" s="9" customFormat="1" x14ac:dyDescent="0.3">
      <c r="D177" s="17">
        <f t="shared" si="29"/>
        <v>60146</v>
      </c>
      <c r="E177" s="41">
        <v>1</v>
      </c>
      <c r="F177" s="83">
        <f t="shared" si="28"/>
        <v>3</v>
      </c>
      <c r="G177" s="39"/>
      <c r="H177" s="39"/>
      <c r="I177" s="39"/>
      <c r="J177" s="39"/>
      <c r="K177" s="84" t="e">
        <f t="shared" si="23"/>
        <v>#N/A</v>
      </c>
      <c r="L177" s="84" t="e">
        <f t="shared" si="24"/>
        <v>#N/A</v>
      </c>
      <c r="M177" s="40">
        <f t="shared" si="20"/>
        <v>0</v>
      </c>
      <c r="N177" s="40">
        <f t="shared" si="21"/>
        <v>0</v>
      </c>
      <c r="O177" s="40">
        <f t="shared" si="25"/>
        <v>0</v>
      </c>
      <c r="P177" s="68">
        <f t="shared" si="26"/>
        <v>0</v>
      </c>
      <c r="Q177" s="69">
        <f t="shared" si="22"/>
        <v>0</v>
      </c>
      <c r="R177" s="70">
        <f t="shared" si="27"/>
        <v>0</v>
      </c>
      <c r="T177" s="10"/>
      <c r="U177" s="10"/>
      <c r="V177" s="10"/>
      <c r="W177" s="10"/>
      <c r="X177" s="10"/>
    </row>
    <row r="178" spans="4:24" s="9" customFormat="1" x14ac:dyDescent="0.3">
      <c r="D178" s="17">
        <f t="shared" si="29"/>
        <v>60237</v>
      </c>
      <c r="E178" s="41">
        <v>1</v>
      </c>
      <c r="F178" s="83">
        <f t="shared" si="28"/>
        <v>3</v>
      </c>
      <c r="G178" s="39"/>
      <c r="H178" s="39"/>
      <c r="I178" s="39"/>
      <c r="J178" s="39"/>
      <c r="K178" s="84" t="e">
        <f t="shared" si="23"/>
        <v>#N/A</v>
      </c>
      <c r="L178" s="84" t="e">
        <f t="shared" si="24"/>
        <v>#N/A</v>
      </c>
      <c r="M178" s="40">
        <f t="shared" si="20"/>
        <v>0</v>
      </c>
      <c r="N178" s="40">
        <f t="shared" si="21"/>
        <v>0</v>
      </c>
      <c r="O178" s="40">
        <f t="shared" si="25"/>
        <v>0</v>
      </c>
      <c r="P178" s="68">
        <f t="shared" si="26"/>
        <v>0</v>
      </c>
      <c r="Q178" s="69">
        <f t="shared" si="22"/>
        <v>0</v>
      </c>
      <c r="R178" s="70">
        <f t="shared" si="27"/>
        <v>0</v>
      </c>
      <c r="T178" s="10"/>
      <c r="U178" s="10"/>
      <c r="V178" s="10"/>
      <c r="W178" s="10"/>
      <c r="X178" s="10"/>
    </row>
    <row r="179" spans="4:24" s="9" customFormat="1" x14ac:dyDescent="0.3">
      <c r="D179" s="17">
        <f t="shared" si="29"/>
        <v>60327</v>
      </c>
      <c r="E179" s="41">
        <v>1</v>
      </c>
      <c r="F179" s="83">
        <f t="shared" si="28"/>
        <v>3</v>
      </c>
      <c r="G179" s="39"/>
      <c r="H179" s="39"/>
      <c r="I179" s="39"/>
      <c r="J179" s="39"/>
      <c r="K179" s="84" t="e">
        <f t="shared" si="23"/>
        <v>#N/A</v>
      </c>
      <c r="L179" s="84" t="e">
        <f t="shared" si="24"/>
        <v>#N/A</v>
      </c>
      <c r="M179" s="40">
        <f t="shared" si="20"/>
        <v>0</v>
      </c>
      <c r="N179" s="40">
        <f t="shared" si="21"/>
        <v>0</v>
      </c>
      <c r="O179" s="40">
        <f t="shared" si="25"/>
        <v>0</v>
      </c>
      <c r="P179" s="68">
        <f t="shared" si="26"/>
        <v>0</v>
      </c>
      <c r="Q179" s="69">
        <f t="shared" si="22"/>
        <v>0</v>
      </c>
      <c r="R179" s="70">
        <f t="shared" si="27"/>
        <v>0</v>
      </c>
      <c r="T179" s="10"/>
      <c r="U179" s="10"/>
      <c r="V179" s="10"/>
      <c r="W179" s="10"/>
      <c r="X179" s="10"/>
    </row>
    <row r="180" spans="4:24" s="9" customFormat="1" x14ac:dyDescent="0.3">
      <c r="D180" s="17">
        <f t="shared" si="29"/>
        <v>60419</v>
      </c>
      <c r="E180" s="41">
        <v>1</v>
      </c>
      <c r="F180" s="83">
        <f t="shared" si="28"/>
        <v>3</v>
      </c>
      <c r="G180" s="39"/>
      <c r="H180" s="39"/>
      <c r="I180" s="39"/>
      <c r="J180" s="39"/>
      <c r="K180" s="84" t="e">
        <f t="shared" si="23"/>
        <v>#N/A</v>
      </c>
      <c r="L180" s="84" t="e">
        <f t="shared" si="24"/>
        <v>#N/A</v>
      </c>
      <c r="M180" s="40">
        <f t="shared" si="20"/>
        <v>0</v>
      </c>
      <c r="N180" s="40">
        <f t="shared" si="21"/>
        <v>0</v>
      </c>
      <c r="O180" s="40">
        <f t="shared" si="25"/>
        <v>0</v>
      </c>
      <c r="P180" s="68">
        <f t="shared" si="26"/>
        <v>0</v>
      </c>
      <c r="Q180" s="69">
        <f t="shared" si="22"/>
        <v>0</v>
      </c>
      <c r="R180" s="70">
        <f t="shared" si="27"/>
        <v>0</v>
      </c>
      <c r="T180" s="10"/>
      <c r="U180" s="10"/>
      <c r="V180" s="10"/>
      <c r="W180" s="10"/>
      <c r="X180" s="10"/>
    </row>
    <row r="181" spans="4:24" s="9" customFormat="1" x14ac:dyDescent="0.3">
      <c r="D181" s="17">
        <f t="shared" si="29"/>
        <v>60511</v>
      </c>
      <c r="E181" s="41">
        <v>1</v>
      </c>
      <c r="F181" s="83">
        <f t="shared" si="28"/>
        <v>3</v>
      </c>
      <c r="G181" s="39"/>
      <c r="H181" s="39"/>
      <c r="I181" s="39"/>
      <c r="J181" s="39"/>
      <c r="K181" s="84" t="e">
        <f t="shared" si="23"/>
        <v>#N/A</v>
      </c>
      <c r="L181" s="84" t="e">
        <f t="shared" si="24"/>
        <v>#N/A</v>
      </c>
      <c r="M181" s="40">
        <f t="shared" si="20"/>
        <v>0</v>
      </c>
      <c r="N181" s="40">
        <f t="shared" si="21"/>
        <v>0</v>
      </c>
      <c r="O181" s="40">
        <f t="shared" si="25"/>
        <v>0</v>
      </c>
      <c r="P181" s="68">
        <f t="shared" si="26"/>
        <v>0</v>
      </c>
      <c r="Q181" s="69">
        <f t="shared" si="22"/>
        <v>0</v>
      </c>
      <c r="R181" s="70">
        <f t="shared" si="27"/>
        <v>0</v>
      </c>
      <c r="T181" s="10"/>
      <c r="U181" s="10"/>
      <c r="V181" s="10"/>
      <c r="W181" s="10"/>
      <c r="X181" s="10"/>
    </row>
    <row r="182" spans="4:24" s="9" customFormat="1" x14ac:dyDescent="0.3">
      <c r="D182" s="17">
        <f t="shared" si="29"/>
        <v>60602</v>
      </c>
      <c r="E182" s="41">
        <v>1</v>
      </c>
      <c r="F182" s="83">
        <f t="shared" si="28"/>
        <v>3</v>
      </c>
      <c r="G182" s="39"/>
      <c r="H182" s="39"/>
      <c r="I182" s="39"/>
      <c r="J182" s="39"/>
      <c r="K182" s="84" t="e">
        <f t="shared" si="23"/>
        <v>#N/A</v>
      </c>
      <c r="L182" s="84" t="e">
        <f t="shared" si="24"/>
        <v>#N/A</v>
      </c>
      <c r="M182" s="40">
        <f t="shared" si="20"/>
        <v>0</v>
      </c>
      <c r="N182" s="40">
        <f t="shared" si="21"/>
        <v>0</v>
      </c>
      <c r="O182" s="40">
        <f t="shared" si="25"/>
        <v>0</v>
      </c>
      <c r="P182" s="68">
        <f t="shared" si="26"/>
        <v>0</v>
      </c>
      <c r="Q182" s="69">
        <f t="shared" si="22"/>
        <v>0</v>
      </c>
      <c r="R182" s="70">
        <f t="shared" si="27"/>
        <v>0</v>
      </c>
      <c r="T182" s="10"/>
      <c r="U182" s="10"/>
      <c r="V182" s="10"/>
      <c r="W182" s="10"/>
      <c r="X182" s="10"/>
    </row>
    <row r="183" spans="4:24" s="9" customFormat="1" x14ac:dyDescent="0.3">
      <c r="D183" s="17">
        <f t="shared" si="29"/>
        <v>60692</v>
      </c>
      <c r="E183" s="41">
        <v>1</v>
      </c>
      <c r="F183" s="83">
        <f t="shared" si="28"/>
        <v>3</v>
      </c>
      <c r="G183" s="39"/>
      <c r="H183" s="39"/>
      <c r="I183" s="39"/>
      <c r="J183" s="39"/>
      <c r="K183" s="84" t="e">
        <f t="shared" si="23"/>
        <v>#N/A</v>
      </c>
      <c r="L183" s="84" t="e">
        <f t="shared" si="24"/>
        <v>#N/A</v>
      </c>
      <c r="M183" s="40">
        <f t="shared" si="20"/>
        <v>0</v>
      </c>
      <c r="N183" s="40">
        <f t="shared" si="21"/>
        <v>0</v>
      </c>
      <c r="O183" s="40">
        <f t="shared" si="25"/>
        <v>0</v>
      </c>
      <c r="P183" s="68">
        <f t="shared" si="26"/>
        <v>0</v>
      </c>
      <c r="Q183" s="69">
        <f t="shared" si="22"/>
        <v>0</v>
      </c>
      <c r="R183" s="70">
        <f t="shared" si="27"/>
        <v>0</v>
      </c>
      <c r="T183" s="10"/>
      <c r="U183" s="10"/>
      <c r="V183" s="10"/>
      <c r="W183" s="10"/>
      <c r="X183" s="10"/>
    </row>
    <row r="184" spans="4:24" s="9" customFormat="1" x14ac:dyDescent="0.3">
      <c r="D184" s="17">
        <f t="shared" si="29"/>
        <v>60784</v>
      </c>
      <c r="E184" s="41">
        <v>1</v>
      </c>
      <c r="F184" s="83">
        <f t="shared" si="28"/>
        <v>3</v>
      </c>
      <c r="G184" s="39"/>
      <c r="H184" s="39"/>
      <c r="I184" s="39"/>
      <c r="J184" s="39"/>
      <c r="K184" s="84" t="e">
        <f t="shared" si="23"/>
        <v>#N/A</v>
      </c>
      <c r="L184" s="84" t="e">
        <f t="shared" si="24"/>
        <v>#N/A</v>
      </c>
      <c r="M184" s="40">
        <f t="shared" si="20"/>
        <v>0</v>
      </c>
      <c r="N184" s="40">
        <f t="shared" si="21"/>
        <v>0</v>
      </c>
      <c r="O184" s="40">
        <f t="shared" si="25"/>
        <v>0</v>
      </c>
      <c r="P184" s="68">
        <f t="shared" si="26"/>
        <v>0</v>
      </c>
      <c r="Q184" s="69">
        <f t="shared" si="22"/>
        <v>0</v>
      </c>
      <c r="R184" s="70">
        <f t="shared" si="27"/>
        <v>0</v>
      </c>
      <c r="T184" s="10"/>
      <c r="U184" s="10"/>
      <c r="V184" s="10"/>
      <c r="W184" s="10"/>
      <c r="X184" s="10"/>
    </row>
    <row r="185" spans="4:24" s="9" customFormat="1" x14ac:dyDescent="0.3">
      <c r="D185" s="17">
        <f t="shared" si="29"/>
        <v>60876</v>
      </c>
      <c r="E185" s="41">
        <v>1</v>
      </c>
      <c r="F185" s="83">
        <f t="shared" si="28"/>
        <v>3</v>
      </c>
      <c r="G185" s="39"/>
      <c r="H185" s="39"/>
      <c r="I185" s="39"/>
      <c r="J185" s="39"/>
      <c r="K185" s="84" t="e">
        <f t="shared" si="23"/>
        <v>#N/A</v>
      </c>
      <c r="L185" s="84" t="e">
        <f t="shared" si="24"/>
        <v>#N/A</v>
      </c>
      <c r="M185" s="40">
        <f t="shared" si="20"/>
        <v>0</v>
      </c>
      <c r="N185" s="40">
        <f t="shared" si="21"/>
        <v>0</v>
      </c>
      <c r="O185" s="40">
        <f t="shared" si="25"/>
        <v>0</v>
      </c>
      <c r="P185" s="68">
        <f t="shared" si="26"/>
        <v>0</v>
      </c>
      <c r="Q185" s="69">
        <f t="shared" si="22"/>
        <v>0</v>
      </c>
      <c r="R185" s="70">
        <f t="shared" si="27"/>
        <v>0</v>
      </c>
      <c r="T185" s="10"/>
      <c r="U185" s="10"/>
      <c r="V185" s="10"/>
      <c r="W185" s="10"/>
      <c r="X185" s="10"/>
    </row>
    <row r="186" spans="4:24" s="9" customFormat="1" x14ac:dyDescent="0.3">
      <c r="D186" s="17">
        <f t="shared" si="29"/>
        <v>60967</v>
      </c>
      <c r="E186" s="41">
        <v>1</v>
      </c>
      <c r="F186" s="83">
        <f t="shared" si="28"/>
        <v>3</v>
      </c>
      <c r="G186" s="39"/>
      <c r="H186" s="39"/>
      <c r="I186" s="39"/>
      <c r="J186" s="39"/>
      <c r="K186" s="84" t="e">
        <f t="shared" si="23"/>
        <v>#N/A</v>
      </c>
      <c r="L186" s="84" t="e">
        <f t="shared" si="24"/>
        <v>#N/A</v>
      </c>
      <c r="M186" s="40">
        <f t="shared" si="20"/>
        <v>0</v>
      </c>
      <c r="N186" s="40">
        <f t="shared" si="21"/>
        <v>0</v>
      </c>
      <c r="O186" s="40">
        <f t="shared" si="25"/>
        <v>0</v>
      </c>
      <c r="P186" s="68">
        <f t="shared" si="26"/>
        <v>0</v>
      </c>
      <c r="Q186" s="69">
        <f t="shared" si="22"/>
        <v>0</v>
      </c>
      <c r="R186" s="70">
        <f t="shared" si="27"/>
        <v>0</v>
      </c>
      <c r="T186" s="10"/>
      <c r="U186" s="10"/>
      <c r="V186" s="10"/>
      <c r="W186" s="10"/>
      <c r="X186" s="10"/>
    </row>
    <row r="187" spans="4:24" s="9" customFormat="1" x14ac:dyDescent="0.3">
      <c r="D187" s="17">
        <f t="shared" si="29"/>
        <v>61057</v>
      </c>
      <c r="E187" s="41">
        <v>1</v>
      </c>
      <c r="F187" s="83">
        <f t="shared" si="28"/>
        <v>3</v>
      </c>
      <c r="G187" s="39"/>
      <c r="H187" s="39"/>
      <c r="I187" s="39"/>
      <c r="J187" s="39"/>
      <c r="K187" s="84" t="e">
        <f t="shared" si="23"/>
        <v>#N/A</v>
      </c>
      <c r="L187" s="84" t="e">
        <f t="shared" si="24"/>
        <v>#N/A</v>
      </c>
      <c r="M187" s="40">
        <f t="shared" si="20"/>
        <v>0</v>
      </c>
      <c r="N187" s="40">
        <f t="shared" si="21"/>
        <v>0</v>
      </c>
      <c r="O187" s="40">
        <f t="shared" si="25"/>
        <v>0</v>
      </c>
      <c r="P187" s="68">
        <f t="shared" si="26"/>
        <v>0</v>
      </c>
      <c r="Q187" s="69">
        <f t="shared" si="22"/>
        <v>0</v>
      </c>
      <c r="R187" s="70">
        <f t="shared" si="27"/>
        <v>0</v>
      </c>
      <c r="T187" s="10"/>
      <c r="U187" s="10"/>
      <c r="V187" s="10"/>
      <c r="W187" s="10"/>
      <c r="X187" s="10"/>
    </row>
    <row r="188" spans="4:24" s="9" customFormat="1" x14ac:dyDescent="0.3">
      <c r="D188" s="17">
        <f t="shared" si="29"/>
        <v>61149</v>
      </c>
      <c r="E188" s="41">
        <v>1</v>
      </c>
      <c r="F188" s="83">
        <f t="shared" si="28"/>
        <v>3</v>
      </c>
      <c r="G188" s="39"/>
      <c r="H188" s="39"/>
      <c r="I188" s="39"/>
      <c r="J188" s="39"/>
      <c r="K188" s="84" t="e">
        <f t="shared" si="23"/>
        <v>#N/A</v>
      </c>
      <c r="L188" s="84" t="e">
        <f t="shared" si="24"/>
        <v>#N/A</v>
      </c>
      <c r="M188" s="40">
        <f t="shared" si="20"/>
        <v>0</v>
      </c>
      <c r="N188" s="40">
        <f t="shared" si="21"/>
        <v>0</v>
      </c>
      <c r="O188" s="40">
        <f t="shared" si="25"/>
        <v>0</v>
      </c>
      <c r="P188" s="68">
        <f t="shared" si="26"/>
        <v>0</v>
      </c>
      <c r="Q188" s="69">
        <f t="shared" si="22"/>
        <v>0</v>
      </c>
      <c r="R188" s="70">
        <f t="shared" si="27"/>
        <v>0</v>
      </c>
      <c r="T188" s="10"/>
      <c r="U188" s="10"/>
      <c r="V188" s="10"/>
      <c r="W188" s="10"/>
      <c r="X188" s="10"/>
    </row>
    <row r="189" spans="4:24" s="9" customFormat="1" x14ac:dyDescent="0.3">
      <c r="D189" s="17">
        <f t="shared" si="29"/>
        <v>61241</v>
      </c>
      <c r="E189" s="41">
        <v>1</v>
      </c>
      <c r="F189" s="83">
        <f t="shared" si="28"/>
        <v>3</v>
      </c>
      <c r="G189" s="39"/>
      <c r="H189" s="39"/>
      <c r="I189" s="39"/>
      <c r="J189" s="39"/>
      <c r="K189" s="84" t="e">
        <f t="shared" si="23"/>
        <v>#N/A</v>
      </c>
      <c r="L189" s="84" t="e">
        <f t="shared" si="24"/>
        <v>#N/A</v>
      </c>
      <c r="M189" s="40">
        <f t="shared" si="20"/>
        <v>0</v>
      </c>
      <c r="N189" s="40">
        <f t="shared" si="21"/>
        <v>0</v>
      </c>
      <c r="O189" s="40">
        <f t="shared" si="25"/>
        <v>0</v>
      </c>
      <c r="P189" s="68">
        <f t="shared" si="26"/>
        <v>0</v>
      </c>
      <c r="Q189" s="69">
        <f t="shared" si="22"/>
        <v>0</v>
      </c>
      <c r="R189" s="70">
        <f t="shared" si="27"/>
        <v>0</v>
      </c>
      <c r="T189" s="10"/>
      <c r="U189" s="10"/>
      <c r="V189" s="10"/>
      <c r="W189" s="10"/>
      <c r="X189" s="10"/>
    </row>
    <row r="190" spans="4:24" s="9" customFormat="1" x14ac:dyDescent="0.3">
      <c r="D190" s="17">
        <f t="shared" si="29"/>
        <v>61332</v>
      </c>
      <c r="E190" s="41">
        <v>1</v>
      </c>
      <c r="F190" s="83">
        <f t="shared" si="28"/>
        <v>3</v>
      </c>
      <c r="G190" s="39"/>
      <c r="H190" s="39"/>
      <c r="I190" s="39"/>
      <c r="J190" s="39"/>
      <c r="K190" s="84" t="e">
        <f t="shared" si="23"/>
        <v>#N/A</v>
      </c>
      <c r="L190" s="84" t="e">
        <f t="shared" si="24"/>
        <v>#N/A</v>
      </c>
      <c r="M190" s="40">
        <f t="shared" si="20"/>
        <v>0</v>
      </c>
      <c r="N190" s="40">
        <f t="shared" si="21"/>
        <v>0</v>
      </c>
      <c r="O190" s="40">
        <f t="shared" si="25"/>
        <v>0</v>
      </c>
      <c r="P190" s="68">
        <f t="shared" si="26"/>
        <v>0</v>
      </c>
      <c r="Q190" s="69">
        <f t="shared" si="22"/>
        <v>0</v>
      </c>
      <c r="R190" s="70">
        <f t="shared" si="27"/>
        <v>0</v>
      </c>
      <c r="T190" s="10"/>
      <c r="U190" s="10"/>
      <c r="V190" s="10"/>
      <c r="W190" s="10"/>
      <c r="X190" s="10"/>
    </row>
    <row r="191" spans="4:24" s="9" customFormat="1" x14ac:dyDescent="0.3">
      <c r="D191" s="17">
        <f t="shared" si="29"/>
        <v>61423</v>
      </c>
      <c r="E191" s="41">
        <v>1</v>
      </c>
      <c r="F191" s="83">
        <f t="shared" si="28"/>
        <v>3</v>
      </c>
      <c r="G191" s="39"/>
      <c r="H191" s="39"/>
      <c r="I191" s="39"/>
      <c r="J191" s="39"/>
      <c r="K191" s="84" t="e">
        <f t="shared" si="23"/>
        <v>#N/A</v>
      </c>
      <c r="L191" s="84" t="e">
        <f t="shared" si="24"/>
        <v>#N/A</v>
      </c>
      <c r="M191" s="40">
        <f t="shared" si="20"/>
        <v>0</v>
      </c>
      <c r="N191" s="40">
        <f t="shared" si="21"/>
        <v>0</v>
      </c>
      <c r="O191" s="40">
        <f t="shared" si="25"/>
        <v>0</v>
      </c>
      <c r="P191" s="68">
        <f t="shared" si="26"/>
        <v>0</v>
      </c>
      <c r="Q191" s="69">
        <f t="shared" si="22"/>
        <v>0</v>
      </c>
      <c r="R191" s="70">
        <f t="shared" si="27"/>
        <v>0</v>
      </c>
      <c r="T191" s="10"/>
      <c r="U191" s="10"/>
      <c r="V191" s="10"/>
      <c r="W191" s="10"/>
      <c r="X191" s="10"/>
    </row>
    <row r="192" spans="4:24" s="9" customFormat="1" x14ac:dyDescent="0.3">
      <c r="D192" s="17">
        <f t="shared" si="29"/>
        <v>61515</v>
      </c>
      <c r="E192" s="41">
        <v>1</v>
      </c>
      <c r="F192" s="83">
        <f t="shared" si="28"/>
        <v>3</v>
      </c>
      <c r="G192" s="39"/>
      <c r="H192" s="39"/>
      <c r="I192" s="39"/>
      <c r="J192" s="39"/>
      <c r="K192" s="84" t="e">
        <f t="shared" si="23"/>
        <v>#N/A</v>
      </c>
      <c r="L192" s="84" t="e">
        <f t="shared" si="24"/>
        <v>#N/A</v>
      </c>
      <c r="M192" s="40">
        <f t="shared" si="20"/>
        <v>0</v>
      </c>
      <c r="N192" s="40">
        <f t="shared" si="21"/>
        <v>0</v>
      </c>
      <c r="O192" s="40">
        <f t="shared" si="25"/>
        <v>0</v>
      </c>
      <c r="P192" s="68">
        <f t="shared" si="26"/>
        <v>0</v>
      </c>
      <c r="Q192" s="69">
        <f t="shared" si="22"/>
        <v>0</v>
      </c>
      <c r="R192" s="70">
        <f t="shared" si="27"/>
        <v>0</v>
      </c>
      <c r="T192" s="10"/>
      <c r="U192" s="10"/>
      <c r="V192" s="10"/>
      <c r="W192" s="10"/>
      <c r="X192" s="10"/>
    </row>
    <row r="193" spans="4:24" s="9" customFormat="1" x14ac:dyDescent="0.3">
      <c r="D193" s="17">
        <f t="shared" si="29"/>
        <v>61607</v>
      </c>
      <c r="E193" s="41">
        <v>1</v>
      </c>
      <c r="F193" s="83">
        <f t="shared" si="28"/>
        <v>3</v>
      </c>
      <c r="G193" s="39"/>
      <c r="H193" s="39"/>
      <c r="I193" s="39"/>
      <c r="J193" s="39"/>
      <c r="K193" s="84" t="e">
        <f t="shared" si="23"/>
        <v>#N/A</v>
      </c>
      <c r="L193" s="84" t="e">
        <f t="shared" si="24"/>
        <v>#N/A</v>
      </c>
      <c r="M193" s="40">
        <f t="shared" si="20"/>
        <v>0</v>
      </c>
      <c r="N193" s="40">
        <f t="shared" si="21"/>
        <v>0</v>
      </c>
      <c r="O193" s="40">
        <f t="shared" si="25"/>
        <v>0</v>
      </c>
      <c r="P193" s="68">
        <f t="shared" si="26"/>
        <v>0</v>
      </c>
      <c r="Q193" s="69">
        <f t="shared" si="22"/>
        <v>0</v>
      </c>
      <c r="R193" s="70">
        <f t="shared" si="27"/>
        <v>0</v>
      </c>
      <c r="T193" s="10"/>
      <c r="U193" s="10"/>
      <c r="V193" s="10"/>
      <c r="W193" s="10"/>
      <c r="X193" s="10"/>
    </row>
    <row r="194" spans="4:24" s="9" customFormat="1" x14ac:dyDescent="0.3">
      <c r="D194" s="17">
        <f t="shared" si="29"/>
        <v>61698</v>
      </c>
      <c r="E194" s="41">
        <v>1</v>
      </c>
      <c r="F194" s="83">
        <f t="shared" si="28"/>
        <v>3</v>
      </c>
      <c r="G194" s="39"/>
      <c r="H194" s="39"/>
      <c r="I194" s="39"/>
      <c r="J194" s="39"/>
      <c r="K194" s="84" t="e">
        <f t="shared" si="23"/>
        <v>#N/A</v>
      </c>
      <c r="L194" s="84" t="e">
        <f t="shared" si="24"/>
        <v>#N/A</v>
      </c>
      <c r="M194" s="40">
        <f t="shared" ref="M194:M257" si="30">IF(AND(ISBLANK(G195),ISBLANK(H195),ISBLANK(I195)),
       IF(AND(ISBLANK(G194),ISBLANK(H194),ISBLANK(I194)),
           IF(O193&gt;0,
                IF(YEARFRAC($B$7,D194)&gt;$B$10,O193,M193)+R193+($B$5-$B$25*E193+$B$4)*YEARFRAC(D193,D194)+IF(AND($B$27,YEARFRAC($B$7,D193)&lt;$B$10),$B$29*12*YEARFRAC(D193,D194),0)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K194+N("If records exist on this row, but not on the next, start the prediction by using this row's record")),
    NA()+N("Both this row and next have records; do nothing"))</f>
        <v>0</v>
      </c>
      <c r="N194" s="40">
        <f t="shared" ref="N194:N257" si="31">IF($B$27,
   IF(AND(ISBLANK(G195),ISBLANK(H195),ISBLANK(I195)),
      IF(AND(ISBLANK(G194),ISBLANK(H194),ISBLANK(I194)),
          IF(YEARFRAC($B$7,D194)&lt;=$B$10,
               MAX(N193+Q193-$B$29*12*YEARFRAC(D193,D194),0)+N("Predict the fixed balance if both this row and next have no records: it's the balance, plus interest, minus repayment"),
               0+N("Return a zero fixed balance if we're past the fixed period")),
          H194+N("Return the fixed balance when this row has a record, but the next doesn't")),
      NA()+N("Return NA if records were entered for this row and next (no need to predict)")),
 NA()+N("Return NA if the fixed period is not used"))</f>
        <v>0</v>
      </c>
      <c r="O194" s="40">
        <f t="shared" si="25"/>
        <v>0</v>
      </c>
      <c r="P194" s="68">
        <f t="shared" si="26"/>
        <v>0</v>
      </c>
      <c r="Q194" s="69">
        <f t="shared" ref="Q194:Q257" si="32">IF(ISNA(N194),
      NA()+N("Do nothing if the fixed balance is NA"),
      IF(AND(D194&gt;=$B$7,N194&gt;0,YEARFRAC($B$7,D194)&lt;=$B$10)+N("Check if within the fixed period"),
          (N194+IF(OR(ISNA(M194),ISNA($B$11)),0,MIN(0,MAX(-$B$11,M194))))*((1+$B$9/100/365)^(365*YEARFRAC(D194,D195))-1)
            +N("The fixed interest is the fixed rate (for the time between rows) multiplied by the fixed balance, reduced by up to the max repayment (if the variable balance is negative)"),
          0+N("No interest if outside the fixed period, or the balance is non-positive")))</f>
        <v>0</v>
      </c>
      <c r="R194" s="70">
        <f t="shared" si="27"/>
        <v>0</v>
      </c>
      <c r="T194" s="10"/>
      <c r="U194" s="10"/>
      <c r="V194" s="10"/>
      <c r="W194" s="10"/>
      <c r="X194" s="10"/>
    </row>
    <row r="195" spans="4:24" s="9" customFormat="1" x14ac:dyDescent="0.3">
      <c r="D195" s="17">
        <f t="shared" si="29"/>
        <v>61788</v>
      </c>
      <c r="E195" s="41">
        <v>1</v>
      </c>
      <c r="F195" s="83">
        <f t="shared" si="28"/>
        <v>3</v>
      </c>
      <c r="G195" s="39"/>
      <c r="H195" s="39"/>
      <c r="I195" s="39"/>
      <c r="J195" s="39"/>
      <c r="K195" s="84" t="e">
        <f t="shared" ref="K195:K258" si="33">IF(AND(ISBLANK(G195),ISBLANK(I195)),NA(),G195-I195)+N("Only give a result if the offset or variable balance are recorded")</f>
        <v>#N/A</v>
      </c>
      <c r="L195" s="84" t="e">
        <f t="shared" ref="L195:L258" si="34">IF(AND(ISBLANK(G195),ISBLANK(H195),ISBLANK(I195)),
      NA()+N("This row has no records; use NA"),
      H195+K195)</f>
        <v>#N/A</v>
      </c>
      <c r="M195" s="40">
        <f t="shared" si="30"/>
        <v>0</v>
      </c>
      <c r="N195" s="40">
        <f t="shared" si="31"/>
        <v>0</v>
      </c>
      <c r="O195" s="40">
        <f t="shared" ref="O195:O258" si="35">IF(ISNA(M195),
       IF(ISNA(N195), NA()+N("NA if both fixed and variable are NA"), MAX(0,N195)+N("Fixed balance if variable is NA")),
       IF(ISNA(N195),MAX(0,M195)+N("Variable balance if fixed is NA"),MAX(M195+N195,0)+N("Fixed+Variable if both aren't NA")))</f>
        <v>0</v>
      </c>
      <c r="P195" s="68">
        <f t="shared" ref="P195:P258" si="36">IF(ISNA(Q195)+N("This formula returns the sum of the interests that aren't NA"),
      IF(ISNA(R195),NA(),R195),
      IF(ISNA(R195),Q195,Q195+R195))</f>
        <v>0</v>
      </c>
      <c r="Q195" s="69">
        <f t="shared" si="32"/>
        <v>0</v>
      </c>
      <c r="R195" s="70">
        <f t="shared" ref="R195:R258" si="37">IF(ISNA(M195),
      NA()+N("Do nothing if the variable balance is NA"),
      MAX(IF(YEARFRAC($B$7,D195)&gt;$B$10,O195,M195)*((1+F195/100/365)^(365*YEARFRAC(D195,D196))-1), 0)
     +N("The variable interest is the variable rate (for the period between rows) multiplied by the net or variable balance (depending if within the fixed period), and only for positive variable balances"))</f>
        <v>0</v>
      </c>
      <c r="T195" s="10"/>
      <c r="U195" s="10"/>
      <c r="V195" s="10"/>
      <c r="W195" s="10"/>
      <c r="X195" s="10"/>
    </row>
    <row r="196" spans="4:24" s="9" customFormat="1" x14ac:dyDescent="0.3">
      <c r="D196" s="17">
        <f t="shared" si="29"/>
        <v>61880</v>
      </c>
      <c r="E196" s="41">
        <v>1</v>
      </c>
      <c r="F196" s="83">
        <f t="shared" ref="F196:F259" si="38">F195</f>
        <v>3</v>
      </c>
      <c r="G196" s="39"/>
      <c r="H196" s="39"/>
      <c r="I196" s="39"/>
      <c r="J196" s="39"/>
      <c r="K196" s="84" t="e">
        <f t="shared" si="33"/>
        <v>#N/A</v>
      </c>
      <c r="L196" s="84" t="e">
        <f t="shared" si="34"/>
        <v>#N/A</v>
      </c>
      <c r="M196" s="40">
        <f t="shared" si="30"/>
        <v>0</v>
      </c>
      <c r="N196" s="40">
        <f t="shared" si="31"/>
        <v>0</v>
      </c>
      <c r="O196" s="40">
        <f t="shared" si="35"/>
        <v>0</v>
      </c>
      <c r="P196" s="68">
        <f t="shared" si="36"/>
        <v>0</v>
      </c>
      <c r="Q196" s="69">
        <f t="shared" si="32"/>
        <v>0</v>
      </c>
      <c r="R196" s="70">
        <f t="shared" si="37"/>
        <v>0</v>
      </c>
      <c r="T196" s="10"/>
      <c r="U196" s="10"/>
      <c r="V196" s="10"/>
      <c r="W196" s="10"/>
      <c r="X196" s="10"/>
    </row>
    <row r="197" spans="4:24" s="9" customFormat="1" x14ac:dyDescent="0.3">
      <c r="D197" s="17">
        <f t="shared" si="29"/>
        <v>61972</v>
      </c>
      <c r="E197" s="41">
        <v>1</v>
      </c>
      <c r="F197" s="83">
        <f t="shared" si="38"/>
        <v>3</v>
      </c>
      <c r="G197" s="39"/>
      <c r="H197" s="39"/>
      <c r="I197" s="39"/>
      <c r="J197" s="39"/>
      <c r="K197" s="84" t="e">
        <f t="shared" si="33"/>
        <v>#N/A</v>
      </c>
      <c r="L197" s="84" t="e">
        <f t="shared" si="34"/>
        <v>#N/A</v>
      </c>
      <c r="M197" s="40">
        <f t="shared" si="30"/>
        <v>0</v>
      </c>
      <c r="N197" s="40">
        <f t="shared" si="31"/>
        <v>0</v>
      </c>
      <c r="O197" s="40">
        <f t="shared" si="35"/>
        <v>0</v>
      </c>
      <c r="P197" s="68">
        <f t="shared" si="36"/>
        <v>0</v>
      </c>
      <c r="Q197" s="69">
        <f t="shared" si="32"/>
        <v>0</v>
      </c>
      <c r="R197" s="70">
        <f t="shared" si="37"/>
        <v>0</v>
      </c>
      <c r="T197" s="10"/>
      <c r="U197" s="10"/>
      <c r="V197" s="10"/>
      <c r="W197" s="10"/>
      <c r="X197" s="10"/>
    </row>
    <row r="198" spans="4:24" s="9" customFormat="1" x14ac:dyDescent="0.3">
      <c r="D198" s="17">
        <f t="shared" si="29"/>
        <v>62063</v>
      </c>
      <c r="E198" s="41">
        <v>1</v>
      </c>
      <c r="F198" s="83">
        <f t="shared" si="38"/>
        <v>3</v>
      </c>
      <c r="G198" s="39"/>
      <c r="H198" s="39"/>
      <c r="I198" s="39"/>
      <c r="J198" s="39"/>
      <c r="K198" s="84" t="e">
        <f t="shared" si="33"/>
        <v>#N/A</v>
      </c>
      <c r="L198" s="84" t="e">
        <f t="shared" si="34"/>
        <v>#N/A</v>
      </c>
      <c r="M198" s="40">
        <f t="shared" si="30"/>
        <v>0</v>
      </c>
      <c r="N198" s="40">
        <f t="shared" si="31"/>
        <v>0</v>
      </c>
      <c r="O198" s="40">
        <f t="shared" si="35"/>
        <v>0</v>
      </c>
      <c r="P198" s="68">
        <f t="shared" si="36"/>
        <v>0</v>
      </c>
      <c r="Q198" s="69">
        <f t="shared" si="32"/>
        <v>0</v>
      </c>
      <c r="R198" s="70">
        <f t="shared" si="37"/>
        <v>0</v>
      </c>
      <c r="T198" s="10"/>
      <c r="U198" s="10"/>
      <c r="V198" s="10"/>
      <c r="W198" s="10"/>
      <c r="X198" s="10"/>
    </row>
    <row r="199" spans="4:24" s="9" customFormat="1" x14ac:dyDescent="0.3">
      <c r="D199" s="17">
        <f t="shared" ref="D199:D262" si="39">EDATE(D198,3)</f>
        <v>62153</v>
      </c>
      <c r="E199" s="41">
        <v>1</v>
      </c>
      <c r="F199" s="83">
        <f t="shared" si="38"/>
        <v>3</v>
      </c>
      <c r="G199" s="39"/>
      <c r="H199" s="39"/>
      <c r="I199" s="39"/>
      <c r="J199" s="39"/>
      <c r="K199" s="84" t="e">
        <f t="shared" si="33"/>
        <v>#N/A</v>
      </c>
      <c r="L199" s="84" t="e">
        <f t="shared" si="34"/>
        <v>#N/A</v>
      </c>
      <c r="M199" s="40">
        <f t="shared" si="30"/>
        <v>0</v>
      </c>
      <c r="N199" s="40">
        <f t="shared" si="31"/>
        <v>0</v>
      </c>
      <c r="O199" s="40">
        <f t="shared" si="35"/>
        <v>0</v>
      </c>
      <c r="P199" s="68">
        <f t="shared" si="36"/>
        <v>0</v>
      </c>
      <c r="Q199" s="69">
        <f t="shared" si="32"/>
        <v>0</v>
      </c>
      <c r="R199" s="70">
        <f t="shared" si="37"/>
        <v>0</v>
      </c>
      <c r="T199" s="10"/>
      <c r="U199" s="10"/>
      <c r="V199" s="10"/>
      <c r="W199" s="10"/>
      <c r="X199" s="10"/>
    </row>
    <row r="200" spans="4:24" s="9" customFormat="1" x14ac:dyDescent="0.3">
      <c r="D200" s="17">
        <f t="shared" si="39"/>
        <v>62245</v>
      </c>
      <c r="E200" s="41">
        <v>1</v>
      </c>
      <c r="F200" s="83">
        <f t="shared" si="38"/>
        <v>3</v>
      </c>
      <c r="G200" s="39"/>
      <c r="H200" s="39"/>
      <c r="I200" s="39"/>
      <c r="J200" s="39"/>
      <c r="K200" s="84" t="e">
        <f t="shared" si="33"/>
        <v>#N/A</v>
      </c>
      <c r="L200" s="84" t="e">
        <f t="shared" si="34"/>
        <v>#N/A</v>
      </c>
      <c r="M200" s="40">
        <f t="shared" si="30"/>
        <v>0</v>
      </c>
      <c r="N200" s="40">
        <f t="shared" si="31"/>
        <v>0</v>
      </c>
      <c r="O200" s="40">
        <f t="shared" si="35"/>
        <v>0</v>
      </c>
      <c r="P200" s="68">
        <f t="shared" si="36"/>
        <v>0</v>
      </c>
      <c r="Q200" s="69">
        <f t="shared" si="32"/>
        <v>0</v>
      </c>
      <c r="R200" s="70">
        <f t="shared" si="37"/>
        <v>0</v>
      </c>
      <c r="T200" s="10"/>
      <c r="U200" s="10"/>
      <c r="V200" s="10"/>
      <c r="W200" s="10"/>
      <c r="X200" s="10"/>
    </row>
    <row r="201" spans="4:24" s="9" customFormat="1" x14ac:dyDescent="0.3">
      <c r="D201" s="17">
        <f t="shared" si="39"/>
        <v>62337</v>
      </c>
      <c r="E201" s="41">
        <v>1</v>
      </c>
      <c r="F201" s="83">
        <f t="shared" si="38"/>
        <v>3</v>
      </c>
      <c r="G201" s="39"/>
      <c r="H201" s="39"/>
      <c r="I201" s="39"/>
      <c r="J201" s="39"/>
      <c r="K201" s="84" t="e">
        <f t="shared" si="33"/>
        <v>#N/A</v>
      </c>
      <c r="L201" s="84" t="e">
        <f t="shared" si="34"/>
        <v>#N/A</v>
      </c>
      <c r="M201" s="40">
        <f t="shared" si="30"/>
        <v>0</v>
      </c>
      <c r="N201" s="40">
        <f t="shared" si="31"/>
        <v>0</v>
      </c>
      <c r="O201" s="40">
        <f t="shared" si="35"/>
        <v>0</v>
      </c>
      <c r="P201" s="68">
        <f t="shared" si="36"/>
        <v>0</v>
      </c>
      <c r="Q201" s="69">
        <f t="shared" si="32"/>
        <v>0</v>
      </c>
      <c r="R201" s="70">
        <f t="shared" si="37"/>
        <v>0</v>
      </c>
      <c r="T201" s="10"/>
      <c r="U201" s="10"/>
      <c r="V201" s="10"/>
      <c r="W201" s="10"/>
      <c r="X201" s="10"/>
    </row>
    <row r="202" spans="4:24" s="9" customFormat="1" x14ac:dyDescent="0.3">
      <c r="D202" s="17">
        <f t="shared" si="39"/>
        <v>62428</v>
      </c>
      <c r="E202" s="41">
        <v>1</v>
      </c>
      <c r="F202" s="83">
        <f t="shared" si="38"/>
        <v>3</v>
      </c>
      <c r="G202" s="39"/>
      <c r="H202" s="39"/>
      <c r="I202" s="39"/>
      <c r="J202" s="39"/>
      <c r="K202" s="84" t="e">
        <f t="shared" si="33"/>
        <v>#N/A</v>
      </c>
      <c r="L202" s="84" t="e">
        <f t="shared" si="34"/>
        <v>#N/A</v>
      </c>
      <c r="M202" s="40">
        <f t="shared" si="30"/>
        <v>0</v>
      </c>
      <c r="N202" s="40">
        <f t="shared" si="31"/>
        <v>0</v>
      </c>
      <c r="O202" s="40">
        <f t="shared" si="35"/>
        <v>0</v>
      </c>
      <c r="P202" s="68">
        <f t="shared" si="36"/>
        <v>0</v>
      </c>
      <c r="Q202" s="69">
        <f t="shared" si="32"/>
        <v>0</v>
      </c>
      <c r="R202" s="70">
        <f t="shared" si="37"/>
        <v>0</v>
      </c>
      <c r="T202" s="10"/>
      <c r="U202" s="10"/>
      <c r="V202" s="10"/>
      <c r="W202" s="10"/>
      <c r="X202" s="10"/>
    </row>
    <row r="203" spans="4:24" s="9" customFormat="1" x14ac:dyDescent="0.3">
      <c r="D203" s="17">
        <f t="shared" si="39"/>
        <v>62518</v>
      </c>
      <c r="E203" s="41">
        <v>1</v>
      </c>
      <c r="F203" s="83">
        <f t="shared" si="38"/>
        <v>3</v>
      </c>
      <c r="G203" s="39"/>
      <c r="H203" s="39"/>
      <c r="I203" s="39"/>
      <c r="J203" s="39"/>
      <c r="K203" s="84" t="e">
        <f t="shared" si="33"/>
        <v>#N/A</v>
      </c>
      <c r="L203" s="84" t="e">
        <f t="shared" si="34"/>
        <v>#N/A</v>
      </c>
      <c r="M203" s="40">
        <f t="shared" si="30"/>
        <v>0</v>
      </c>
      <c r="N203" s="40">
        <f t="shared" si="31"/>
        <v>0</v>
      </c>
      <c r="O203" s="40">
        <f t="shared" si="35"/>
        <v>0</v>
      </c>
      <c r="P203" s="68">
        <f t="shared" si="36"/>
        <v>0</v>
      </c>
      <c r="Q203" s="69">
        <f t="shared" si="32"/>
        <v>0</v>
      </c>
      <c r="R203" s="70">
        <f t="shared" si="37"/>
        <v>0</v>
      </c>
      <c r="T203" s="10"/>
      <c r="U203" s="10"/>
      <c r="V203" s="10"/>
      <c r="W203" s="10"/>
      <c r="X203" s="10"/>
    </row>
    <row r="204" spans="4:24" s="9" customFormat="1" x14ac:dyDescent="0.3">
      <c r="D204" s="17">
        <f t="shared" si="39"/>
        <v>62610</v>
      </c>
      <c r="E204" s="41">
        <v>1</v>
      </c>
      <c r="F204" s="83">
        <f t="shared" si="38"/>
        <v>3</v>
      </c>
      <c r="G204" s="39"/>
      <c r="H204" s="39"/>
      <c r="I204" s="39"/>
      <c r="J204" s="39"/>
      <c r="K204" s="84" t="e">
        <f t="shared" si="33"/>
        <v>#N/A</v>
      </c>
      <c r="L204" s="84" t="e">
        <f t="shared" si="34"/>
        <v>#N/A</v>
      </c>
      <c r="M204" s="40">
        <f t="shared" si="30"/>
        <v>0</v>
      </c>
      <c r="N204" s="40">
        <f t="shared" si="31"/>
        <v>0</v>
      </c>
      <c r="O204" s="40">
        <f t="shared" si="35"/>
        <v>0</v>
      </c>
      <c r="P204" s="68">
        <f t="shared" si="36"/>
        <v>0</v>
      </c>
      <c r="Q204" s="69">
        <f t="shared" si="32"/>
        <v>0</v>
      </c>
      <c r="R204" s="70">
        <f t="shared" si="37"/>
        <v>0</v>
      </c>
      <c r="T204" s="10"/>
      <c r="U204" s="10"/>
      <c r="V204" s="10"/>
      <c r="W204" s="10"/>
      <c r="X204" s="10"/>
    </row>
    <row r="205" spans="4:24" s="9" customFormat="1" x14ac:dyDescent="0.3">
      <c r="D205" s="17">
        <f t="shared" si="39"/>
        <v>62702</v>
      </c>
      <c r="E205" s="41">
        <v>1</v>
      </c>
      <c r="F205" s="83">
        <f t="shared" si="38"/>
        <v>3</v>
      </c>
      <c r="G205" s="39"/>
      <c r="H205" s="39"/>
      <c r="I205" s="39"/>
      <c r="J205" s="39"/>
      <c r="K205" s="84" t="e">
        <f t="shared" si="33"/>
        <v>#N/A</v>
      </c>
      <c r="L205" s="84" t="e">
        <f t="shared" si="34"/>
        <v>#N/A</v>
      </c>
      <c r="M205" s="40">
        <f t="shared" si="30"/>
        <v>0</v>
      </c>
      <c r="N205" s="40">
        <f t="shared" si="31"/>
        <v>0</v>
      </c>
      <c r="O205" s="40">
        <f t="shared" si="35"/>
        <v>0</v>
      </c>
      <c r="P205" s="68">
        <f t="shared" si="36"/>
        <v>0</v>
      </c>
      <c r="Q205" s="69">
        <f t="shared" si="32"/>
        <v>0</v>
      </c>
      <c r="R205" s="70">
        <f t="shared" si="37"/>
        <v>0</v>
      </c>
      <c r="T205" s="10"/>
      <c r="U205" s="10"/>
      <c r="V205" s="10"/>
      <c r="W205" s="10"/>
      <c r="X205" s="10"/>
    </row>
    <row r="206" spans="4:24" s="9" customFormat="1" x14ac:dyDescent="0.3">
      <c r="D206" s="17">
        <f t="shared" si="39"/>
        <v>62793</v>
      </c>
      <c r="E206" s="41">
        <v>1</v>
      </c>
      <c r="F206" s="83">
        <f t="shared" si="38"/>
        <v>3</v>
      </c>
      <c r="G206" s="39"/>
      <c r="H206" s="39"/>
      <c r="I206" s="39"/>
      <c r="J206" s="39"/>
      <c r="K206" s="84" t="e">
        <f t="shared" si="33"/>
        <v>#N/A</v>
      </c>
      <c r="L206" s="84" t="e">
        <f t="shared" si="34"/>
        <v>#N/A</v>
      </c>
      <c r="M206" s="40">
        <f t="shared" si="30"/>
        <v>0</v>
      </c>
      <c r="N206" s="40">
        <f t="shared" si="31"/>
        <v>0</v>
      </c>
      <c r="O206" s="40">
        <f t="shared" si="35"/>
        <v>0</v>
      </c>
      <c r="P206" s="68">
        <f t="shared" si="36"/>
        <v>0</v>
      </c>
      <c r="Q206" s="69">
        <f t="shared" si="32"/>
        <v>0</v>
      </c>
      <c r="R206" s="70">
        <f t="shared" si="37"/>
        <v>0</v>
      </c>
      <c r="T206" s="10"/>
      <c r="U206" s="10"/>
      <c r="V206" s="10"/>
      <c r="W206" s="10"/>
      <c r="X206" s="10"/>
    </row>
    <row r="207" spans="4:24" s="9" customFormat="1" x14ac:dyDescent="0.3">
      <c r="D207" s="17">
        <f t="shared" si="39"/>
        <v>62884</v>
      </c>
      <c r="E207" s="41">
        <v>1</v>
      </c>
      <c r="F207" s="83">
        <f t="shared" si="38"/>
        <v>3</v>
      </c>
      <c r="G207" s="39"/>
      <c r="H207" s="39"/>
      <c r="I207" s="39"/>
      <c r="J207" s="39"/>
      <c r="K207" s="84" t="e">
        <f t="shared" si="33"/>
        <v>#N/A</v>
      </c>
      <c r="L207" s="84" t="e">
        <f t="shared" si="34"/>
        <v>#N/A</v>
      </c>
      <c r="M207" s="40">
        <f t="shared" si="30"/>
        <v>0</v>
      </c>
      <c r="N207" s="40">
        <f t="shared" si="31"/>
        <v>0</v>
      </c>
      <c r="O207" s="40">
        <f t="shared" si="35"/>
        <v>0</v>
      </c>
      <c r="P207" s="68">
        <f t="shared" si="36"/>
        <v>0</v>
      </c>
      <c r="Q207" s="69">
        <f t="shared" si="32"/>
        <v>0</v>
      </c>
      <c r="R207" s="70">
        <f t="shared" si="37"/>
        <v>0</v>
      </c>
      <c r="T207" s="10"/>
      <c r="U207" s="10"/>
      <c r="V207" s="10"/>
      <c r="W207" s="10"/>
      <c r="X207" s="10"/>
    </row>
    <row r="208" spans="4:24" s="9" customFormat="1" x14ac:dyDescent="0.3">
      <c r="D208" s="17">
        <f t="shared" si="39"/>
        <v>62976</v>
      </c>
      <c r="E208" s="41">
        <v>1</v>
      </c>
      <c r="F208" s="83">
        <f t="shared" si="38"/>
        <v>3</v>
      </c>
      <c r="G208" s="39"/>
      <c r="H208" s="39"/>
      <c r="I208" s="39"/>
      <c r="J208" s="39"/>
      <c r="K208" s="84" t="e">
        <f t="shared" si="33"/>
        <v>#N/A</v>
      </c>
      <c r="L208" s="84" t="e">
        <f t="shared" si="34"/>
        <v>#N/A</v>
      </c>
      <c r="M208" s="40">
        <f t="shared" si="30"/>
        <v>0</v>
      </c>
      <c r="N208" s="40">
        <f t="shared" si="31"/>
        <v>0</v>
      </c>
      <c r="O208" s="40">
        <f t="shared" si="35"/>
        <v>0</v>
      </c>
      <c r="P208" s="68">
        <f t="shared" si="36"/>
        <v>0</v>
      </c>
      <c r="Q208" s="69">
        <f t="shared" si="32"/>
        <v>0</v>
      </c>
      <c r="R208" s="70">
        <f t="shared" si="37"/>
        <v>0</v>
      </c>
      <c r="T208" s="10"/>
      <c r="U208" s="10"/>
      <c r="V208" s="10"/>
      <c r="W208" s="10"/>
      <c r="X208" s="10"/>
    </row>
    <row r="209" spans="4:24" s="9" customFormat="1" x14ac:dyDescent="0.3">
      <c r="D209" s="17">
        <f t="shared" si="39"/>
        <v>63068</v>
      </c>
      <c r="E209" s="41">
        <v>1</v>
      </c>
      <c r="F209" s="83">
        <f t="shared" si="38"/>
        <v>3</v>
      </c>
      <c r="G209" s="39"/>
      <c r="H209" s="39"/>
      <c r="I209" s="39"/>
      <c r="J209" s="39"/>
      <c r="K209" s="84" t="e">
        <f t="shared" si="33"/>
        <v>#N/A</v>
      </c>
      <c r="L209" s="84" t="e">
        <f t="shared" si="34"/>
        <v>#N/A</v>
      </c>
      <c r="M209" s="40">
        <f t="shared" si="30"/>
        <v>0</v>
      </c>
      <c r="N209" s="40">
        <f t="shared" si="31"/>
        <v>0</v>
      </c>
      <c r="O209" s="40">
        <f t="shared" si="35"/>
        <v>0</v>
      </c>
      <c r="P209" s="68">
        <f t="shared" si="36"/>
        <v>0</v>
      </c>
      <c r="Q209" s="69">
        <f t="shared" si="32"/>
        <v>0</v>
      </c>
      <c r="R209" s="70">
        <f t="shared" si="37"/>
        <v>0</v>
      </c>
      <c r="T209" s="10"/>
      <c r="U209" s="10"/>
      <c r="V209" s="10"/>
      <c r="W209" s="10"/>
      <c r="X209" s="10"/>
    </row>
    <row r="210" spans="4:24" s="9" customFormat="1" x14ac:dyDescent="0.3">
      <c r="D210" s="17">
        <f t="shared" si="39"/>
        <v>63159</v>
      </c>
      <c r="E210" s="41">
        <v>1</v>
      </c>
      <c r="F210" s="83">
        <f t="shared" si="38"/>
        <v>3</v>
      </c>
      <c r="G210" s="39"/>
      <c r="H210" s="39"/>
      <c r="I210" s="39"/>
      <c r="J210" s="39"/>
      <c r="K210" s="84" t="e">
        <f t="shared" si="33"/>
        <v>#N/A</v>
      </c>
      <c r="L210" s="84" t="e">
        <f t="shared" si="34"/>
        <v>#N/A</v>
      </c>
      <c r="M210" s="40">
        <f t="shared" si="30"/>
        <v>0</v>
      </c>
      <c r="N210" s="40">
        <f t="shared" si="31"/>
        <v>0</v>
      </c>
      <c r="O210" s="40">
        <f t="shared" si="35"/>
        <v>0</v>
      </c>
      <c r="P210" s="68">
        <f t="shared" si="36"/>
        <v>0</v>
      </c>
      <c r="Q210" s="69">
        <f t="shared" si="32"/>
        <v>0</v>
      </c>
      <c r="R210" s="70">
        <f t="shared" si="37"/>
        <v>0</v>
      </c>
      <c r="T210" s="10"/>
      <c r="U210" s="10"/>
      <c r="V210" s="10"/>
      <c r="W210" s="10"/>
      <c r="X210" s="10"/>
    </row>
    <row r="211" spans="4:24" s="9" customFormat="1" x14ac:dyDescent="0.3">
      <c r="D211" s="17">
        <f t="shared" si="39"/>
        <v>63249</v>
      </c>
      <c r="E211" s="41">
        <v>1</v>
      </c>
      <c r="F211" s="83">
        <f t="shared" si="38"/>
        <v>3</v>
      </c>
      <c r="G211" s="39"/>
      <c r="H211" s="39"/>
      <c r="I211" s="39"/>
      <c r="J211" s="39"/>
      <c r="K211" s="84" t="e">
        <f t="shared" si="33"/>
        <v>#N/A</v>
      </c>
      <c r="L211" s="84" t="e">
        <f t="shared" si="34"/>
        <v>#N/A</v>
      </c>
      <c r="M211" s="40">
        <f t="shared" si="30"/>
        <v>0</v>
      </c>
      <c r="N211" s="40">
        <f t="shared" si="31"/>
        <v>0</v>
      </c>
      <c r="O211" s="40">
        <f t="shared" si="35"/>
        <v>0</v>
      </c>
      <c r="P211" s="68">
        <f t="shared" si="36"/>
        <v>0</v>
      </c>
      <c r="Q211" s="69">
        <f t="shared" si="32"/>
        <v>0</v>
      </c>
      <c r="R211" s="70">
        <f t="shared" si="37"/>
        <v>0</v>
      </c>
      <c r="T211" s="10"/>
      <c r="U211" s="10"/>
      <c r="V211" s="10"/>
      <c r="W211" s="10"/>
      <c r="X211" s="10"/>
    </row>
    <row r="212" spans="4:24" s="9" customFormat="1" x14ac:dyDescent="0.3">
      <c r="D212" s="17">
        <f t="shared" si="39"/>
        <v>63341</v>
      </c>
      <c r="E212" s="41">
        <v>1</v>
      </c>
      <c r="F212" s="83">
        <f t="shared" si="38"/>
        <v>3</v>
      </c>
      <c r="G212" s="39"/>
      <c r="H212" s="39"/>
      <c r="I212" s="39"/>
      <c r="J212" s="39"/>
      <c r="K212" s="84" t="e">
        <f t="shared" si="33"/>
        <v>#N/A</v>
      </c>
      <c r="L212" s="84" t="e">
        <f t="shared" si="34"/>
        <v>#N/A</v>
      </c>
      <c r="M212" s="40">
        <f t="shared" si="30"/>
        <v>0</v>
      </c>
      <c r="N212" s="40">
        <f t="shared" si="31"/>
        <v>0</v>
      </c>
      <c r="O212" s="40">
        <f t="shared" si="35"/>
        <v>0</v>
      </c>
      <c r="P212" s="68">
        <f t="shared" si="36"/>
        <v>0</v>
      </c>
      <c r="Q212" s="69">
        <f t="shared" si="32"/>
        <v>0</v>
      </c>
      <c r="R212" s="70">
        <f t="shared" si="37"/>
        <v>0</v>
      </c>
      <c r="T212" s="10"/>
      <c r="U212" s="10"/>
      <c r="V212" s="10"/>
      <c r="W212" s="10"/>
      <c r="X212" s="10"/>
    </row>
    <row r="213" spans="4:24" s="9" customFormat="1" x14ac:dyDescent="0.3">
      <c r="D213" s="17">
        <f t="shared" si="39"/>
        <v>63433</v>
      </c>
      <c r="E213" s="41">
        <v>1</v>
      </c>
      <c r="F213" s="83">
        <f t="shared" si="38"/>
        <v>3</v>
      </c>
      <c r="G213" s="39"/>
      <c r="H213" s="39"/>
      <c r="I213" s="39"/>
      <c r="J213" s="39"/>
      <c r="K213" s="84" t="e">
        <f t="shared" si="33"/>
        <v>#N/A</v>
      </c>
      <c r="L213" s="84" t="e">
        <f t="shared" si="34"/>
        <v>#N/A</v>
      </c>
      <c r="M213" s="40">
        <f t="shared" si="30"/>
        <v>0</v>
      </c>
      <c r="N213" s="40">
        <f t="shared" si="31"/>
        <v>0</v>
      </c>
      <c r="O213" s="40">
        <f t="shared" si="35"/>
        <v>0</v>
      </c>
      <c r="P213" s="68">
        <f t="shared" si="36"/>
        <v>0</v>
      </c>
      <c r="Q213" s="69">
        <f t="shared" si="32"/>
        <v>0</v>
      </c>
      <c r="R213" s="70">
        <f t="shared" si="37"/>
        <v>0</v>
      </c>
      <c r="T213" s="10"/>
      <c r="U213" s="10"/>
      <c r="V213" s="10"/>
      <c r="W213" s="10"/>
      <c r="X213" s="10"/>
    </row>
    <row r="214" spans="4:24" s="9" customFormat="1" x14ac:dyDescent="0.3">
      <c r="D214" s="17">
        <f t="shared" si="39"/>
        <v>63524</v>
      </c>
      <c r="E214" s="41">
        <v>1</v>
      </c>
      <c r="F214" s="83">
        <f t="shared" si="38"/>
        <v>3</v>
      </c>
      <c r="G214" s="39"/>
      <c r="H214" s="39"/>
      <c r="I214" s="39"/>
      <c r="J214" s="39"/>
      <c r="K214" s="84" t="e">
        <f t="shared" si="33"/>
        <v>#N/A</v>
      </c>
      <c r="L214" s="84" t="e">
        <f t="shared" si="34"/>
        <v>#N/A</v>
      </c>
      <c r="M214" s="40">
        <f t="shared" si="30"/>
        <v>0</v>
      </c>
      <c r="N214" s="40">
        <f t="shared" si="31"/>
        <v>0</v>
      </c>
      <c r="O214" s="40">
        <f t="shared" si="35"/>
        <v>0</v>
      </c>
      <c r="P214" s="68">
        <f t="shared" si="36"/>
        <v>0</v>
      </c>
      <c r="Q214" s="69">
        <f t="shared" si="32"/>
        <v>0</v>
      </c>
      <c r="R214" s="70">
        <f t="shared" si="37"/>
        <v>0</v>
      </c>
      <c r="T214" s="10"/>
      <c r="U214" s="10"/>
      <c r="V214" s="10"/>
      <c r="W214" s="10"/>
      <c r="X214" s="10"/>
    </row>
    <row r="215" spans="4:24" s="9" customFormat="1" x14ac:dyDescent="0.3">
      <c r="D215" s="17">
        <f t="shared" si="39"/>
        <v>63614</v>
      </c>
      <c r="E215" s="41">
        <v>1</v>
      </c>
      <c r="F215" s="83">
        <f t="shared" si="38"/>
        <v>3</v>
      </c>
      <c r="G215" s="39"/>
      <c r="H215" s="39"/>
      <c r="I215" s="39"/>
      <c r="J215" s="39"/>
      <c r="K215" s="84" t="e">
        <f t="shared" si="33"/>
        <v>#N/A</v>
      </c>
      <c r="L215" s="84" t="e">
        <f t="shared" si="34"/>
        <v>#N/A</v>
      </c>
      <c r="M215" s="40">
        <f t="shared" si="30"/>
        <v>0</v>
      </c>
      <c r="N215" s="40">
        <f t="shared" si="31"/>
        <v>0</v>
      </c>
      <c r="O215" s="40">
        <f t="shared" si="35"/>
        <v>0</v>
      </c>
      <c r="P215" s="68">
        <f t="shared" si="36"/>
        <v>0</v>
      </c>
      <c r="Q215" s="69">
        <f t="shared" si="32"/>
        <v>0</v>
      </c>
      <c r="R215" s="70">
        <f t="shared" si="37"/>
        <v>0</v>
      </c>
      <c r="T215" s="10"/>
      <c r="U215" s="10"/>
      <c r="V215" s="10"/>
      <c r="W215" s="10"/>
      <c r="X215" s="10"/>
    </row>
    <row r="216" spans="4:24" s="9" customFormat="1" x14ac:dyDescent="0.3">
      <c r="D216" s="17">
        <f t="shared" si="39"/>
        <v>63706</v>
      </c>
      <c r="E216" s="41">
        <v>1</v>
      </c>
      <c r="F216" s="83">
        <f t="shared" si="38"/>
        <v>3</v>
      </c>
      <c r="G216" s="39"/>
      <c r="H216" s="39"/>
      <c r="I216" s="39"/>
      <c r="J216" s="39"/>
      <c r="K216" s="84" t="e">
        <f t="shared" si="33"/>
        <v>#N/A</v>
      </c>
      <c r="L216" s="84" t="e">
        <f t="shared" si="34"/>
        <v>#N/A</v>
      </c>
      <c r="M216" s="40">
        <f t="shared" si="30"/>
        <v>0</v>
      </c>
      <c r="N216" s="40">
        <f t="shared" si="31"/>
        <v>0</v>
      </c>
      <c r="O216" s="40">
        <f t="shared" si="35"/>
        <v>0</v>
      </c>
      <c r="P216" s="68">
        <f t="shared" si="36"/>
        <v>0</v>
      </c>
      <c r="Q216" s="69">
        <f t="shared" si="32"/>
        <v>0</v>
      </c>
      <c r="R216" s="70">
        <f t="shared" si="37"/>
        <v>0</v>
      </c>
      <c r="T216" s="10"/>
      <c r="U216" s="10"/>
      <c r="V216" s="10"/>
      <c r="W216" s="10"/>
      <c r="X216" s="10"/>
    </row>
    <row r="217" spans="4:24" s="9" customFormat="1" x14ac:dyDescent="0.3">
      <c r="D217" s="17">
        <f t="shared" si="39"/>
        <v>63798</v>
      </c>
      <c r="E217" s="41">
        <v>1</v>
      </c>
      <c r="F217" s="83">
        <f t="shared" si="38"/>
        <v>3</v>
      </c>
      <c r="G217" s="39"/>
      <c r="H217" s="39"/>
      <c r="I217" s="39"/>
      <c r="J217" s="39"/>
      <c r="K217" s="84" t="e">
        <f t="shared" si="33"/>
        <v>#N/A</v>
      </c>
      <c r="L217" s="84" t="e">
        <f t="shared" si="34"/>
        <v>#N/A</v>
      </c>
      <c r="M217" s="40">
        <f t="shared" si="30"/>
        <v>0</v>
      </c>
      <c r="N217" s="40">
        <f t="shared" si="31"/>
        <v>0</v>
      </c>
      <c r="O217" s="40">
        <f t="shared" si="35"/>
        <v>0</v>
      </c>
      <c r="P217" s="68">
        <f t="shared" si="36"/>
        <v>0</v>
      </c>
      <c r="Q217" s="69">
        <f t="shared" si="32"/>
        <v>0</v>
      </c>
      <c r="R217" s="70">
        <f t="shared" si="37"/>
        <v>0</v>
      </c>
      <c r="T217" s="10"/>
      <c r="U217" s="10"/>
      <c r="V217" s="10"/>
      <c r="W217" s="10"/>
      <c r="X217" s="10"/>
    </row>
    <row r="218" spans="4:24" s="9" customFormat="1" x14ac:dyDescent="0.3">
      <c r="D218" s="17">
        <f t="shared" si="39"/>
        <v>63889</v>
      </c>
      <c r="E218" s="41">
        <v>1</v>
      </c>
      <c r="F218" s="83">
        <f t="shared" si="38"/>
        <v>3</v>
      </c>
      <c r="G218" s="39"/>
      <c r="H218" s="39"/>
      <c r="I218" s="39"/>
      <c r="J218" s="39"/>
      <c r="K218" s="84" t="e">
        <f t="shared" si="33"/>
        <v>#N/A</v>
      </c>
      <c r="L218" s="84" t="e">
        <f t="shared" si="34"/>
        <v>#N/A</v>
      </c>
      <c r="M218" s="40">
        <f t="shared" si="30"/>
        <v>0</v>
      </c>
      <c r="N218" s="40">
        <f t="shared" si="31"/>
        <v>0</v>
      </c>
      <c r="O218" s="40">
        <f t="shared" si="35"/>
        <v>0</v>
      </c>
      <c r="P218" s="68">
        <f t="shared" si="36"/>
        <v>0</v>
      </c>
      <c r="Q218" s="69">
        <f t="shared" si="32"/>
        <v>0</v>
      </c>
      <c r="R218" s="70">
        <f t="shared" si="37"/>
        <v>0</v>
      </c>
      <c r="T218" s="10"/>
      <c r="U218" s="10"/>
      <c r="V218" s="10"/>
      <c r="W218" s="10"/>
      <c r="X218" s="10"/>
    </row>
    <row r="219" spans="4:24" s="9" customFormat="1" x14ac:dyDescent="0.3">
      <c r="D219" s="17">
        <f t="shared" si="39"/>
        <v>63979</v>
      </c>
      <c r="E219" s="41">
        <v>1</v>
      </c>
      <c r="F219" s="83">
        <f t="shared" si="38"/>
        <v>3</v>
      </c>
      <c r="G219" s="39"/>
      <c r="H219" s="39"/>
      <c r="I219" s="39"/>
      <c r="J219" s="39"/>
      <c r="K219" s="84" t="e">
        <f t="shared" si="33"/>
        <v>#N/A</v>
      </c>
      <c r="L219" s="84" t="e">
        <f t="shared" si="34"/>
        <v>#N/A</v>
      </c>
      <c r="M219" s="40">
        <f t="shared" si="30"/>
        <v>0</v>
      </c>
      <c r="N219" s="40">
        <f t="shared" si="31"/>
        <v>0</v>
      </c>
      <c r="O219" s="40">
        <f t="shared" si="35"/>
        <v>0</v>
      </c>
      <c r="P219" s="68">
        <f t="shared" si="36"/>
        <v>0</v>
      </c>
      <c r="Q219" s="69">
        <f t="shared" si="32"/>
        <v>0</v>
      </c>
      <c r="R219" s="70">
        <f t="shared" si="37"/>
        <v>0</v>
      </c>
      <c r="T219" s="10"/>
      <c r="U219" s="10"/>
      <c r="V219" s="10"/>
      <c r="W219" s="10"/>
      <c r="X219" s="10"/>
    </row>
    <row r="220" spans="4:24" s="9" customFormat="1" x14ac:dyDescent="0.3">
      <c r="D220" s="17">
        <f t="shared" si="39"/>
        <v>64071</v>
      </c>
      <c r="E220" s="41">
        <v>1</v>
      </c>
      <c r="F220" s="83">
        <f t="shared" si="38"/>
        <v>3</v>
      </c>
      <c r="G220" s="39"/>
      <c r="H220" s="39"/>
      <c r="I220" s="39"/>
      <c r="J220" s="39"/>
      <c r="K220" s="84" t="e">
        <f t="shared" si="33"/>
        <v>#N/A</v>
      </c>
      <c r="L220" s="84" t="e">
        <f t="shared" si="34"/>
        <v>#N/A</v>
      </c>
      <c r="M220" s="40">
        <f t="shared" si="30"/>
        <v>0</v>
      </c>
      <c r="N220" s="40">
        <f t="shared" si="31"/>
        <v>0</v>
      </c>
      <c r="O220" s="40">
        <f t="shared" si="35"/>
        <v>0</v>
      </c>
      <c r="P220" s="68">
        <f t="shared" si="36"/>
        <v>0</v>
      </c>
      <c r="Q220" s="69">
        <f t="shared" si="32"/>
        <v>0</v>
      </c>
      <c r="R220" s="70">
        <f t="shared" si="37"/>
        <v>0</v>
      </c>
      <c r="T220" s="10"/>
      <c r="U220" s="10"/>
      <c r="V220" s="10"/>
      <c r="W220" s="10"/>
      <c r="X220" s="10"/>
    </row>
    <row r="221" spans="4:24" s="9" customFormat="1" x14ac:dyDescent="0.3">
      <c r="D221" s="17">
        <f t="shared" si="39"/>
        <v>64163</v>
      </c>
      <c r="E221" s="41">
        <v>1</v>
      </c>
      <c r="F221" s="83">
        <f t="shared" si="38"/>
        <v>3</v>
      </c>
      <c r="G221" s="39"/>
      <c r="H221" s="39"/>
      <c r="I221" s="39"/>
      <c r="J221" s="39"/>
      <c r="K221" s="84" t="e">
        <f t="shared" si="33"/>
        <v>#N/A</v>
      </c>
      <c r="L221" s="84" t="e">
        <f t="shared" si="34"/>
        <v>#N/A</v>
      </c>
      <c r="M221" s="40">
        <f t="shared" si="30"/>
        <v>0</v>
      </c>
      <c r="N221" s="40">
        <f t="shared" si="31"/>
        <v>0</v>
      </c>
      <c r="O221" s="40">
        <f t="shared" si="35"/>
        <v>0</v>
      </c>
      <c r="P221" s="68">
        <f t="shared" si="36"/>
        <v>0</v>
      </c>
      <c r="Q221" s="69">
        <f t="shared" si="32"/>
        <v>0</v>
      </c>
      <c r="R221" s="70">
        <f t="shared" si="37"/>
        <v>0</v>
      </c>
      <c r="T221" s="10"/>
      <c r="U221" s="10"/>
      <c r="V221" s="10"/>
      <c r="W221" s="10"/>
      <c r="X221" s="10"/>
    </row>
    <row r="222" spans="4:24" s="9" customFormat="1" x14ac:dyDescent="0.3">
      <c r="D222" s="17">
        <f t="shared" si="39"/>
        <v>64254</v>
      </c>
      <c r="E222" s="41">
        <v>1</v>
      </c>
      <c r="F222" s="83">
        <f t="shared" si="38"/>
        <v>3</v>
      </c>
      <c r="G222" s="39"/>
      <c r="H222" s="39"/>
      <c r="I222" s="39"/>
      <c r="J222" s="39"/>
      <c r="K222" s="84" t="e">
        <f t="shared" si="33"/>
        <v>#N/A</v>
      </c>
      <c r="L222" s="84" t="e">
        <f t="shared" si="34"/>
        <v>#N/A</v>
      </c>
      <c r="M222" s="40">
        <f t="shared" si="30"/>
        <v>0</v>
      </c>
      <c r="N222" s="40">
        <f t="shared" si="31"/>
        <v>0</v>
      </c>
      <c r="O222" s="40">
        <f t="shared" si="35"/>
        <v>0</v>
      </c>
      <c r="P222" s="68">
        <f t="shared" si="36"/>
        <v>0</v>
      </c>
      <c r="Q222" s="69">
        <f t="shared" si="32"/>
        <v>0</v>
      </c>
      <c r="R222" s="70">
        <f t="shared" si="37"/>
        <v>0</v>
      </c>
      <c r="T222" s="10"/>
      <c r="U222" s="10"/>
      <c r="V222" s="10"/>
      <c r="W222" s="10"/>
      <c r="X222" s="10"/>
    </row>
    <row r="223" spans="4:24" s="9" customFormat="1" x14ac:dyDescent="0.3">
      <c r="D223" s="17">
        <f t="shared" si="39"/>
        <v>64345</v>
      </c>
      <c r="E223" s="41">
        <v>1</v>
      </c>
      <c r="F223" s="83">
        <f t="shared" si="38"/>
        <v>3</v>
      </c>
      <c r="G223" s="39"/>
      <c r="H223" s="39"/>
      <c r="I223" s="39"/>
      <c r="J223" s="39"/>
      <c r="K223" s="84" t="e">
        <f t="shared" si="33"/>
        <v>#N/A</v>
      </c>
      <c r="L223" s="84" t="e">
        <f t="shared" si="34"/>
        <v>#N/A</v>
      </c>
      <c r="M223" s="40">
        <f t="shared" si="30"/>
        <v>0</v>
      </c>
      <c r="N223" s="40">
        <f t="shared" si="31"/>
        <v>0</v>
      </c>
      <c r="O223" s="40">
        <f t="shared" si="35"/>
        <v>0</v>
      </c>
      <c r="P223" s="68">
        <f t="shared" si="36"/>
        <v>0</v>
      </c>
      <c r="Q223" s="69">
        <f t="shared" si="32"/>
        <v>0</v>
      </c>
      <c r="R223" s="70">
        <f t="shared" si="37"/>
        <v>0</v>
      </c>
      <c r="T223" s="10"/>
      <c r="U223" s="10"/>
      <c r="V223" s="10"/>
      <c r="W223" s="10"/>
      <c r="X223" s="10"/>
    </row>
    <row r="224" spans="4:24" s="9" customFormat="1" x14ac:dyDescent="0.3">
      <c r="D224" s="17">
        <f t="shared" si="39"/>
        <v>64437</v>
      </c>
      <c r="E224" s="41">
        <v>1</v>
      </c>
      <c r="F224" s="83">
        <f t="shared" si="38"/>
        <v>3</v>
      </c>
      <c r="G224" s="39"/>
      <c r="H224" s="39"/>
      <c r="I224" s="39"/>
      <c r="J224" s="39"/>
      <c r="K224" s="84" t="e">
        <f t="shared" si="33"/>
        <v>#N/A</v>
      </c>
      <c r="L224" s="84" t="e">
        <f t="shared" si="34"/>
        <v>#N/A</v>
      </c>
      <c r="M224" s="40">
        <f t="shared" si="30"/>
        <v>0</v>
      </c>
      <c r="N224" s="40">
        <f t="shared" si="31"/>
        <v>0</v>
      </c>
      <c r="O224" s="40">
        <f t="shared" si="35"/>
        <v>0</v>
      </c>
      <c r="P224" s="68">
        <f t="shared" si="36"/>
        <v>0</v>
      </c>
      <c r="Q224" s="69">
        <f t="shared" si="32"/>
        <v>0</v>
      </c>
      <c r="R224" s="70">
        <f t="shared" si="37"/>
        <v>0</v>
      </c>
      <c r="T224" s="10"/>
      <c r="U224" s="10"/>
      <c r="V224" s="10"/>
      <c r="W224" s="10"/>
      <c r="X224" s="10"/>
    </row>
    <row r="225" spans="4:24" s="9" customFormat="1" x14ac:dyDescent="0.3">
      <c r="D225" s="17">
        <f t="shared" si="39"/>
        <v>64529</v>
      </c>
      <c r="E225" s="41">
        <v>1</v>
      </c>
      <c r="F225" s="83">
        <f t="shared" si="38"/>
        <v>3</v>
      </c>
      <c r="G225" s="39"/>
      <c r="H225" s="39"/>
      <c r="I225" s="39"/>
      <c r="J225" s="39"/>
      <c r="K225" s="84" t="e">
        <f t="shared" si="33"/>
        <v>#N/A</v>
      </c>
      <c r="L225" s="84" t="e">
        <f t="shared" si="34"/>
        <v>#N/A</v>
      </c>
      <c r="M225" s="40">
        <f t="shared" si="30"/>
        <v>0</v>
      </c>
      <c r="N225" s="40">
        <f t="shared" si="31"/>
        <v>0</v>
      </c>
      <c r="O225" s="40">
        <f t="shared" si="35"/>
        <v>0</v>
      </c>
      <c r="P225" s="68">
        <f t="shared" si="36"/>
        <v>0</v>
      </c>
      <c r="Q225" s="69">
        <f t="shared" si="32"/>
        <v>0</v>
      </c>
      <c r="R225" s="70">
        <f t="shared" si="37"/>
        <v>0</v>
      </c>
      <c r="T225" s="10"/>
      <c r="U225" s="10"/>
      <c r="V225" s="10"/>
      <c r="W225" s="10"/>
      <c r="X225" s="10"/>
    </row>
    <row r="226" spans="4:24" s="9" customFormat="1" x14ac:dyDescent="0.3">
      <c r="D226" s="17">
        <f t="shared" si="39"/>
        <v>64620</v>
      </c>
      <c r="E226" s="41">
        <v>1</v>
      </c>
      <c r="F226" s="83">
        <f t="shared" si="38"/>
        <v>3</v>
      </c>
      <c r="G226" s="39"/>
      <c r="H226" s="39"/>
      <c r="I226" s="39"/>
      <c r="J226" s="39"/>
      <c r="K226" s="84" t="e">
        <f t="shared" si="33"/>
        <v>#N/A</v>
      </c>
      <c r="L226" s="84" t="e">
        <f t="shared" si="34"/>
        <v>#N/A</v>
      </c>
      <c r="M226" s="40">
        <f t="shared" si="30"/>
        <v>0</v>
      </c>
      <c r="N226" s="40">
        <f t="shared" si="31"/>
        <v>0</v>
      </c>
      <c r="O226" s="40">
        <f t="shared" si="35"/>
        <v>0</v>
      </c>
      <c r="P226" s="68">
        <f t="shared" si="36"/>
        <v>0</v>
      </c>
      <c r="Q226" s="69">
        <f t="shared" si="32"/>
        <v>0</v>
      </c>
      <c r="R226" s="70">
        <f t="shared" si="37"/>
        <v>0</v>
      </c>
      <c r="T226" s="10"/>
      <c r="U226" s="10"/>
      <c r="V226" s="10"/>
      <c r="W226" s="10"/>
      <c r="X226" s="10"/>
    </row>
    <row r="227" spans="4:24" s="9" customFormat="1" x14ac:dyDescent="0.3">
      <c r="D227" s="17">
        <f t="shared" si="39"/>
        <v>64710</v>
      </c>
      <c r="E227" s="41">
        <v>1</v>
      </c>
      <c r="F227" s="83">
        <f t="shared" si="38"/>
        <v>3</v>
      </c>
      <c r="G227" s="39"/>
      <c r="H227" s="39"/>
      <c r="I227" s="39"/>
      <c r="J227" s="39"/>
      <c r="K227" s="84" t="e">
        <f t="shared" si="33"/>
        <v>#N/A</v>
      </c>
      <c r="L227" s="84" t="e">
        <f t="shared" si="34"/>
        <v>#N/A</v>
      </c>
      <c r="M227" s="40">
        <f t="shared" si="30"/>
        <v>0</v>
      </c>
      <c r="N227" s="40">
        <f t="shared" si="31"/>
        <v>0</v>
      </c>
      <c r="O227" s="40">
        <f t="shared" si="35"/>
        <v>0</v>
      </c>
      <c r="P227" s="68">
        <f t="shared" si="36"/>
        <v>0</v>
      </c>
      <c r="Q227" s="69">
        <f t="shared" si="32"/>
        <v>0</v>
      </c>
      <c r="R227" s="70">
        <f t="shared" si="37"/>
        <v>0</v>
      </c>
      <c r="T227" s="10"/>
      <c r="U227" s="10"/>
      <c r="V227" s="10"/>
      <c r="W227" s="10"/>
      <c r="X227" s="10"/>
    </row>
    <row r="228" spans="4:24" s="9" customFormat="1" x14ac:dyDescent="0.3">
      <c r="D228" s="17">
        <f t="shared" si="39"/>
        <v>64802</v>
      </c>
      <c r="E228" s="41">
        <v>1</v>
      </c>
      <c r="F228" s="83">
        <f t="shared" si="38"/>
        <v>3</v>
      </c>
      <c r="G228" s="39"/>
      <c r="H228" s="39"/>
      <c r="I228" s="39"/>
      <c r="J228" s="39"/>
      <c r="K228" s="84" t="e">
        <f t="shared" si="33"/>
        <v>#N/A</v>
      </c>
      <c r="L228" s="84" t="e">
        <f t="shared" si="34"/>
        <v>#N/A</v>
      </c>
      <c r="M228" s="40">
        <f t="shared" si="30"/>
        <v>0</v>
      </c>
      <c r="N228" s="40">
        <f t="shared" si="31"/>
        <v>0</v>
      </c>
      <c r="O228" s="40">
        <f t="shared" si="35"/>
        <v>0</v>
      </c>
      <c r="P228" s="68">
        <f t="shared" si="36"/>
        <v>0</v>
      </c>
      <c r="Q228" s="69">
        <f t="shared" si="32"/>
        <v>0</v>
      </c>
      <c r="R228" s="70">
        <f t="shared" si="37"/>
        <v>0</v>
      </c>
      <c r="T228" s="10"/>
      <c r="U228" s="10"/>
      <c r="V228" s="10"/>
      <c r="W228" s="10"/>
      <c r="X228" s="10"/>
    </row>
    <row r="229" spans="4:24" s="9" customFormat="1" x14ac:dyDescent="0.3">
      <c r="D229" s="17">
        <f t="shared" si="39"/>
        <v>64894</v>
      </c>
      <c r="E229" s="41">
        <v>1</v>
      </c>
      <c r="F229" s="83">
        <f t="shared" si="38"/>
        <v>3</v>
      </c>
      <c r="G229" s="39"/>
      <c r="H229" s="39"/>
      <c r="I229" s="39"/>
      <c r="J229" s="39"/>
      <c r="K229" s="84" t="e">
        <f t="shared" si="33"/>
        <v>#N/A</v>
      </c>
      <c r="L229" s="84" t="e">
        <f t="shared" si="34"/>
        <v>#N/A</v>
      </c>
      <c r="M229" s="40">
        <f t="shared" si="30"/>
        <v>0</v>
      </c>
      <c r="N229" s="40">
        <f t="shared" si="31"/>
        <v>0</v>
      </c>
      <c r="O229" s="40">
        <f t="shared" si="35"/>
        <v>0</v>
      </c>
      <c r="P229" s="68">
        <f t="shared" si="36"/>
        <v>0</v>
      </c>
      <c r="Q229" s="69">
        <f t="shared" si="32"/>
        <v>0</v>
      </c>
      <c r="R229" s="70">
        <f t="shared" si="37"/>
        <v>0</v>
      </c>
      <c r="T229" s="10"/>
      <c r="U229" s="10"/>
      <c r="V229" s="10"/>
      <c r="W229" s="10"/>
      <c r="X229" s="10"/>
    </row>
    <row r="230" spans="4:24" s="9" customFormat="1" x14ac:dyDescent="0.3">
      <c r="D230" s="17">
        <f t="shared" si="39"/>
        <v>64985</v>
      </c>
      <c r="E230" s="41">
        <v>1</v>
      </c>
      <c r="F230" s="83">
        <f t="shared" si="38"/>
        <v>3</v>
      </c>
      <c r="G230" s="39"/>
      <c r="H230" s="39"/>
      <c r="I230" s="39"/>
      <c r="J230" s="39"/>
      <c r="K230" s="84" t="e">
        <f t="shared" si="33"/>
        <v>#N/A</v>
      </c>
      <c r="L230" s="84" t="e">
        <f t="shared" si="34"/>
        <v>#N/A</v>
      </c>
      <c r="M230" s="40">
        <f t="shared" si="30"/>
        <v>0</v>
      </c>
      <c r="N230" s="40">
        <f t="shared" si="31"/>
        <v>0</v>
      </c>
      <c r="O230" s="40">
        <f t="shared" si="35"/>
        <v>0</v>
      </c>
      <c r="P230" s="68">
        <f t="shared" si="36"/>
        <v>0</v>
      </c>
      <c r="Q230" s="69">
        <f t="shared" si="32"/>
        <v>0</v>
      </c>
      <c r="R230" s="70">
        <f t="shared" si="37"/>
        <v>0</v>
      </c>
      <c r="T230" s="10"/>
      <c r="U230" s="10"/>
      <c r="V230" s="10"/>
      <c r="W230" s="10"/>
      <c r="X230" s="10"/>
    </row>
    <row r="231" spans="4:24" s="9" customFormat="1" x14ac:dyDescent="0.3">
      <c r="D231" s="17">
        <f t="shared" si="39"/>
        <v>65075</v>
      </c>
      <c r="E231" s="41">
        <v>1</v>
      </c>
      <c r="F231" s="83">
        <f t="shared" si="38"/>
        <v>3</v>
      </c>
      <c r="G231" s="39"/>
      <c r="H231" s="39"/>
      <c r="I231" s="39"/>
      <c r="J231" s="39"/>
      <c r="K231" s="84" t="e">
        <f t="shared" si="33"/>
        <v>#N/A</v>
      </c>
      <c r="L231" s="84" t="e">
        <f t="shared" si="34"/>
        <v>#N/A</v>
      </c>
      <c r="M231" s="40">
        <f t="shared" si="30"/>
        <v>0</v>
      </c>
      <c r="N231" s="40">
        <f t="shared" si="31"/>
        <v>0</v>
      </c>
      <c r="O231" s="40">
        <f t="shared" si="35"/>
        <v>0</v>
      </c>
      <c r="P231" s="68">
        <f t="shared" si="36"/>
        <v>0</v>
      </c>
      <c r="Q231" s="69">
        <f t="shared" si="32"/>
        <v>0</v>
      </c>
      <c r="R231" s="70">
        <f t="shared" si="37"/>
        <v>0</v>
      </c>
      <c r="T231" s="10"/>
      <c r="U231" s="10"/>
      <c r="V231" s="10"/>
      <c r="W231" s="10"/>
      <c r="X231" s="10"/>
    </row>
    <row r="232" spans="4:24" s="9" customFormat="1" x14ac:dyDescent="0.3">
      <c r="D232" s="17">
        <f t="shared" si="39"/>
        <v>65167</v>
      </c>
      <c r="E232" s="41">
        <v>1</v>
      </c>
      <c r="F232" s="83">
        <f t="shared" si="38"/>
        <v>3</v>
      </c>
      <c r="G232" s="39"/>
      <c r="H232" s="39"/>
      <c r="I232" s="39"/>
      <c r="J232" s="39"/>
      <c r="K232" s="84" t="e">
        <f t="shared" si="33"/>
        <v>#N/A</v>
      </c>
      <c r="L232" s="84" t="e">
        <f t="shared" si="34"/>
        <v>#N/A</v>
      </c>
      <c r="M232" s="40">
        <f t="shared" si="30"/>
        <v>0</v>
      </c>
      <c r="N232" s="40">
        <f t="shared" si="31"/>
        <v>0</v>
      </c>
      <c r="O232" s="40">
        <f t="shared" si="35"/>
        <v>0</v>
      </c>
      <c r="P232" s="68">
        <f t="shared" si="36"/>
        <v>0</v>
      </c>
      <c r="Q232" s="69">
        <f t="shared" si="32"/>
        <v>0</v>
      </c>
      <c r="R232" s="70">
        <f t="shared" si="37"/>
        <v>0</v>
      </c>
      <c r="T232" s="10"/>
      <c r="U232" s="10"/>
      <c r="V232" s="10"/>
      <c r="W232" s="10"/>
      <c r="X232" s="10"/>
    </row>
    <row r="233" spans="4:24" s="9" customFormat="1" x14ac:dyDescent="0.3">
      <c r="D233" s="17">
        <f t="shared" si="39"/>
        <v>65259</v>
      </c>
      <c r="E233" s="41">
        <v>1</v>
      </c>
      <c r="F233" s="83">
        <f t="shared" si="38"/>
        <v>3</v>
      </c>
      <c r="G233" s="39"/>
      <c r="H233" s="39"/>
      <c r="I233" s="39"/>
      <c r="J233" s="39"/>
      <c r="K233" s="84" t="e">
        <f t="shared" si="33"/>
        <v>#N/A</v>
      </c>
      <c r="L233" s="84" t="e">
        <f t="shared" si="34"/>
        <v>#N/A</v>
      </c>
      <c r="M233" s="40">
        <f t="shared" si="30"/>
        <v>0</v>
      </c>
      <c r="N233" s="40">
        <f t="shared" si="31"/>
        <v>0</v>
      </c>
      <c r="O233" s="40">
        <f t="shared" si="35"/>
        <v>0</v>
      </c>
      <c r="P233" s="68">
        <f t="shared" si="36"/>
        <v>0</v>
      </c>
      <c r="Q233" s="69">
        <f t="shared" si="32"/>
        <v>0</v>
      </c>
      <c r="R233" s="70">
        <f t="shared" si="37"/>
        <v>0</v>
      </c>
      <c r="T233" s="10"/>
      <c r="U233" s="10"/>
      <c r="V233" s="10"/>
      <c r="W233" s="10"/>
      <c r="X233" s="10"/>
    </row>
    <row r="234" spans="4:24" s="9" customFormat="1" x14ac:dyDescent="0.3">
      <c r="D234" s="17">
        <f t="shared" si="39"/>
        <v>65350</v>
      </c>
      <c r="E234" s="41">
        <v>1</v>
      </c>
      <c r="F234" s="83">
        <f t="shared" si="38"/>
        <v>3</v>
      </c>
      <c r="G234" s="39"/>
      <c r="H234" s="39"/>
      <c r="I234" s="39"/>
      <c r="J234" s="39"/>
      <c r="K234" s="84" t="e">
        <f t="shared" si="33"/>
        <v>#N/A</v>
      </c>
      <c r="L234" s="84" t="e">
        <f t="shared" si="34"/>
        <v>#N/A</v>
      </c>
      <c r="M234" s="40">
        <f t="shared" si="30"/>
        <v>0</v>
      </c>
      <c r="N234" s="40">
        <f t="shared" si="31"/>
        <v>0</v>
      </c>
      <c r="O234" s="40">
        <f t="shared" si="35"/>
        <v>0</v>
      </c>
      <c r="P234" s="68">
        <f t="shared" si="36"/>
        <v>0</v>
      </c>
      <c r="Q234" s="69">
        <f t="shared" si="32"/>
        <v>0</v>
      </c>
      <c r="R234" s="70">
        <f t="shared" si="37"/>
        <v>0</v>
      </c>
      <c r="T234" s="10"/>
      <c r="U234" s="10"/>
      <c r="V234" s="10"/>
      <c r="W234" s="10"/>
      <c r="X234" s="10"/>
    </row>
    <row r="235" spans="4:24" s="9" customFormat="1" x14ac:dyDescent="0.3">
      <c r="D235" s="17">
        <f t="shared" si="39"/>
        <v>65440</v>
      </c>
      <c r="E235" s="41">
        <v>1</v>
      </c>
      <c r="F235" s="83">
        <f t="shared" si="38"/>
        <v>3</v>
      </c>
      <c r="G235" s="39"/>
      <c r="H235" s="39"/>
      <c r="I235" s="39"/>
      <c r="J235" s="39"/>
      <c r="K235" s="84" t="e">
        <f t="shared" si="33"/>
        <v>#N/A</v>
      </c>
      <c r="L235" s="84" t="e">
        <f t="shared" si="34"/>
        <v>#N/A</v>
      </c>
      <c r="M235" s="40">
        <f t="shared" si="30"/>
        <v>0</v>
      </c>
      <c r="N235" s="40">
        <f t="shared" si="31"/>
        <v>0</v>
      </c>
      <c r="O235" s="40">
        <f t="shared" si="35"/>
        <v>0</v>
      </c>
      <c r="P235" s="68">
        <f t="shared" si="36"/>
        <v>0</v>
      </c>
      <c r="Q235" s="69">
        <f t="shared" si="32"/>
        <v>0</v>
      </c>
      <c r="R235" s="70">
        <f t="shared" si="37"/>
        <v>0</v>
      </c>
      <c r="T235" s="10"/>
      <c r="U235" s="10"/>
      <c r="V235" s="10"/>
      <c r="W235" s="10"/>
      <c r="X235" s="10"/>
    </row>
    <row r="236" spans="4:24" s="9" customFormat="1" x14ac:dyDescent="0.3">
      <c r="D236" s="17">
        <f t="shared" si="39"/>
        <v>65532</v>
      </c>
      <c r="E236" s="41">
        <v>1</v>
      </c>
      <c r="F236" s="83">
        <f t="shared" si="38"/>
        <v>3</v>
      </c>
      <c r="G236" s="39"/>
      <c r="H236" s="39"/>
      <c r="I236" s="39"/>
      <c r="J236" s="39"/>
      <c r="K236" s="84" t="e">
        <f t="shared" si="33"/>
        <v>#N/A</v>
      </c>
      <c r="L236" s="84" t="e">
        <f t="shared" si="34"/>
        <v>#N/A</v>
      </c>
      <c r="M236" s="40">
        <f t="shared" si="30"/>
        <v>0</v>
      </c>
      <c r="N236" s="40">
        <f t="shared" si="31"/>
        <v>0</v>
      </c>
      <c r="O236" s="40">
        <f t="shared" si="35"/>
        <v>0</v>
      </c>
      <c r="P236" s="68">
        <f t="shared" si="36"/>
        <v>0</v>
      </c>
      <c r="Q236" s="69">
        <f t="shared" si="32"/>
        <v>0</v>
      </c>
      <c r="R236" s="70">
        <f t="shared" si="37"/>
        <v>0</v>
      </c>
      <c r="T236" s="10"/>
      <c r="U236" s="10"/>
      <c r="V236" s="10"/>
      <c r="W236" s="10"/>
      <c r="X236" s="10"/>
    </row>
    <row r="237" spans="4:24" s="9" customFormat="1" x14ac:dyDescent="0.3">
      <c r="D237" s="17">
        <f t="shared" si="39"/>
        <v>65624</v>
      </c>
      <c r="E237" s="41">
        <v>1</v>
      </c>
      <c r="F237" s="83">
        <f t="shared" si="38"/>
        <v>3</v>
      </c>
      <c r="G237" s="39"/>
      <c r="H237" s="39"/>
      <c r="I237" s="39"/>
      <c r="J237" s="39"/>
      <c r="K237" s="84" t="e">
        <f t="shared" si="33"/>
        <v>#N/A</v>
      </c>
      <c r="L237" s="84" t="e">
        <f t="shared" si="34"/>
        <v>#N/A</v>
      </c>
      <c r="M237" s="40">
        <f t="shared" si="30"/>
        <v>0</v>
      </c>
      <c r="N237" s="40">
        <f t="shared" si="31"/>
        <v>0</v>
      </c>
      <c r="O237" s="40">
        <f t="shared" si="35"/>
        <v>0</v>
      </c>
      <c r="P237" s="68">
        <f t="shared" si="36"/>
        <v>0</v>
      </c>
      <c r="Q237" s="69">
        <f t="shared" si="32"/>
        <v>0</v>
      </c>
      <c r="R237" s="70">
        <f t="shared" si="37"/>
        <v>0</v>
      </c>
      <c r="T237" s="10"/>
      <c r="U237" s="10"/>
      <c r="V237" s="10"/>
      <c r="W237" s="10"/>
      <c r="X237" s="10"/>
    </row>
    <row r="238" spans="4:24" s="9" customFormat="1" x14ac:dyDescent="0.3">
      <c r="D238" s="17">
        <f t="shared" si="39"/>
        <v>65715</v>
      </c>
      <c r="E238" s="41">
        <v>1</v>
      </c>
      <c r="F238" s="83">
        <f t="shared" si="38"/>
        <v>3</v>
      </c>
      <c r="G238" s="39"/>
      <c r="H238" s="39"/>
      <c r="I238" s="39"/>
      <c r="J238" s="39"/>
      <c r="K238" s="84" t="e">
        <f t="shared" si="33"/>
        <v>#N/A</v>
      </c>
      <c r="L238" s="84" t="e">
        <f t="shared" si="34"/>
        <v>#N/A</v>
      </c>
      <c r="M238" s="40">
        <f t="shared" si="30"/>
        <v>0</v>
      </c>
      <c r="N238" s="40">
        <f t="shared" si="31"/>
        <v>0</v>
      </c>
      <c r="O238" s="40">
        <f t="shared" si="35"/>
        <v>0</v>
      </c>
      <c r="P238" s="68">
        <f t="shared" si="36"/>
        <v>0</v>
      </c>
      <c r="Q238" s="69">
        <f t="shared" si="32"/>
        <v>0</v>
      </c>
      <c r="R238" s="70">
        <f t="shared" si="37"/>
        <v>0</v>
      </c>
      <c r="T238" s="10"/>
      <c r="U238" s="10"/>
      <c r="V238" s="10"/>
      <c r="W238" s="10"/>
      <c r="X238" s="10"/>
    </row>
    <row r="239" spans="4:24" s="9" customFormat="1" x14ac:dyDescent="0.3">
      <c r="D239" s="17">
        <f t="shared" si="39"/>
        <v>65806</v>
      </c>
      <c r="E239" s="41">
        <v>1</v>
      </c>
      <c r="F239" s="83">
        <f t="shared" si="38"/>
        <v>3</v>
      </c>
      <c r="G239" s="39"/>
      <c r="H239" s="39"/>
      <c r="I239" s="39"/>
      <c r="J239" s="39"/>
      <c r="K239" s="84" t="e">
        <f t="shared" si="33"/>
        <v>#N/A</v>
      </c>
      <c r="L239" s="84" t="e">
        <f t="shared" si="34"/>
        <v>#N/A</v>
      </c>
      <c r="M239" s="40">
        <f t="shared" si="30"/>
        <v>0</v>
      </c>
      <c r="N239" s="40">
        <f t="shared" si="31"/>
        <v>0</v>
      </c>
      <c r="O239" s="40">
        <f t="shared" si="35"/>
        <v>0</v>
      </c>
      <c r="P239" s="68">
        <f t="shared" si="36"/>
        <v>0</v>
      </c>
      <c r="Q239" s="69">
        <f t="shared" si="32"/>
        <v>0</v>
      </c>
      <c r="R239" s="70">
        <f t="shared" si="37"/>
        <v>0</v>
      </c>
      <c r="T239" s="10"/>
      <c r="U239" s="10"/>
      <c r="V239" s="10"/>
      <c r="W239" s="10"/>
      <c r="X239" s="10"/>
    </row>
    <row r="240" spans="4:24" s="9" customFormat="1" x14ac:dyDescent="0.3">
      <c r="D240" s="17">
        <f t="shared" si="39"/>
        <v>65898</v>
      </c>
      <c r="E240" s="41">
        <v>1</v>
      </c>
      <c r="F240" s="83">
        <f t="shared" si="38"/>
        <v>3</v>
      </c>
      <c r="G240" s="39"/>
      <c r="H240" s="39"/>
      <c r="I240" s="39"/>
      <c r="J240" s="39"/>
      <c r="K240" s="84" t="e">
        <f t="shared" si="33"/>
        <v>#N/A</v>
      </c>
      <c r="L240" s="84" t="e">
        <f t="shared" si="34"/>
        <v>#N/A</v>
      </c>
      <c r="M240" s="40">
        <f t="shared" si="30"/>
        <v>0</v>
      </c>
      <c r="N240" s="40">
        <f t="shared" si="31"/>
        <v>0</v>
      </c>
      <c r="O240" s="40">
        <f t="shared" si="35"/>
        <v>0</v>
      </c>
      <c r="P240" s="68">
        <f t="shared" si="36"/>
        <v>0</v>
      </c>
      <c r="Q240" s="69">
        <f t="shared" si="32"/>
        <v>0</v>
      </c>
      <c r="R240" s="70">
        <f t="shared" si="37"/>
        <v>0</v>
      </c>
      <c r="T240" s="10"/>
      <c r="U240" s="10"/>
      <c r="V240" s="10"/>
      <c r="W240" s="10"/>
      <c r="X240" s="10"/>
    </row>
    <row r="241" spans="4:24" s="9" customFormat="1" x14ac:dyDescent="0.3">
      <c r="D241" s="17">
        <f t="shared" si="39"/>
        <v>65990</v>
      </c>
      <c r="E241" s="41">
        <v>1</v>
      </c>
      <c r="F241" s="83">
        <f t="shared" si="38"/>
        <v>3</v>
      </c>
      <c r="G241" s="39"/>
      <c r="H241" s="39"/>
      <c r="I241" s="39"/>
      <c r="J241" s="39"/>
      <c r="K241" s="84" t="e">
        <f t="shared" si="33"/>
        <v>#N/A</v>
      </c>
      <c r="L241" s="84" t="e">
        <f t="shared" si="34"/>
        <v>#N/A</v>
      </c>
      <c r="M241" s="40">
        <f t="shared" si="30"/>
        <v>0</v>
      </c>
      <c r="N241" s="40">
        <f t="shared" si="31"/>
        <v>0</v>
      </c>
      <c r="O241" s="40">
        <f t="shared" si="35"/>
        <v>0</v>
      </c>
      <c r="P241" s="68">
        <f t="shared" si="36"/>
        <v>0</v>
      </c>
      <c r="Q241" s="69">
        <f t="shared" si="32"/>
        <v>0</v>
      </c>
      <c r="R241" s="70">
        <f t="shared" si="37"/>
        <v>0</v>
      </c>
      <c r="T241" s="10"/>
      <c r="U241" s="10"/>
      <c r="V241" s="10"/>
      <c r="W241" s="10"/>
      <c r="X241" s="10"/>
    </row>
    <row r="242" spans="4:24" s="9" customFormat="1" x14ac:dyDescent="0.3">
      <c r="D242" s="17">
        <f t="shared" si="39"/>
        <v>66081</v>
      </c>
      <c r="E242" s="41">
        <v>1</v>
      </c>
      <c r="F242" s="83">
        <f t="shared" si="38"/>
        <v>3</v>
      </c>
      <c r="G242" s="39"/>
      <c r="H242" s="39"/>
      <c r="I242" s="39"/>
      <c r="J242" s="39"/>
      <c r="K242" s="84" t="e">
        <f t="shared" si="33"/>
        <v>#N/A</v>
      </c>
      <c r="L242" s="84" t="e">
        <f t="shared" si="34"/>
        <v>#N/A</v>
      </c>
      <c r="M242" s="40">
        <f t="shared" si="30"/>
        <v>0</v>
      </c>
      <c r="N242" s="40">
        <f t="shared" si="31"/>
        <v>0</v>
      </c>
      <c r="O242" s="40">
        <f t="shared" si="35"/>
        <v>0</v>
      </c>
      <c r="P242" s="68">
        <f t="shared" si="36"/>
        <v>0</v>
      </c>
      <c r="Q242" s="69">
        <f t="shared" si="32"/>
        <v>0</v>
      </c>
      <c r="R242" s="70">
        <f t="shared" si="37"/>
        <v>0</v>
      </c>
      <c r="T242" s="10"/>
      <c r="U242" s="10"/>
      <c r="V242" s="10"/>
      <c r="W242" s="10"/>
      <c r="X242" s="10"/>
    </row>
    <row r="243" spans="4:24" s="9" customFormat="1" x14ac:dyDescent="0.3">
      <c r="D243" s="17">
        <f t="shared" si="39"/>
        <v>66171</v>
      </c>
      <c r="E243" s="41">
        <v>1</v>
      </c>
      <c r="F243" s="83">
        <f t="shared" si="38"/>
        <v>3</v>
      </c>
      <c r="G243" s="39"/>
      <c r="H243" s="39"/>
      <c r="I243" s="39"/>
      <c r="J243" s="39"/>
      <c r="K243" s="84" t="e">
        <f t="shared" si="33"/>
        <v>#N/A</v>
      </c>
      <c r="L243" s="84" t="e">
        <f t="shared" si="34"/>
        <v>#N/A</v>
      </c>
      <c r="M243" s="40">
        <f t="shared" si="30"/>
        <v>0</v>
      </c>
      <c r="N243" s="40">
        <f t="shared" si="31"/>
        <v>0</v>
      </c>
      <c r="O243" s="40">
        <f t="shared" si="35"/>
        <v>0</v>
      </c>
      <c r="P243" s="68">
        <f t="shared" si="36"/>
        <v>0</v>
      </c>
      <c r="Q243" s="69">
        <f t="shared" si="32"/>
        <v>0</v>
      </c>
      <c r="R243" s="70">
        <f t="shared" si="37"/>
        <v>0</v>
      </c>
      <c r="T243" s="10"/>
      <c r="U243" s="10"/>
      <c r="V243" s="10"/>
      <c r="W243" s="10"/>
      <c r="X243" s="10"/>
    </row>
    <row r="244" spans="4:24" s="9" customFormat="1" x14ac:dyDescent="0.3">
      <c r="D244" s="17">
        <f t="shared" si="39"/>
        <v>66263</v>
      </c>
      <c r="E244" s="41">
        <v>1</v>
      </c>
      <c r="F244" s="83">
        <f t="shared" si="38"/>
        <v>3</v>
      </c>
      <c r="G244" s="39"/>
      <c r="H244" s="39"/>
      <c r="I244" s="39"/>
      <c r="J244" s="39"/>
      <c r="K244" s="84" t="e">
        <f t="shared" si="33"/>
        <v>#N/A</v>
      </c>
      <c r="L244" s="84" t="e">
        <f t="shared" si="34"/>
        <v>#N/A</v>
      </c>
      <c r="M244" s="40">
        <f t="shared" si="30"/>
        <v>0</v>
      </c>
      <c r="N244" s="40">
        <f t="shared" si="31"/>
        <v>0</v>
      </c>
      <c r="O244" s="40">
        <f t="shared" si="35"/>
        <v>0</v>
      </c>
      <c r="P244" s="68">
        <f t="shared" si="36"/>
        <v>0</v>
      </c>
      <c r="Q244" s="69">
        <f t="shared" si="32"/>
        <v>0</v>
      </c>
      <c r="R244" s="70">
        <f t="shared" si="37"/>
        <v>0</v>
      </c>
      <c r="T244" s="10"/>
      <c r="U244" s="10"/>
      <c r="V244" s="10"/>
      <c r="W244" s="10"/>
      <c r="X244" s="10"/>
    </row>
    <row r="245" spans="4:24" s="9" customFormat="1" x14ac:dyDescent="0.3">
      <c r="D245" s="17">
        <f t="shared" si="39"/>
        <v>66355</v>
      </c>
      <c r="E245" s="41">
        <v>1</v>
      </c>
      <c r="F245" s="83">
        <f t="shared" si="38"/>
        <v>3</v>
      </c>
      <c r="G245" s="39"/>
      <c r="H245" s="39"/>
      <c r="I245" s="39"/>
      <c r="J245" s="39"/>
      <c r="K245" s="84" t="e">
        <f t="shared" si="33"/>
        <v>#N/A</v>
      </c>
      <c r="L245" s="84" t="e">
        <f t="shared" si="34"/>
        <v>#N/A</v>
      </c>
      <c r="M245" s="40">
        <f t="shared" si="30"/>
        <v>0</v>
      </c>
      <c r="N245" s="40">
        <f t="shared" si="31"/>
        <v>0</v>
      </c>
      <c r="O245" s="40">
        <f t="shared" si="35"/>
        <v>0</v>
      </c>
      <c r="P245" s="68">
        <f t="shared" si="36"/>
        <v>0</v>
      </c>
      <c r="Q245" s="69">
        <f t="shared" si="32"/>
        <v>0</v>
      </c>
      <c r="R245" s="70">
        <f t="shared" si="37"/>
        <v>0</v>
      </c>
      <c r="T245" s="10"/>
      <c r="U245" s="10"/>
      <c r="V245" s="10"/>
      <c r="W245" s="10"/>
      <c r="X245" s="10"/>
    </row>
    <row r="246" spans="4:24" s="9" customFormat="1" x14ac:dyDescent="0.3">
      <c r="D246" s="17">
        <f t="shared" si="39"/>
        <v>66446</v>
      </c>
      <c r="E246" s="41">
        <v>1</v>
      </c>
      <c r="F246" s="83">
        <f t="shared" si="38"/>
        <v>3</v>
      </c>
      <c r="G246" s="39"/>
      <c r="H246" s="39"/>
      <c r="I246" s="39"/>
      <c r="J246" s="39"/>
      <c r="K246" s="84" t="e">
        <f t="shared" si="33"/>
        <v>#N/A</v>
      </c>
      <c r="L246" s="84" t="e">
        <f t="shared" si="34"/>
        <v>#N/A</v>
      </c>
      <c r="M246" s="40">
        <f t="shared" si="30"/>
        <v>0</v>
      </c>
      <c r="N246" s="40">
        <f t="shared" si="31"/>
        <v>0</v>
      </c>
      <c r="O246" s="40">
        <f t="shared" si="35"/>
        <v>0</v>
      </c>
      <c r="P246" s="68">
        <f t="shared" si="36"/>
        <v>0</v>
      </c>
      <c r="Q246" s="69">
        <f t="shared" si="32"/>
        <v>0</v>
      </c>
      <c r="R246" s="70">
        <f t="shared" si="37"/>
        <v>0</v>
      </c>
      <c r="T246" s="10"/>
      <c r="U246" s="10"/>
      <c r="V246" s="10"/>
      <c r="W246" s="10"/>
      <c r="X246" s="10"/>
    </row>
    <row r="247" spans="4:24" s="9" customFormat="1" x14ac:dyDescent="0.3">
      <c r="D247" s="17">
        <f t="shared" si="39"/>
        <v>66536</v>
      </c>
      <c r="E247" s="41">
        <v>1</v>
      </c>
      <c r="F247" s="83">
        <f t="shared" si="38"/>
        <v>3</v>
      </c>
      <c r="G247" s="39"/>
      <c r="H247" s="39"/>
      <c r="I247" s="39"/>
      <c r="J247" s="39"/>
      <c r="K247" s="84" t="e">
        <f t="shared" si="33"/>
        <v>#N/A</v>
      </c>
      <c r="L247" s="84" t="e">
        <f t="shared" si="34"/>
        <v>#N/A</v>
      </c>
      <c r="M247" s="40">
        <f t="shared" si="30"/>
        <v>0</v>
      </c>
      <c r="N247" s="40">
        <f t="shared" si="31"/>
        <v>0</v>
      </c>
      <c r="O247" s="40">
        <f t="shared" si="35"/>
        <v>0</v>
      </c>
      <c r="P247" s="68">
        <f t="shared" si="36"/>
        <v>0</v>
      </c>
      <c r="Q247" s="69">
        <f t="shared" si="32"/>
        <v>0</v>
      </c>
      <c r="R247" s="70">
        <f t="shared" si="37"/>
        <v>0</v>
      </c>
      <c r="T247" s="10"/>
      <c r="U247" s="10"/>
      <c r="V247" s="10"/>
      <c r="W247" s="10"/>
      <c r="X247" s="10"/>
    </row>
    <row r="248" spans="4:24" s="9" customFormat="1" x14ac:dyDescent="0.3">
      <c r="D248" s="17">
        <f t="shared" si="39"/>
        <v>66628</v>
      </c>
      <c r="E248" s="41">
        <v>1</v>
      </c>
      <c r="F248" s="83">
        <f t="shared" si="38"/>
        <v>3</v>
      </c>
      <c r="G248" s="39"/>
      <c r="H248" s="39"/>
      <c r="I248" s="39"/>
      <c r="J248" s="39"/>
      <c r="K248" s="84" t="e">
        <f t="shared" si="33"/>
        <v>#N/A</v>
      </c>
      <c r="L248" s="84" t="e">
        <f t="shared" si="34"/>
        <v>#N/A</v>
      </c>
      <c r="M248" s="40">
        <f t="shared" si="30"/>
        <v>0</v>
      </c>
      <c r="N248" s="40">
        <f t="shared" si="31"/>
        <v>0</v>
      </c>
      <c r="O248" s="40">
        <f t="shared" si="35"/>
        <v>0</v>
      </c>
      <c r="P248" s="68">
        <f t="shared" si="36"/>
        <v>0</v>
      </c>
      <c r="Q248" s="69">
        <f t="shared" si="32"/>
        <v>0</v>
      </c>
      <c r="R248" s="70">
        <f t="shared" si="37"/>
        <v>0</v>
      </c>
      <c r="T248" s="10"/>
      <c r="U248" s="10"/>
      <c r="V248" s="10"/>
      <c r="W248" s="10"/>
      <c r="X248" s="10"/>
    </row>
    <row r="249" spans="4:24" s="9" customFormat="1" x14ac:dyDescent="0.3">
      <c r="D249" s="17">
        <f t="shared" si="39"/>
        <v>66720</v>
      </c>
      <c r="E249" s="41">
        <v>1</v>
      </c>
      <c r="F249" s="83">
        <f t="shared" si="38"/>
        <v>3</v>
      </c>
      <c r="G249" s="39"/>
      <c r="H249" s="39"/>
      <c r="I249" s="39"/>
      <c r="J249" s="39"/>
      <c r="K249" s="84" t="e">
        <f t="shared" si="33"/>
        <v>#N/A</v>
      </c>
      <c r="L249" s="84" t="e">
        <f t="shared" si="34"/>
        <v>#N/A</v>
      </c>
      <c r="M249" s="40">
        <f t="shared" si="30"/>
        <v>0</v>
      </c>
      <c r="N249" s="40">
        <f t="shared" si="31"/>
        <v>0</v>
      </c>
      <c r="O249" s="40">
        <f t="shared" si="35"/>
        <v>0</v>
      </c>
      <c r="P249" s="68">
        <f t="shared" si="36"/>
        <v>0</v>
      </c>
      <c r="Q249" s="69">
        <f t="shared" si="32"/>
        <v>0</v>
      </c>
      <c r="R249" s="70">
        <f t="shared" si="37"/>
        <v>0</v>
      </c>
      <c r="T249" s="10"/>
      <c r="U249" s="10"/>
      <c r="V249" s="10"/>
      <c r="W249" s="10"/>
      <c r="X249" s="10"/>
    </row>
    <row r="250" spans="4:24" s="9" customFormat="1" x14ac:dyDescent="0.3">
      <c r="D250" s="17">
        <f t="shared" si="39"/>
        <v>66811</v>
      </c>
      <c r="E250" s="41">
        <v>1</v>
      </c>
      <c r="F250" s="83">
        <f t="shared" si="38"/>
        <v>3</v>
      </c>
      <c r="G250" s="39"/>
      <c r="H250" s="39"/>
      <c r="I250" s="39"/>
      <c r="J250" s="39"/>
      <c r="K250" s="84" t="e">
        <f t="shared" si="33"/>
        <v>#N/A</v>
      </c>
      <c r="L250" s="84" t="e">
        <f t="shared" si="34"/>
        <v>#N/A</v>
      </c>
      <c r="M250" s="40">
        <f t="shared" si="30"/>
        <v>0</v>
      </c>
      <c r="N250" s="40">
        <f t="shared" si="31"/>
        <v>0</v>
      </c>
      <c r="O250" s="40">
        <f t="shared" si="35"/>
        <v>0</v>
      </c>
      <c r="P250" s="68">
        <f t="shared" si="36"/>
        <v>0</v>
      </c>
      <c r="Q250" s="69">
        <f t="shared" si="32"/>
        <v>0</v>
      </c>
      <c r="R250" s="70">
        <f t="shared" si="37"/>
        <v>0</v>
      </c>
      <c r="T250" s="10"/>
      <c r="U250" s="10"/>
      <c r="V250" s="10"/>
      <c r="W250" s="10"/>
      <c r="X250" s="10"/>
    </row>
    <row r="251" spans="4:24" s="9" customFormat="1" x14ac:dyDescent="0.3">
      <c r="D251" s="17">
        <f t="shared" si="39"/>
        <v>66901</v>
      </c>
      <c r="E251" s="41">
        <v>1</v>
      </c>
      <c r="F251" s="83">
        <f t="shared" si="38"/>
        <v>3</v>
      </c>
      <c r="G251" s="39"/>
      <c r="H251" s="39"/>
      <c r="I251" s="39"/>
      <c r="J251" s="39"/>
      <c r="K251" s="84" t="e">
        <f t="shared" si="33"/>
        <v>#N/A</v>
      </c>
      <c r="L251" s="84" t="e">
        <f t="shared" si="34"/>
        <v>#N/A</v>
      </c>
      <c r="M251" s="40">
        <f t="shared" si="30"/>
        <v>0</v>
      </c>
      <c r="N251" s="40">
        <f t="shared" si="31"/>
        <v>0</v>
      </c>
      <c r="O251" s="40">
        <f t="shared" si="35"/>
        <v>0</v>
      </c>
      <c r="P251" s="68">
        <f t="shared" si="36"/>
        <v>0</v>
      </c>
      <c r="Q251" s="69">
        <f t="shared" si="32"/>
        <v>0</v>
      </c>
      <c r="R251" s="70">
        <f t="shared" si="37"/>
        <v>0</v>
      </c>
      <c r="T251" s="10"/>
      <c r="U251" s="10"/>
      <c r="V251" s="10"/>
      <c r="W251" s="10"/>
      <c r="X251" s="10"/>
    </row>
    <row r="252" spans="4:24" s="9" customFormat="1" x14ac:dyDescent="0.3">
      <c r="D252" s="17">
        <f t="shared" si="39"/>
        <v>66993</v>
      </c>
      <c r="E252" s="41">
        <v>1</v>
      </c>
      <c r="F252" s="83">
        <f t="shared" si="38"/>
        <v>3</v>
      </c>
      <c r="G252" s="39"/>
      <c r="H252" s="39"/>
      <c r="I252" s="39"/>
      <c r="J252" s="39"/>
      <c r="K252" s="84" t="e">
        <f t="shared" si="33"/>
        <v>#N/A</v>
      </c>
      <c r="L252" s="84" t="e">
        <f t="shared" si="34"/>
        <v>#N/A</v>
      </c>
      <c r="M252" s="40">
        <f t="shared" si="30"/>
        <v>0</v>
      </c>
      <c r="N252" s="40">
        <f t="shared" si="31"/>
        <v>0</v>
      </c>
      <c r="O252" s="40">
        <f t="shared" si="35"/>
        <v>0</v>
      </c>
      <c r="P252" s="68">
        <f t="shared" si="36"/>
        <v>0</v>
      </c>
      <c r="Q252" s="69">
        <f t="shared" si="32"/>
        <v>0</v>
      </c>
      <c r="R252" s="70">
        <f t="shared" si="37"/>
        <v>0</v>
      </c>
      <c r="T252" s="10"/>
      <c r="U252" s="10"/>
      <c r="V252" s="10"/>
      <c r="W252" s="10"/>
      <c r="X252" s="10"/>
    </row>
    <row r="253" spans="4:24" s="9" customFormat="1" x14ac:dyDescent="0.3">
      <c r="D253" s="17">
        <f t="shared" si="39"/>
        <v>67085</v>
      </c>
      <c r="E253" s="41">
        <v>1</v>
      </c>
      <c r="F253" s="83">
        <f t="shared" si="38"/>
        <v>3</v>
      </c>
      <c r="G253" s="39"/>
      <c r="H253" s="39"/>
      <c r="I253" s="39"/>
      <c r="J253" s="39"/>
      <c r="K253" s="84" t="e">
        <f t="shared" si="33"/>
        <v>#N/A</v>
      </c>
      <c r="L253" s="84" t="e">
        <f t="shared" si="34"/>
        <v>#N/A</v>
      </c>
      <c r="M253" s="40">
        <f t="shared" si="30"/>
        <v>0</v>
      </c>
      <c r="N253" s="40">
        <f t="shared" si="31"/>
        <v>0</v>
      </c>
      <c r="O253" s="40">
        <f t="shared" si="35"/>
        <v>0</v>
      </c>
      <c r="P253" s="68">
        <f t="shared" si="36"/>
        <v>0</v>
      </c>
      <c r="Q253" s="69">
        <f t="shared" si="32"/>
        <v>0</v>
      </c>
      <c r="R253" s="70">
        <f t="shared" si="37"/>
        <v>0</v>
      </c>
      <c r="T253" s="10"/>
      <c r="U253" s="10"/>
      <c r="V253" s="10"/>
      <c r="W253" s="10"/>
      <c r="X253" s="10"/>
    </row>
    <row r="254" spans="4:24" s="9" customFormat="1" x14ac:dyDescent="0.3">
      <c r="D254" s="17">
        <f t="shared" si="39"/>
        <v>67176</v>
      </c>
      <c r="E254" s="41">
        <v>1</v>
      </c>
      <c r="F254" s="83">
        <f t="shared" si="38"/>
        <v>3</v>
      </c>
      <c r="G254" s="39"/>
      <c r="H254" s="39"/>
      <c r="I254" s="39"/>
      <c r="J254" s="39"/>
      <c r="K254" s="84" t="e">
        <f t="shared" si="33"/>
        <v>#N/A</v>
      </c>
      <c r="L254" s="84" t="e">
        <f t="shared" si="34"/>
        <v>#N/A</v>
      </c>
      <c r="M254" s="40">
        <f t="shared" si="30"/>
        <v>0</v>
      </c>
      <c r="N254" s="40">
        <f t="shared" si="31"/>
        <v>0</v>
      </c>
      <c r="O254" s="40">
        <f t="shared" si="35"/>
        <v>0</v>
      </c>
      <c r="P254" s="68">
        <f t="shared" si="36"/>
        <v>0</v>
      </c>
      <c r="Q254" s="69">
        <f t="shared" si="32"/>
        <v>0</v>
      </c>
      <c r="R254" s="70">
        <f t="shared" si="37"/>
        <v>0</v>
      </c>
      <c r="T254" s="10"/>
      <c r="U254" s="10"/>
      <c r="V254" s="10"/>
      <c r="W254" s="10"/>
      <c r="X254" s="10"/>
    </row>
    <row r="255" spans="4:24" s="9" customFormat="1" x14ac:dyDescent="0.3">
      <c r="D255" s="17">
        <f t="shared" si="39"/>
        <v>67267</v>
      </c>
      <c r="E255" s="41">
        <v>1</v>
      </c>
      <c r="F255" s="83">
        <f t="shared" si="38"/>
        <v>3</v>
      </c>
      <c r="G255" s="39"/>
      <c r="H255" s="39"/>
      <c r="I255" s="39"/>
      <c r="J255" s="39"/>
      <c r="K255" s="84" t="e">
        <f t="shared" si="33"/>
        <v>#N/A</v>
      </c>
      <c r="L255" s="84" t="e">
        <f t="shared" si="34"/>
        <v>#N/A</v>
      </c>
      <c r="M255" s="40">
        <f t="shared" si="30"/>
        <v>0</v>
      </c>
      <c r="N255" s="40">
        <f t="shared" si="31"/>
        <v>0</v>
      </c>
      <c r="O255" s="40">
        <f t="shared" si="35"/>
        <v>0</v>
      </c>
      <c r="P255" s="68">
        <f t="shared" si="36"/>
        <v>0</v>
      </c>
      <c r="Q255" s="69">
        <f t="shared" si="32"/>
        <v>0</v>
      </c>
      <c r="R255" s="70">
        <f t="shared" si="37"/>
        <v>0</v>
      </c>
      <c r="T255" s="10"/>
      <c r="U255" s="10"/>
      <c r="V255" s="10"/>
      <c r="W255" s="10"/>
      <c r="X255" s="10"/>
    </row>
    <row r="256" spans="4:24" s="9" customFormat="1" x14ac:dyDescent="0.3">
      <c r="D256" s="17">
        <f t="shared" si="39"/>
        <v>67359</v>
      </c>
      <c r="E256" s="41">
        <v>1</v>
      </c>
      <c r="F256" s="83">
        <f t="shared" si="38"/>
        <v>3</v>
      </c>
      <c r="G256" s="39"/>
      <c r="H256" s="39"/>
      <c r="I256" s="39"/>
      <c r="J256" s="39"/>
      <c r="K256" s="84" t="e">
        <f t="shared" si="33"/>
        <v>#N/A</v>
      </c>
      <c r="L256" s="84" t="e">
        <f t="shared" si="34"/>
        <v>#N/A</v>
      </c>
      <c r="M256" s="40">
        <f t="shared" si="30"/>
        <v>0</v>
      </c>
      <c r="N256" s="40">
        <f t="shared" si="31"/>
        <v>0</v>
      </c>
      <c r="O256" s="40">
        <f t="shared" si="35"/>
        <v>0</v>
      </c>
      <c r="P256" s="68">
        <f t="shared" si="36"/>
        <v>0</v>
      </c>
      <c r="Q256" s="69">
        <f t="shared" si="32"/>
        <v>0</v>
      </c>
      <c r="R256" s="70">
        <f t="shared" si="37"/>
        <v>0</v>
      </c>
      <c r="T256" s="10"/>
      <c r="U256" s="10"/>
      <c r="V256" s="10"/>
      <c r="W256" s="10"/>
      <c r="X256" s="10"/>
    </row>
    <row r="257" spans="4:24" s="9" customFormat="1" x14ac:dyDescent="0.3">
      <c r="D257" s="17">
        <f t="shared" si="39"/>
        <v>67451</v>
      </c>
      <c r="E257" s="41">
        <v>1</v>
      </c>
      <c r="F257" s="83">
        <f t="shared" si="38"/>
        <v>3</v>
      </c>
      <c r="G257" s="39"/>
      <c r="H257" s="39"/>
      <c r="I257" s="39"/>
      <c r="J257" s="39"/>
      <c r="K257" s="84" t="e">
        <f t="shared" si="33"/>
        <v>#N/A</v>
      </c>
      <c r="L257" s="84" t="e">
        <f t="shared" si="34"/>
        <v>#N/A</v>
      </c>
      <c r="M257" s="40">
        <f t="shared" si="30"/>
        <v>0</v>
      </c>
      <c r="N257" s="40">
        <f t="shared" si="31"/>
        <v>0</v>
      </c>
      <c r="O257" s="40">
        <f t="shared" si="35"/>
        <v>0</v>
      </c>
      <c r="P257" s="68">
        <f t="shared" si="36"/>
        <v>0</v>
      </c>
      <c r="Q257" s="69">
        <f t="shared" si="32"/>
        <v>0</v>
      </c>
      <c r="R257" s="70">
        <f t="shared" si="37"/>
        <v>0</v>
      </c>
      <c r="T257" s="10"/>
      <c r="U257" s="10"/>
      <c r="V257" s="10"/>
      <c r="W257" s="10"/>
      <c r="X257" s="10"/>
    </row>
    <row r="258" spans="4:24" s="9" customFormat="1" x14ac:dyDescent="0.3">
      <c r="D258" s="17">
        <f t="shared" si="39"/>
        <v>67542</v>
      </c>
      <c r="E258" s="41">
        <v>1</v>
      </c>
      <c r="F258" s="83">
        <f t="shared" si="38"/>
        <v>3</v>
      </c>
      <c r="G258" s="39"/>
      <c r="H258" s="39"/>
      <c r="I258" s="39"/>
      <c r="J258" s="39"/>
      <c r="K258" s="84" t="e">
        <f t="shared" si="33"/>
        <v>#N/A</v>
      </c>
      <c r="L258" s="84" t="e">
        <f t="shared" si="34"/>
        <v>#N/A</v>
      </c>
      <c r="M258" s="40">
        <f t="shared" ref="M258:M321" si="40">IF(AND(ISBLANK(G259),ISBLANK(H259),ISBLANK(I259)),
       IF(AND(ISBLANK(G258),ISBLANK(H258),ISBLANK(I258)),
           IF(O257&gt;0,
                IF(YEARFRAC($B$7,D258)&gt;$B$10,O257,M257)+R257+($B$5-$B$25*E257+$B$4)*YEARFRAC(D257,D258)+IF(AND($B$27,YEARFRAC($B$7,D257)&lt;$B$10),$B$29*12*YEARFRAC(D257,D258),0)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K258+N("If records exist on this row, but not on the next, start the prediction by using this row's record")),
    NA()+N("Both this row and next have records; do nothing"))</f>
        <v>0</v>
      </c>
      <c r="N258" s="40">
        <f t="shared" ref="N258:N321" si="41">IF($B$27,
   IF(AND(ISBLANK(G259),ISBLANK(H259),ISBLANK(I259)),
      IF(AND(ISBLANK(G258),ISBLANK(H258),ISBLANK(I258)),
          IF(YEARFRAC($B$7,D258)&lt;=$B$10,
               MAX(N257+Q257-$B$29*12*YEARFRAC(D257,D258),0)+N("Predict the fixed balance if both this row and next have no records: it's the balance, plus interest, minus repayment"),
               0+N("Return a zero fixed balance if we're past the fixed period")),
          H258+N("Return the fixed balance when this row has a record, but the next doesn't")),
      NA()+N("Return NA if records were entered for this row and next (no need to predict)")),
 NA()+N("Return NA if the fixed period is not used"))</f>
        <v>0</v>
      </c>
      <c r="O258" s="40">
        <f t="shared" si="35"/>
        <v>0</v>
      </c>
      <c r="P258" s="68">
        <f t="shared" si="36"/>
        <v>0</v>
      </c>
      <c r="Q258" s="69">
        <f t="shared" ref="Q258:Q321" si="42">IF(ISNA(N258),
      NA()+N("Do nothing if the fixed balance is NA"),
      IF(AND(D258&gt;=$B$7,N258&gt;0,YEARFRAC($B$7,D258)&lt;=$B$10)+N("Check if within the fixed period"),
          (N258+IF(OR(ISNA(M258),ISNA($B$11)),0,MIN(0,MAX(-$B$11,M258))))*((1+$B$9/100/365)^(365*YEARFRAC(D258,D259))-1)
            +N("The fixed interest is the fixed rate (for the time between rows) multiplied by the fixed balance, reduced by up to the max repayment (if the variable balance is negative)"),
          0+N("No interest if outside the fixed period, or the balance is non-positive")))</f>
        <v>0</v>
      </c>
      <c r="R258" s="70">
        <f t="shared" si="37"/>
        <v>0</v>
      </c>
      <c r="T258" s="10"/>
      <c r="U258" s="10"/>
      <c r="V258" s="10"/>
      <c r="W258" s="10"/>
      <c r="X258" s="10"/>
    </row>
    <row r="259" spans="4:24" s="9" customFormat="1" x14ac:dyDescent="0.3">
      <c r="D259" s="17">
        <f t="shared" si="39"/>
        <v>67632</v>
      </c>
      <c r="E259" s="41">
        <v>1</v>
      </c>
      <c r="F259" s="83">
        <f t="shared" si="38"/>
        <v>3</v>
      </c>
      <c r="G259" s="39"/>
      <c r="H259" s="39"/>
      <c r="I259" s="39"/>
      <c r="J259" s="39"/>
      <c r="K259" s="84" t="e">
        <f t="shared" ref="K259:K322" si="43">IF(AND(ISBLANK(G259),ISBLANK(I259)),NA(),G259-I259)+N("Only give a result if the offset or variable balance are recorded")</f>
        <v>#N/A</v>
      </c>
      <c r="L259" s="84" t="e">
        <f t="shared" ref="L259:L322" si="44">IF(AND(ISBLANK(G259),ISBLANK(H259),ISBLANK(I259)),
      NA()+N("This row has no records; use NA"),
      H259+K259)</f>
        <v>#N/A</v>
      </c>
      <c r="M259" s="40">
        <f t="shared" si="40"/>
        <v>0</v>
      </c>
      <c r="N259" s="40">
        <f t="shared" si="41"/>
        <v>0</v>
      </c>
      <c r="O259" s="40">
        <f t="shared" ref="O259:O322" si="45">IF(ISNA(M259),
       IF(ISNA(N259), NA()+N("NA if both fixed and variable are NA"), MAX(0,N259)+N("Fixed balance if variable is NA")),
       IF(ISNA(N259),MAX(0,M259)+N("Variable balance if fixed is NA"),MAX(M259+N259,0)+N("Fixed+Variable if both aren't NA")))</f>
        <v>0</v>
      </c>
      <c r="P259" s="68">
        <f t="shared" ref="P259:P322" si="46">IF(ISNA(Q259)+N("This formula returns the sum of the interests that aren't NA"),
      IF(ISNA(R259),NA(),R259),
      IF(ISNA(R259),Q259,Q259+R259))</f>
        <v>0</v>
      </c>
      <c r="Q259" s="69">
        <f t="shared" si="42"/>
        <v>0</v>
      </c>
      <c r="R259" s="70">
        <f t="shared" ref="R259:R322" si="47">IF(ISNA(M259),
      NA()+N("Do nothing if the variable balance is NA"),
      MAX(IF(YEARFRAC($B$7,D259)&gt;$B$10,O259,M259)*((1+F259/100/365)^(365*YEARFRAC(D259,D260))-1), 0)
     +N("The variable interest is the variable rate (for the period between rows) multiplied by the net or variable balance (depending if within the fixed period), and only for positive variable balances"))</f>
        <v>0</v>
      </c>
      <c r="T259" s="10"/>
      <c r="U259" s="10"/>
      <c r="V259" s="10"/>
      <c r="W259" s="10"/>
      <c r="X259" s="10"/>
    </row>
    <row r="260" spans="4:24" s="9" customFormat="1" x14ac:dyDescent="0.3">
      <c r="D260" s="17">
        <f t="shared" si="39"/>
        <v>67724</v>
      </c>
      <c r="E260" s="41">
        <v>1</v>
      </c>
      <c r="F260" s="83">
        <f t="shared" ref="F260:F323" si="48">F259</f>
        <v>3</v>
      </c>
      <c r="G260" s="39"/>
      <c r="H260" s="39"/>
      <c r="I260" s="39"/>
      <c r="J260" s="39"/>
      <c r="K260" s="84" t="e">
        <f t="shared" si="43"/>
        <v>#N/A</v>
      </c>
      <c r="L260" s="84" t="e">
        <f t="shared" si="44"/>
        <v>#N/A</v>
      </c>
      <c r="M260" s="40">
        <f t="shared" si="40"/>
        <v>0</v>
      </c>
      <c r="N260" s="40">
        <f t="shared" si="41"/>
        <v>0</v>
      </c>
      <c r="O260" s="40">
        <f t="shared" si="45"/>
        <v>0</v>
      </c>
      <c r="P260" s="68">
        <f t="shared" si="46"/>
        <v>0</v>
      </c>
      <c r="Q260" s="69">
        <f t="shared" si="42"/>
        <v>0</v>
      </c>
      <c r="R260" s="70">
        <f t="shared" si="47"/>
        <v>0</v>
      </c>
      <c r="T260" s="10"/>
      <c r="U260" s="10"/>
      <c r="V260" s="10"/>
      <c r="W260" s="10"/>
      <c r="X260" s="10"/>
    </row>
    <row r="261" spans="4:24" s="9" customFormat="1" x14ac:dyDescent="0.3">
      <c r="D261" s="17">
        <f t="shared" si="39"/>
        <v>67816</v>
      </c>
      <c r="E261" s="41">
        <v>1</v>
      </c>
      <c r="F261" s="83">
        <f t="shared" si="48"/>
        <v>3</v>
      </c>
      <c r="G261" s="39"/>
      <c r="H261" s="39"/>
      <c r="I261" s="39"/>
      <c r="J261" s="39"/>
      <c r="K261" s="84" t="e">
        <f t="shared" si="43"/>
        <v>#N/A</v>
      </c>
      <c r="L261" s="84" t="e">
        <f t="shared" si="44"/>
        <v>#N/A</v>
      </c>
      <c r="M261" s="40">
        <f t="shared" si="40"/>
        <v>0</v>
      </c>
      <c r="N261" s="40">
        <f t="shared" si="41"/>
        <v>0</v>
      </c>
      <c r="O261" s="40">
        <f t="shared" si="45"/>
        <v>0</v>
      </c>
      <c r="P261" s="68">
        <f t="shared" si="46"/>
        <v>0</v>
      </c>
      <c r="Q261" s="69">
        <f t="shared" si="42"/>
        <v>0</v>
      </c>
      <c r="R261" s="70">
        <f t="shared" si="47"/>
        <v>0</v>
      </c>
      <c r="T261" s="10"/>
      <c r="U261" s="10"/>
      <c r="V261" s="10"/>
      <c r="W261" s="10"/>
      <c r="X261" s="10"/>
    </row>
    <row r="262" spans="4:24" s="9" customFormat="1" x14ac:dyDescent="0.3">
      <c r="D262" s="17">
        <f t="shared" si="39"/>
        <v>67907</v>
      </c>
      <c r="E262" s="41">
        <v>1</v>
      </c>
      <c r="F262" s="83">
        <f t="shared" si="48"/>
        <v>3</v>
      </c>
      <c r="G262" s="39"/>
      <c r="H262" s="39"/>
      <c r="I262" s="39"/>
      <c r="J262" s="39"/>
      <c r="K262" s="84" t="e">
        <f t="shared" si="43"/>
        <v>#N/A</v>
      </c>
      <c r="L262" s="84" t="e">
        <f t="shared" si="44"/>
        <v>#N/A</v>
      </c>
      <c r="M262" s="40">
        <f t="shared" si="40"/>
        <v>0</v>
      </c>
      <c r="N262" s="40">
        <f t="shared" si="41"/>
        <v>0</v>
      </c>
      <c r="O262" s="40">
        <f t="shared" si="45"/>
        <v>0</v>
      </c>
      <c r="P262" s="68">
        <f t="shared" si="46"/>
        <v>0</v>
      </c>
      <c r="Q262" s="69">
        <f t="shared" si="42"/>
        <v>0</v>
      </c>
      <c r="R262" s="70">
        <f t="shared" si="47"/>
        <v>0</v>
      </c>
      <c r="T262" s="10"/>
      <c r="U262" s="10"/>
      <c r="V262" s="10"/>
      <c r="W262" s="10"/>
      <c r="X262" s="10"/>
    </row>
    <row r="263" spans="4:24" s="9" customFormat="1" x14ac:dyDescent="0.3">
      <c r="D263" s="17">
        <f t="shared" ref="D263:D326" si="49">EDATE(D262,3)</f>
        <v>67997</v>
      </c>
      <c r="E263" s="41">
        <v>1</v>
      </c>
      <c r="F263" s="83">
        <f t="shared" si="48"/>
        <v>3</v>
      </c>
      <c r="G263" s="39"/>
      <c r="H263" s="39"/>
      <c r="I263" s="39"/>
      <c r="J263" s="39"/>
      <c r="K263" s="84" t="e">
        <f t="shared" si="43"/>
        <v>#N/A</v>
      </c>
      <c r="L263" s="84" t="e">
        <f t="shared" si="44"/>
        <v>#N/A</v>
      </c>
      <c r="M263" s="40">
        <f t="shared" si="40"/>
        <v>0</v>
      </c>
      <c r="N263" s="40">
        <f t="shared" si="41"/>
        <v>0</v>
      </c>
      <c r="O263" s="40">
        <f t="shared" si="45"/>
        <v>0</v>
      </c>
      <c r="P263" s="68">
        <f t="shared" si="46"/>
        <v>0</v>
      </c>
      <c r="Q263" s="69">
        <f t="shared" si="42"/>
        <v>0</v>
      </c>
      <c r="R263" s="70">
        <f t="shared" si="47"/>
        <v>0</v>
      </c>
      <c r="T263" s="10"/>
      <c r="U263" s="10"/>
      <c r="V263" s="10"/>
      <c r="W263" s="10"/>
      <c r="X263" s="10"/>
    </row>
    <row r="264" spans="4:24" s="9" customFormat="1" x14ac:dyDescent="0.3">
      <c r="D264" s="17">
        <f t="shared" si="49"/>
        <v>68089</v>
      </c>
      <c r="E264" s="41">
        <v>1</v>
      </c>
      <c r="F264" s="83">
        <f t="shared" si="48"/>
        <v>3</v>
      </c>
      <c r="G264" s="39"/>
      <c r="H264" s="39"/>
      <c r="I264" s="39"/>
      <c r="J264" s="39"/>
      <c r="K264" s="84" t="e">
        <f t="shared" si="43"/>
        <v>#N/A</v>
      </c>
      <c r="L264" s="84" t="e">
        <f t="shared" si="44"/>
        <v>#N/A</v>
      </c>
      <c r="M264" s="40">
        <f t="shared" si="40"/>
        <v>0</v>
      </c>
      <c r="N264" s="40">
        <f t="shared" si="41"/>
        <v>0</v>
      </c>
      <c r="O264" s="40">
        <f t="shared" si="45"/>
        <v>0</v>
      </c>
      <c r="P264" s="68">
        <f t="shared" si="46"/>
        <v>0</v>
      </c>
      <c r="Q264" s="69">
        <f t="shared" si="42"/>
        <v>0</v>
      </c>
      <c r="R264" s="70">
        <f t="shared" si="47"/>
        <v>0</v>
      </c>
      <c r="T264" s="10"/>
      <c r="U264" s="10"/>
      <c r="V264" s="10"/>
      <c r="W264" s="10"/>
      <c r="X264" s="10"/>
    </row>
    <row r="265" spans="4:24" s="9" customFormat="1" x14ac:dyDescent="0.3">
      <c r="D265" s="17">
        <f t="shared" si="49"/>
        <v>68181</v>
      </c>
      <c r="E265" s="41">
        <v>1</v>
      </c>
      <c r="F265" s="83">
        <f t="shared" si="48"/>
        <v>3</v>
      </c>
      <c r="G265" s="39"/>
      <c r="H265" s="39"/>
      <c r="I265" s="39"/>
      <c r="J265" s="39"/>
      <c r="K265" s="84" t="e">
        <f t="shared" si="43"/>
        <v>#N/A</v>
      </c>
      <c r="L265" s="84" t="e">
        <f t="shared" si="44"/>
        <v>#N/A</v>
      </c>
      <c r="M265" s="40">
        <f t="shared" si="40"/>
        <v>0</v>
      </c>
      <c r="N265" s="40">
        <f t="shared" si="41"/>
        <v>0</v>
      </c>
      <c r="O265" s="40">
        <f t="shared" si="45"/>
        <v>0</v>
      </c>
      <c r="P265" s="68">
        <f t="shared" si="46"/>
        <v>0</v>
      </c>
      <c r="Q265" s="69">
        <f t="shared" si="42"/>
        <v>0</v>
      </c>
      <c r="R265" s="70">
        <f t="shared" si="47"/>
        <v>0</v>
      </c>
      <c r="T265" s="10"/>
      <c r="U265" s="10"/>
      <c r="V265" s="10"/>
      <c r="W265" s="10"/>
      <c r="X265" s="10"/>
    </row>
    <row r="266" spans="4:24" s="9" customFormat="1" x14ac:dyDescent="0.3">
      <c r="D266" s="17">
        <f t="shared" si="49"/>
        <v>68272</v>
      </c>
      <c r="E266" s="41">
        <v>1</v>
      </c>
      <c r="F266" s="83">
        <f t="shared" si="48"/>
        <v>3</v>
      </c>
      <c r="G266" s="39"/>
      <c r="H266" s="39"/>
      <c r="I266" s="39"/>
      <c r="J266" s="39"/>
      <c r="K266" s="84" t="e">
        <f t="shared" si="43"/>
        <v>#N/A</v>
      </c>
      <c r="L266" s="84" t="e">
        <f t="shared" si="44"/>
        <v>#N/A</v>
      </c>
      <c r="M266" s="40">
        <f t="shared" si="40"/>
        <v>0</v>
      </c>
      <c r="N266" s="40">
        <f t="shared" si="41"/>
        <v>0</v>
      </c>
      <c r="O266" s="40">
        <f t="shared" si="45"/>
        <v>0</v>
      </c>
      <c r="P266" s="68">
        <f t="shared" si="46"/>
        <v>0</v>
      </c>
      <c r="Q266" s="69">
        <f t="shared" si="42"/>
        <v>0</v>
      </c>
      <c r="R266" s="70">
        <f t="shared" si="47"/>
        <v>0</v>
      </c>
      <c r="T266" s="10"/>
      <c r="U266" s="10"/>
      <c r="V266" s="10"/>
      <c r="W266" s="10"/>
      <c r="X266" s="10"/>
    </row>
    <row r="267" spans="4:24" s="9" customFormat="1" x14ac:dyDescent="0.3">
      <c r="D267" s="17">
        <f t="shared" si="49"/>
        <v>68362</v>
      </c>
      <c r="E267" s="41">
        <v>1</v>
      </c>
      <c r="F267" s="83">
        <f t="shared" si="48"/>
        <v>3</v>
      </c>
      <c r="G267" s="39"/>
      <c r="H267" s="39"/>
      <c r="I267" s="39"/>
      <c r="J267" s="39"/>
      <c r="K267" s="84" t="e">
        <f t="shared" si="43"/>
        <v>#N/A</v>
      </c>
      <c r="L267" s="84" t="e">
        <f t="shared" si="44"/>
        <v>#N/A</v>
      </c>
      <c r="M267" s="40">
        <f t="shared" si="40"/>
        <v>0</v>
      </c>
      <c r="N267" s="40">
        <f t="shared" si="41"/>
        <v>0</v>
      </c>
      <c r="O267" s="40">
        <f t="shared" si="45"/>
        <v>0</v>
      </c>
      <c r="P267" s="68">
        <f t="shared" si="46"/>
        <v>0</v>
      </c>
      <c r="Q267" s="69">
        <f t="shared" si="42"/>
        <v>0</v>
      </c>
      <c r="R267" s="70">
        <f t="shared" si="47"/>
        <v>0</v>
      </c>
      <c r="T267" s="10"/>
      <c r="U267" s="10"/>
      <c r="V267" s="10"/>
      <c r="W267" s="10"/>
      <c r="X267" s="10"/>
    </row>
    <row r="268" spans="4:24" s="9" customFormat="1" x14ac:dyDescent="0.3">
      <c r="D268" s="17">
        <f t="shared" si="49"/>
        <v>68454</v>
      </c>
      <c r="E268" s="41">
        <v>1</v>
      </c>
      <c r="F268" s="83">
        <f t="shared" si="48"/>
        <v>3</v>
      </c>
      <c r="G268" s="39"/>
      <c r="H268" s="39"/>
      <c r="I268" s="39"/>
      <c r="J268" s="39"/>
      <c r="K268" s="84" t="e">
        <f t="shared" si="43"/>
        <v>#N/A</v>
      </c>
      <c r="L268" s="84" t="e">
        <f t="shared" si="44"/>
        <v>#N/A</v>
      </c>
      <c r="M268" s="40">
        <f t="shared" si="40"/>
        <v>0</v>
      </c>
      <c r="N268" s="40">
        <f t="shared" si="41"/>
        <v>0</v>
      </c>
      <c r="O268" s="40">
        <f t="shared" si="45"/>
        <v>0</v>
      </c>
      <c r="P268" s="68">
        <f t="shared" si="46"/>
        <v>0</v>
      </c>
      <c r="Q268" s="69">
        <f t="shared" si="42"/>
        <v>0</v>
      </c>
      <c r="R268" s="70">
        <f t="shared" si="47"/>
        <v>0</v>
      </c>
      <c r="T268" s="10"/>
      <c r="U268" s="10"/>
      <c r="V268" s="10"/>
      <c r="W268" s="10"/>
      <c r="X268" s="10"/>
    </row>
    <row r="269" spans="4:24" s="9" customFormat="1" x14ac:dyDescent="0.3">
      <c r="D269" s="17">
        <f t="shared" si="49"/>
        <v>68546</v>
      </c>
      <c r="E269" s="41">
        <v>1</v>
      </c>
      <c r="F269" s="83">
        <f t="shared" si="48"/>
        <v>3</v>
      </c>
      <c r="G269" s="39"/>
      <c r="H269" s="39"/>
      <c r="I269" s="39"/>
      <c r="J269" s="39"/>
      <c r="K269" s="84" t="e">
        <f t="shared" si="43"/>
        <v>#N/A</v>
      </c>
      <c r="L269" s="84" t="e">
        <f t="shared" si="44"/>
        <v>#N/A</v>
      </c>
      <c r="M269" s="40">
        <f t="shared" si="40"/>
        <v>0</v>
      </c>
      <c r="N269" s="40">
        <f t="shared" si="41"/>
        <v>0</v>
      </c>
      <c r="O269" s="40">
        <f t="shared" si="45"/>
        <v>0</v>
      </c>
      <c r="P269" s="68">
        <f t="shared" si="46"/>
        <v>0</v>
      </c>
      <c r="Q269" s="69">
        <f t="shared" si="42"/>
        <v>0</v>
      </c>
      <c r="R269" s="70">
        <f t="shared" si="47"/>
        <v>0</v>
      </c>
      <c r="T269" s="10"/>
      <c r="U269" s="10"/>
      <c r="V269" s="10"/>
      <c r="W269" s="10"/>
      <c r="X269" s="10"/>
    </row>
    <row r="270" spans="4:24" s="9" customFormat="1" x14ac:dyDescent="0.3">
      <c r="D270" s="17">
        <f t="shared" si="49"/>
        <v>68637</v>
      </c>
      <c r="E270" s="41">
        <v>1</v>
      </c>
      <c r="F270" s="83">
        <f t="shared" si="48"/>
        <v>3</v>
      </c>
      <c r="G270" s="39"/>
      <c r="H270" s="39"/>
      <c r="I270" s="39"/>
      <c r="J270" s="39"/>
      <c r="K270" s="84" t="e">
        <f t="shared" si="43"/>
        <v>#N/A</v>
      </c>
      <c r="L270" s="84" t="e">
        <f t="shared" si="44"/>
        <v>#N/A</v>
      </c>
      <c r="M270" s="40">
        <f t="shared" si="40"/>
        <v>0</v>
      </c>
      <c r="N270" s="40">
        <f t="shared" si="41"/>
        <v>0</v>
      </c>
      <c r="O270" s="40">
        <f t="shared" si="45"/>
        <v>0</v>
      </c>
      <c r="P270" s="68">
        <f t="shared" si="46"/>
        <v>0</v>
      </c>
      <c r="Q270" s="69">
        <f t="shared" si="42"/>
        <v>0</v>
      </c>
      <c r="R270" s="70">
        <f t="shared" si="47"/>
        <v>0</v>
      </c>
      <c r="T270" s="10"/>
      <c r="U270" s="10"/>
      <c r="V270" s="10"/>
      <c r="W270" s="10"/>
      <c r="X270" s="10"/>
    </row>
    <row r="271" spans="4:24" s="9" customFormat="1" x14ac:dyDescent="0.3">
      <c r="D271" s="17">
        <f t="shared" si="49"/>
        <v>68728</v>
      </c>
      <c r="E271" s="41">
        <v>1</v>
      </c>
      <c r="F271" s="83">
        <f t="shared" si="48"/>
        <v>3</v>
      </c>
      <c r="G271" s="39"/>
      <c r="H271" s="39"/>
      <c r="I271" s="39"/>
      <c r="J271" s="39"/>
      <c r="K271" s="84" t="e">
        <f t="shared" si="43"/>
        <v>#N/A</v>
      </c>
      <c r="L271" s="84" t="e">
        <f t="shared" si="44"/>
        <v>#N/A</v>
      </c>
      <c r="M271" s="40">
        <f t="shared" si="40"/>
        <v>0</v>
      </c>
      <c r="N271" s="40">
        <f t="shared" si="41"/>
        <v>0</v>
      </c>
      <c r="O271" s="40">
        <f t="shared" si="45"/>
        <v>0</v>
      </c>
      <c r="P271" s="68">
        <f t="shared" si="46"/>
        <v>0</v>
      </c>
      <c r="Q271" s="69">
        <f t="shared" si="42"/>
        <v>0</v>
      </c>
      <c r="R271" s="70">
        <f t="shared" si="47"/>
        <v>0</v>
      </c>
      <c r="T271" s="10"/>
      <c r="U271" s="10"/>
      <c r="V271" s="10"/>
      <c r="W271" s="10"/>
      <c r="X271" s="10"/>
    </row>
    <row r="272" spans="4:24" s="9" customFormat="1" x14ac:dyDescent="0.3">
      <c r="D272" s="17">
        <f t="shared" si="49"/>
        <v>68820</v>
      </c>
      <c r="E272" s="41">
        <v>1</v>
      </c>
      <c r="F272" s="83">
        <f t="shared" si="48"/>
        <v>3</v>
      </c>
      <c r="G272" s="39"/>
      <c r="H272" s="39"/>
      <c r="I272" s="39"/>
      <c r="J272" s="39"/>
      <c r="K272" s="84" t="e">
        <f t="shared" si="43"/>
        <v>#N/A</v>
      </c>
      <c r="L272" s="84" t="e">
        <f t="shared" si="44"/>
        <v>#N/A</v>
      </c>
      <c r="M272" s="40">
        <f t="shared" si="40"/>
        <v>0</v>
      </c>
      <c r="N272" s="40">
        <f t="shared" si="41"/>
        <v>0</v>
      </c>
      <c r="O272" s="40">
        <f t="shared" si="45"/>
        <v>0</v>
      </c>
      <c r="P272" s="68">
        <f t="shared" si="46"/>
        <v>0</v>
      </c>
      <c r="Q272" s="69">
        <f t="shared" si="42"/>
        <v>0</v>
      </c>
      <c r="R272" s="70">
        <f t="shared" si="47"/>
        <v>0</v>
      </c>
      <c r="T272" s="10"/>
      <c r="U272" s="10"/>
      <c r="V272" s="10"/>
      <c r="W272" s="10"/>
      <c r="X272" s="10"/>
    </row>
    <row r="273" spans="4:24" s="9" customFormat="1" x14ac:dyDescent="0.3">
      <c r="D273" s="17">
        <f t="shared" si="49"/>
        <v>68912</v>
      </c>
      <c r="E273" s="41">
        <v>1</v>
      </c>
      <c r="F273" s="83">
        <f t="shared" si="48"/>
        <v>3</v>
      </c>
      <c r="G273" s="39"/>
      <c r="H273" s="39"/>
      <c r="I273" s="39"/>
      <c r="J273" s="39"/>
      <c r="K273" s="84" t="e">
        <f t="shared" si="43"/>
        <v>#N/A</v>
      </c>
      <c r="L273" s="84" t="e">
        <f t="shared" si="44"/>
        <v>#N/A</v>
      </c>
      <c r="M273" s="40">
        <f t="shared" si="40"/>
        <v>0</v>
      </c>
      <c r="N273" s="40">
        <f t="shared" si="41"/>
        <v>0</v>
      </c>
      <c r="O273" s="40">
        <f t="shared" si="45"/>
        <v>0</v>
      </c>
      <c r="P273" s="68">
        <f t="shared" si="46"/>
        <v>0</v>
      </c>
      <c r="Q273" s="69">
        <f t="shared" si="42"/>
        <v>0</v>
      </c>
      <c r="R273" s="70">
        <f t="shared" si="47"/>
        <v>0</v>
      </c>
      <c r="T273" s="10"/>
      <c r="U273" s="10"/>
      <c r="V273" s="10"/>
      <c r="W273" s="10"/>
      <c r="X273" s="10"/>
    </row>
    <row r="274" spans="4:24" s="9" customFormat="1" x14ac:dyDescent="0.3">
      <c r="D274" s="17">
        <f t="shared" si="49"/>
        <v>69003</v>
      </c>
      <c r="E274" s="41">
        <v>1</v>
      </c>
      <c r="F274" s="83">
        <f t="shared" si="48"/>
        <v>3</v>
      </c>
      <c r="G274" s="39"/>
      <c r="H274" s="39"/>
      <c r="I274" s="39"/>
      <c r="J274" s="39"/>
      <c r="K274" s="84" t="e">
        <f t="shared" si="43"/>
        <v>#N/A</v>
      </c>
      <c r="L274" s="84" t="e">
        <f t="shared" si="44"/>
        <v>#N/A</v>
      </c>
      <c r="M274" s="40">
        <f t="shared" si="40"/>
        <v>0</v>
      </c>
      <c r="N274" s="40">
        <f t="shared" si="41"/>
        <v>0</v>
      </c>
      <c r="O274" s="40">
        <f t="shared" si="45"/>
        <v>0</v>
      </c>
      <c r="P274" s="68">
        <f t="shared" si="46"/>
        <v>0</v>
      </c>
      <c r="Q274" s="69">
        <f t="shared" si="42"/>
        <v>0</v>
      </c>
      <c r="R274" s="70">
        <f t="shared" si="47"/>
        <v>0</v>
      </c>
      <c r="T274" s="10"/>
      <c r="U274" s="10"/>
      <c r="V274" s="10"/>
      <c r="W274" s="10"/>
      <c r="X274" s="10"/>
    </row>
    <row r="275" spans="4:24" s="9" customFormat="1" x14ac:dyDescent="0.3">
      <c r="D275" s="17">
        <f t="shared" si="49"/>
        <v>69093</v>
      </c>
      <c r="E275" s="41">
        <v>1</v>
      </c>
      <c r="F275" s="83">
        <f t="shared" si="48"/>
        <v>3</v>
      </c>
      <c r="G275" s="39"/>
      <c r="H275" s="39"/>
      <c r="I275" s="39"/>
      <c r="J275" s="39"/>
      <c r="K275" s="84" t="e">
        <f t="shared" si="43"/>
        <v>#N/A</v>
      </c>
      <c r="L275" s="84" t="e">
        <f t="shared" si="44"/>
        <v>#N/A</v>
      </c>
      <c r="M275" s="40">
        <f t="shared" si="40"/>
        <v>0</v>
      </c>
      <c r="N275" s="40">
        <f t="shared" si="41"/>
        <v>0</v>
      </c>
      <c r="O275" s="40">
        <f t="shared" si="45"/>
        <v>0</v>
      </c>
      <c r="P275" s="68">
        <f t="shared" si="46"/>
        <v>0</v>
      </c>
      <c r="Q275" s="69">
        <f t="shared" si="42"/>
        <v>0</v>
      </c>
      <c r="R275" s="70">
        <f t="shared" si="47"/>
        <v>0</v>
      </c>
      <c r="T275" s="10"/>
      <c r="U275" s="10"/>
      <c r="V275" s="10"/>
      <c r="W275" s="10"/>
      <c r="X275" s="10"/>
    </row>
    <row r="276" spans="4:24" s="9" customFormat="1" x14ac:dyDescent="0.3">
      <c r="D276" s="17">
        <f t="shared" si="49"/>
        <v>69185</v>
      </c>
      <c r="E276" s="41">
        <v>1</v>
      </c>
      <c r="F276" s="83">
        <f t="shared" si="48"/>
        <v>3</v>
      </c>
      <c r="G276" s="39"/>
      <c r="H276" s="39"/>
      <c r="I276" s="39"/>
      <c r="J276" s="39"/>
      <c r="K276" s="84" t="e">
        <f t="shared" si="43"/>
        <v>#N/A</v>
      </c>
      <c r="L276" s="84" t="e">
        <f t="shared" si="44"/>
        <v>#N/A</v>
      </c>
      <c r="M276" s="40">
        <f t="shared" si="40"/>
        <v>0</v>
      </c>
      <c r="N276" s="40">
        <f t="shared" si="41"/>
        <v>0</v>
      </c>
      <c r="O276" s="40">
        <f t="shared" si="45"/>
        <v>0</v>
      </c>
      <c r="P276" s="68">
        <f t="shared" si="46"/>
        <v>0</v>
      </c>
      <c r="Q276" s="69">
        <f t="shared" si="42"/>
        <v>0</v>
      </c>
      <c r="R276" s="70">
        <f t="shared" si="47"/>
        <v>0</v>
      </c>
      <c r="T276" s="10"/>
      <c r="U276" s="10"/>
      <c r="V276" s="10"/>
      <c r="W276" s="10"/>
      <c r="X276" s="10"/>
    </row>
    <row r="277" spans="4:24" s="9" customFormat="1" x14ac:dyDescent="0.3">
      <c r="D277" s="17">
        <f t="shared" si="49"/>
        <v>69277</v>
      </c>
      <c r="E277" s="41">
        <v>1</v>
      </c>
      <c r="F277" s="83">
        <f t="shared" si="48"/>
        <v>3</v>
      </c>
      <c r="G277" s="39"/>
      <c r="H277" s="39"/>
      <c r="I277" s="39"/>
      <c r="J277" s="39"/>
      <c r="K277" s="84" t="e">
        <f t="shared" si="43"/>
        <v>#N/A</v>
      </c>
      <c r="L277" s="84" t="e">
        <f t="shared" si="44"/>
        <v>#N/A</v>
      </c>
      <c r="M277" s="40">
        <f t="shared" si="40"/>
        <v>0</v>
      </c>
      <c r="N277" s="40">
        <f t="shared" si="41"/>
        <v>0</v>
      </c>
      <c r="O277" s="40">
        <f t="shared" si="45"/>
        <v>0</v>
      </c>
      <c r="P277" s="68">
        <f t="shared" si="46"/>
        <v>0</v>
      </c>
      <c r="Q277" s="69">
        <f t="shared" si="42"/>
        <v>0</v>
      </c>
      <c r="R277" s="70">
        <f t="shared" si="47"/>
        <v>0</v>
      </c>
      <c r="T277" s="10"/>
      <c r="U277" s="10"/>
      <c r="V277" s="10"/>
      <c r="W277" s="10"/>
      <c r="X277" s="10"/>
    </row>
    <row r="278" spans="4:24" s="9" customFormat="1" x14ac:dyDescent="0.3">
      <c r="D278" s="17">
        <f t="shared" si="49"/>
        <v>69368</v>
      </c>
      <c r="E278" s="41">
        <v>1</v>
      </c>
      <c r="F278" s="83">
        <f t="shared" si="48"/>
        <v>3</v>
      </c>
      <c r="G278" s="39"/>
      <c r="H278" s="39"/>
      <c r="I278" s="39"/>
      <c r="J278" s="39"/>
      <c r="K278" s="84" t="e">
        <f t="shared" si="43"/>
        <v>#N/A</v>
      </c>
      <c r="L278" s="84" t="e">
        <f t="shared" si="44"/>
        <v>#N/A</v>
      </c>
      <c r="M278" s="40">
        <f t="shared" si="40"/>
        <v>0</v>
      </c>
      <c r="N278" s="40">
        <f t="shared" si="41"/>
        <v>0</v>
      </c>
      <c r="O278" s="40">
        <f t="shared" si="45"/>
        <v>0</v>
      </c>
      <c r="P278" s="68">
        <f t="shared" si="46"/>
        <v>0</v>
      </c>
      <c r="Q278" s="69">
        <f t="shared" si="42"/>
        <v>0</v>
      </c>
      <c r="R278" s="70">
        <f t="shared" si="47"/>
        <v>0</v>
      </c>
      <c r="T278" s="10"/>
      <c r="U278" s="10"/>
      <c r="V278" s="10"/>
      <c r="W278" s="10"/>
      <c r="X278" s="10"/>
    </row>
    <row r="279" spans="4:24" s="9" customFormat="1" x14ac:dyDescent="0.3">
      <c r="D279" s="17">
        <f t="shared" si="49"/>
        <v>69458</v>
      </c>
      <c r="E279" s="41">
        <v>1</v>
      </c>
      <c r="F279" s="83">
        <f t="shared" si="48"/>
        <v>3</v>
      </c>
      <c r="G279" s="39"/>
      <c r="H279" s="39"/>
      <c r="I279" s="39"/>
      <c r="J279" s="39"/>
      <c r="K279" s="84" t="e">
        <f t="shared" si="43"/>
        <v>#N/A</v>
      </c>
      <c r="L279" s="84" t="e">
        <f t="shared" si="44"/>
        <v>#N/A</v>
      </c>
      <c r="M279" s="40">
        <f t="shared" si="40"/>
        <v>0</v>
      </c>
      <c r="N279" s="40">
        <f t="shared" si="41"/>
        <v>0</v>
      </c>
      <c r="O279" s="40">
        <f t="shared" si="45"/>
        <v>0</v>
      </c>
      <c r="P279" s="68">
        <f t="shared" si="46"/>
        <v>0</v>
      </c>
      <c r="Q279" s="69">
        <f t="shared" si="42"/>
        <v>0</v>
      </c>
      <c r="R279" s="70">
        <f t="shared" si="47"/>
        <v>0</v>
      </c>
      <c r="T279" s="10"/>
      <c r="U279" s="10"/>
      <c r="V279" s="10"/>
      <c r="W279" s="10"/>
      <c r="X279" s="10"/>
    </row>
    <row r="280" spans="4:24" s="9" customFormat="1" x14ac:dyDescent="0.3">
      <c r="D280" s="17">
        <f t="shared" si="49"/>
        <v>69550</v>
      </c>
      <c r="E280" s="41">
        <v>1</v>
      </c>
      <c r="F280" s="83">
        <f t="shared" si="48"/>
        <v>3</v>
      </c>
      <c r="G280" s="39"/>
      <c r="H280" s="39"/>
      <c r="I280" s="39"/>
      <c r="J280" s="39"/>
      <c r="K280" s="84" t="e">
        <f t="shared" si="43"/>
        <v>#N/A</v>
      </c>
      <c r="L280" s="84" t="e">
        <f t="shared" si="44"/>
        <v>#N/A</v>
      </c>
      <c r="M280" s="40">
        <f t="shared" si="40"/>
        <v>0</v>
      </c>
      <c r="N280" s="40">
        <f t="shared" si="41"/>
        <v>0</v>
      </c>
      <c r="O280" s="40">
        <f t="shared" si="45"/>
        <v>0</v>
      </c>
      <c r="P280" s="68">
        <f t="shared" si="46"/>
        <v>0</v>
      </c>
      <c r="Q280" s="69">
        <f t="shared" si="42"/>
        <v>0</v>
      </c>
      <c r="R280" s="70">
        <f t="shared" si="47"/>
        <v>0</v>
      </c>
      <c r="T280" s="10"/>
      <c r="U280" s="10"/>
      <c r="V280" s="10"/>
      <c r="W280" s="10"/>
      <c r="X280" s="10"/>
    </row>
    <row r="281" spans="4:24" s="9" customFormat="1" x14ac:dyDescent="0.3">
      <c r="D281" s="17">
        <f t="shared" si="49"/>
        <v>69642</v>
      </c>
      <c r="E281" s="41">
        <v>1</v>
      </c>
      <c r="F281" s="83">
        <f t="shared" si="48"/>
        <v>3</v>
      </c>
      <c r="G281" s="39"/>
      <c r="H281" s="39"/>
      <c r="I281" s="39"/>
      <c r="J281" s="39"/>
      <c r="K281" s="84" t="e">
        <f t="shared" si="43"/>
        <v>#N/A</v>
      </c>
      <c r="L281" s="84" t="e">
        <f t="shared" si="44"/>
        <v>#N/A</v>
      </c>
      <c r="M281" s="40">
        <f t="shared" si="40"/>
        <v>0</v>
      </c>
      <c r="N281" s="40">
        <f t="shared" si="41"/>
        <v>0</v>
      </c>
      <c r="O281" s="40">
        <f t="shared" si="45"/>
        <v>0</v>
      </c>
      <c r="P281" s="68">
        <f t="shared" si="46"/>
        <v>0</v>
      </c>
      <c r="Q281" s="69">
        <f t="shared" si="42"/>
        <v>0</v>
      </c>
      <c r="R281" s="70">
        <f t="shared" si="47"/>
        <v>0</v>
      </c>
      <c r="T281" s="10"/>
      <c r="U281" s="10"/>
      <c r="V281" s="10"/>
      <c r="W281" s="10"/>
      <c r="X281" s="10"/>
    </row>
    <row r="282" spans="4:24" s="9" customFormat="1" x14ac:dyDescent="0.3">
      <c r="D282" s="17">
        <f t="shared" si="49"/>
        <v>69733</v>
      </c>
      <c r="E282" s="41">
        <v>1</v>
      </c>
      <c r="F282" s="83">
        <f t="shared" si="48"/>
        <v>3</v>
      </c>
      <c r="G282" s="39"/>
      <c r="H282" s="39"/>
      <c r="I282" s="39"/>
      <c r="J282" s="39"/>
      <c r="K282" s="84" t="e">
        <f t="shared" si="43"/>
        <v>#N/A</v>
      </c>
      <c r="L282" s="84" t="e">
        <f t="shared" si="44"/>
        <v>#N/A</v>
      </c>
      <c r="M282" s="40">
        <f t="shared" si="40"/>
        <v>0</v>
      </c>
      <c r="N282" s="40">
        <f t="shared" si="41"/>
        <v>0</v>
      </c>
      <c r="O282" s="40">
        <f t="shared" si="45"/>
        <v>0</v>
      </c>
      <c r="P282" s="68">
        <f t="shared" si="46"/>
        <v>0</v>
      </c>
      <c r="Q282" s="69">
        <f t="shared" si="42"/>
        <v>0</v>
      </c>
      <c r="R282" s="70">
        <f t="shared" si="47"/>
        <v>0</v>
      </c>
      <c r="T282" s="10"/>
      <c r="U282" s="10"/>
      <c r="V282" s="10"/>
      <c r="W282" s="10"/>
      <c r="X282" s="10"/>
    </row>
    <row r="283" spans="4:24" s="9" customFormat="1" x14ac:dyDescent="0.3">
      <c r="D283" s="17">
        <f t="shared" si="49"/>
        <v>69823</v>
      </c>
      <c r="E283" s="41">
        <v>1</v>
      </c>
      <c r="F283" s="83">
        <f t="shared" si="48"/>
        <v>3</v>
      </c>
      <c r="G283" s="39"/>
      <c r="H283" s="39"/>
      <c r="I283" s="39"/>
      <c r="J283" s="39"/>
      <c r="K283" s="84" t="e">
        <f t="shared" si="43"/>
        <v>#N/A</v>
      </c>
      <c r="L283" s="84" t="e">
        <f t="shared" si="44"/>
        <v>#N/A</v>
      </c>
      <c r="M283" s="40">
        <f t="shared" si="40"/>
        <v>0</v>
      </c>
      <c r="N283" s="40">
        <f t="shared" si="41"/>
        <v>0</v>
      </c>
      <c r="O283" s="40">
        <f t="shared" si="45"/>
        <v>0</v>
      </c>
      <c r="P283" s="68">
        <f t="shared" si="46"/>
        <v>0</v>
      </c>
      <c r="Q283" s="69">
        <f t="shared" si="42"/>
        <v>0</v>
      </c>
      <c r="R283" s="70">
        <f t="shared" si="47"/>
        <v>0</v>
      </c>
      <c r="T283" s="10"/>
      <c r="U283" s="10"/>
      <c r="V283" s="10"/>
      <c r="W283" s="10"/>
      <c r="X283" s="10"/>
    </row>
    <row r="284" spans="4:24" s="9" customFormat="1" x14ac:dyDescent="0.3">
      <c r="D284" s="17">
        <f t="shared" si="49"/>
        <v>69915</v>
      </c>
      <c r="E284" s="41">
        <v>1</v>
      </c>
      <c r="F284" s="83">
        <f t="shared" si="48"/>
        <v>3</v>
      </c>
      <c r="G284" s="39"/>
      <c r="H284" s="39"/>
      <c r="I284" s="39"/>
      <c r="J284" s="39"/>
      <c r="K284" s="84" t="e">
        <f t="shared" si="43"/>
        <v>#N/A</v>
      </c>
      <c r="L284" s="84" t="e">
        <f t="shared" si="44"/>
        <v>#N/A</v>
      </c>
      <c r="M284" s="40">
        <f t="shared" si="40"/>
        <v>0</v>
      </c>
      <c r="N284" s="40">
        <f t="shared" si="41"/>
        <v>0</v>
      </c>
      <c r="O284" s="40">
        <f t="shared" si="45"/>
        <v>0</v>
      </c>
      <c r="P284" s="68">
        <f t="shared" si="46"/>
        <v>0</v>
      </c>
      <c r="Q284" s="69">
        <f t="shared" si="42"/>
        <v>0</v>
      </c>
      <c r="R284" s="70">
        <f t="shared" si="47"/>
        <v>0</v>
      </c>
      <c r="T284" s="10"/>
      <c r="U284" s="10"/>
      <c r="V284" s="10"/>
      <c r="W284" s="10"/>
      <c r="X284" s="10"/>
    </row>
    <row r="285" spans="4:24" s="9" customFormat="1" x14ac:dyDescent="0.3">
      <c r="D285" s="17">
        <f t="shared" si="49"/>
        <v>70007</v>
      </c>
      <c r="E285" s="41">
        <v>1</v>
      </c>
      <c r="F285" s="83">
        <f t="shared" si="48"/>
        <v>3</v>
      </c>
      <c r="G285" s="39"/>
      <c r="H285" s="39"/>
      <c r="I285" s="39"/>
      <c r="J285" s="39"/>
      <c r="K285" s="84" t="e">
        <f t="shared" si="43"/>
        <v>#N/A</v>
      </c>
      <c r="L285" s="84" t="e">
        <f t="shared" si="44"/>
        <v>#N/A</v>
      </c>
      <c r="M285" s="40">
        <f t="shared" si="40"/>
        <v>0</v>
      </c>
      <c r="N285" s="40">
        <f t="shared" si="41"/>
        <v>0</v>
      </c>
      <c r="O285" s="40">
        <f t="shared" si="45"/>
        <v>0</v>
      </c>
      <c r="P285" s="68">
        <f t="shared" si="46"/>
        <v>0</v>
      </c>
      <c r="Q285" s="69">
        <f t="shared" si="42"/>
        <v>0</v>
      </c>
      <c r="R285" s="70">
        <f t="shared" si="47"/>
        <v>0</v>
      </c>
      <c r="T285" s="10"/>
      <c r="U285" s="10"/>
      <c r="V285" s="10"/>
      <c r="W285" s="10"/>
      <c r="X285" s="10"/>
    </row>
    <row r="286" spans="4:24" s="9" customFormat="1" x14ac:dyDescent="0.3">
      <c r="D286" s="17">
        <f t="shared" si="49"/>
        <v>70098</v>
      </c>
      <c r="E286" s="41">
        <v>1</v>
      </c>
      <c r="F286" s="83">
        <f t="shared" si="48"/>
        <v>3</v>
      </c>
      <c r="G286" s="39"/>
      <c r="H286" s="39"/>
      <c r="I286" s="39"/>
      <c r="J286" s="39"/>
      <c r="K286" s="84" t="e">
        <f t="shared" si="43"/>
        <v>#N/A</v>
      </c>
      <c r="L286" s="84" t="e">
        <f t="shared" si="44"/>
        <v>#N/A</v>
      </c>
      <c r="M286" s="40">
        <f t="shared" si="40"/>
        <v>0</v>
      </c>
      <c r="N286" s="40">
        <f t="shared" si="41"/>
        <v>0</v>
      </c>
      <c r="O286" s="40">
        <f t="shared" si="45"/>
        <v>0</v>
      </c>
      <c r="P286" s="68">
        <f t="shared" si="46"/>
        <v>0</v>
      </c>
      <c r="Q286" s="69">
        <f t="shared" si="42"/>
        <v>0</v>
      </c>
      <c r="R286" s="70">
        <f t="shared" si="47"/>
        <v>0</v>
      </c>
      <c r="T286" s="10"/>
      <c r="U286" s="10"/>
      <c r="V286" s="10"/>
      <c r="W286" s="10"/>
      <c r="X286" s="10"/>
    </row>
    <row r="287" spans="4:24" s="9" customFormat="1" x14ac:dyDescent="0.3">
      <c r="D287" s="17">
        <f t="shared" si="49"/>
        <v>70189</v>
      </c>
      <c r="E287" s="41">
        <v>1</v>
      </c>
      <c r="F287" s="83">
        <f t="shared" si="48"/>
        <v>3</v>
      </c>
      <c r="G287" s="39"/>
      <c r="H287" s="39"/>
      <c r="I287" s="39"/>
      <c r="J287" s="39"/>
      <c r="K287" s="84" t="e">
        <f t="shared" si="43"/>
        <v>#N/A</v>
      </c>
      <c r="L287" s="84" t="e">
        <f t="shared" si="44"/>
        <v>#N/A</v>
      </c>
      <c r="M287" s="40">
        <f t="shared" si="40"/>
        <v>0</v>
      </c>
      <c r="N287" s="40">
        <f t="shared" si="41"/>
        <v>0</v>
      </c>
      <c r="O287" s="40">
        <f t="shared" si="45"/>
        <v>0</v>
      </c>
      <c r="P287" s="68">
        <f t="shared" si="46"/>
        <v>0</v>
      </c>
      <c r="Q287" s="69">
        <f t="shared" si="42"/>
        <v>0</v>
      </c>
      <c r="R287" s="70">
        <f t="shared" si="47"/>
        <v>0</v>
      </c>
      <c r="T287" s="10"/>
      <c r="U287" s="10"/>
      <c r="V287" s="10"/>
      <c r="W287" s="10"/>
      <c r="X287" s="10"/>
    </row>
    <row r="288" spans="4:24" s="9" customFormat="1" x14ac:dyDescent="0.3">
      <c r="D288" s="17">
        <f t="shared" si="49"/>
        <v>70281</v>
      </c>
      <c r="E288" s="41">
        <v>1</v>
      </c>
      <c r="F288" s="83">
        <f t="shared" si="48"/>
        <v>3</v>
      </c>
      <c r="G288" s="39"/>
      <c r="H288" s="39"/>
      <c r="I288" s="39"/>
      <c r="J288" s="39"/>
      <c r="K288" s="84" t="e">
        <f t="shared" si="43"/>
        <v>#N/A</v>
      </c>
      <c r="L288" s="84" t="e">
        <f t="shared" si="44"/>
        <v>#N/A</v>
      </c>
      <c r="M288" s="40">
        <f t="shared" si="40"/>
        <v>0</v>
      </c>
      <c r="N288" s="40">
        <f t="shared" si="41"/>
        <v>0</v>
      </c>
      <c r="O288" s="40">
        <f t="shared" si="45"/>
        <v>0</v>
      </c>
      <c r="P288" s="68">
        <f t="shared" si="46"/>
        <v>0</v>
      </c>
      <c r="Q288" s="69">
        <f t="shared" si="42"/>
        <v>0</v>
      </c>
      <c r="R288" s="70">
        <f t="shared" si="47"/>
        <v>0</v>
      </c>
      <c r="T288" s="10"/>
      <c r="U288" s="10"/>
      <c r="V288" s="10"/>
      <c r="W288" s="10"/>
      <c r="X288" s="10"/>
    </row>
    <row r="289" spans="4:24" s="9" customFormat="1" x14ac:dyDescent="0.3">
      <c r="D289" s="17">
        <f t="shared" si="49"/>
        <v>70373</v>
      </c>
      <c r="E289" s="41">
        <v>1</v>
      </c>
      <c r="F289" s="83">
        <f t="shared" si="48"/>
        <v>3</v>
      </c>
      <c r="G289" s="39"/>
      <c r="H289" s="39"/>
      <c r="I289" s="39"/>
      <c r="J289" s="39"/>
      <c r="K289" s="84" t="e">
        <f t="shared" si="43"/>
        <v>#N/A</v>
      </c>
      <c r="L289" s="84" t="e">
        <f t="shared" si="44"/>
        <v>#N/A</v>
      </c>
      <c r="M289" s="40">
        <f t="shared" si="40"/>
        <v>0</v>
      </c>
      <c r="N289" s="40">
        <f t="shared" si="41"/>
        <v>0</v>
      </c>
      <c r="O289" s="40">
        <f t="shared" si="45"/>
        <v>0</v>
      </c>
      <c r="P289" s="68">
        <f t="shared" si="46"/>
        <v>0</v>
      </c>
      <c r="Q289" s="69">
        <f t="shared" si="42"/>
        <v>0</v>
      </c>
      <c r="R289" s="70">
        <f t="shared" si="47"/>
        <v>0</v>
      </c>
      <c r="T289" s="10"/>
      <c r="U289" s="10"/>
      <c r="V289" s="10"/>
      <c r="W289" s="10"/>
      <c r="X289" s="10"/>
    </row>
    <row r="290" spans="4:24" s="9" customFormat="1" x14ac:dyDescent="0.3">
      <c r="D290" s="17">
        <f t="shared" si="49"/>
        <v>70464</v>
      </c>
      <c r="E290" s="41">
        <v>1</v>
      </c>
      <c r="F290" s="83">
        <f t="shared" si="48"/>
        <v>3</v>
      </c>
      <c r="G290" s="39"/>
      <c r="H290" s="39"/>
      <c r="I290" s="39"/>
      <c r="J290" s="39"/>
      <c r="K290" s="84" t="e">
        <f t="shared" si="43"/>
        <v>#N/A</v>
      </c>
      <c r="L290" s="84" t="e">
        <f t="shared" si="44"/>
        <v>#N/A</v>
      </c>
      <c r="M290" s="40">
        <f t="shared" si="40"/>
        <v>0</v>
      </c>
      <c r="N290" s="40">
        <f t="shared" si="41"/>
        <v>0</v>
      </c>
      <c r="O290" s="40">
        <f t="shared" si="45"/>
        <v>0</v>
      </c>
      <c r="P290" s="68">
        <f t="shared" si="46"/>
        <v>0</v>
      </c>
      <c r="Q290" s="69">
        <f t="shared" si="42"/>
        <v>0</v>
      </c>
      <c r="R290" s="70">
        <f t="shared" si="47"/>
        <v>0</v>
      </c>
      <c r="T290" s="10"/>
      <c r="U290" s="10"/>
      <c r="V290" s="10"/>
      <c r="W290" s="10"/>
      <c r="X290" s="10"/>
    </row>
    <row r="291" spans="4:24" s="9" customFormat="1" x14ac:dyDescent="0.3">
      <c r="D291" s="17">
        <f t="shared" si="49"/>
        <v>70554</v>
      </c>
      <c r="E291" s="41">
        <v>1</v>
      </c>
      <c r="F291" s="83">
        <f t="shared" si="48"/>
        <v>3</v>
      </c>
      <c r="G291" s="39"/>
      <c r="H291" s="39"/>
      <c r="I291" s="39"/>
      <c r="J291" s="39"/>
      <c r="K291" s="84" t="e">
        <f t="shared" si="43"/>
        <v>#N/A</v>
      </c>
      <c r="L291" s="84" t="e">
        <f t="shared" si="44"/>
        <v>#N/A</v>
      </c>
      <c r="M291" s="40">
        <f t="shared" si="40"/>
        <v>0</v>
      </c>
      <c r="N291" s="40">
        <f t="shared" si="41"/>
        <v>0</v>
      </c>
      <c r="O291" s="40">
        <f t="shared" si="45"/>
        <v>0</v>
      </c>
      <c r="P291" s="68">
        <f t="shared" si="46"/>
        <v>0</v>
      </c>
      <c r="Q291" s="69">
        <f t="shared" si="42"/>
        <v>0</v>
      </c>
      <c r="R291" s="70">
        <f t="shared" si="47"/>
        <v>0</v>
      </c>
      <c r="T291" s="10"/>
      <c r="U291" s="10"/>
      <c r="V291" s="10"/>
      <c r="W291" s="10"/>
      <c r="X291" s="10"/>
    </row>
    <row r="292" spans="4:24" s="9" customFormat="1" x14ac:dyDescent="0.3">
      <c r="D292" s="17">
        <f t="shared" si="49"/>
        <v>70646</v>
      </c>
      <c r="E292" s="41">
        <v>1</v>
      </c>
      <c r="F292" s="83">
        <f t="shared" si="48"/>
        <v>3</v>
      </c>
      <c r="G292" s="39"/>
      <c r="H292" s="39"/>
      <c r="I292" s="39"/>
      <c r="J292" s="39"/>
      <c r="K292" s="84" t="e">
        <f t="shared" si="43"/>
        <v>#N/A</v>
      </c>
      <c r="L292" s="84" t="e">
        <f t="shared" si="44"/>
        <v>#N/A</v>
      </c>
      <c r="M292" s="40">
        <f t="shared" si="40"/>
        <v>0</v>
      </c>
      <c r="N292" s="40">
        <f t="shared" si="41"/>
        <v>0</v>
      </c>
      <c r="O292" s="40">
        <f t="shared" si="45"/>
        <v>0</v>
      </c>
      <c r="P292" s="68">
        <f t="shared" si="46"/>
        <v>0</v>
      </c>
      <c r="Q292" s="69">
        <f t="shared" si="42"/>
        <v>0</v>
      </c>
      <c r="R292" s="70">
        <f t="shared" si="47"/>
        <v>0</v>
      </c>
      <c r="T292" s="10"/>
      <c r="U292" s="10"/>
      <c r="V292" s="10"/>
      <c r="W292" s="10"/>
      <c r="X292" s="10"/>
    </row>
    <row r="293" spans="4:24" s="9" customFormat="1" x14ac:dyDescent="0.3">
      <c r="D293" s="17">
        <f t="shared" si="49"/>
        <v>70738</v>
      </c>
      <c r="E293" s="41">
        <v>1</v>
      </c>
      <c r="F293" s="83">
        <f t="shared" si="48"/>
        <v>3</v>
      </c>
      <c r="G293" s="39"/>
      <c r="H293" s="39"/>
      <c r="I293" s="39"/>
      <c r="J293" s="39"/>
      <c r="K293" s="84" t="e">
        <f t="shared" si="43"/>
        <v>#N/A</v>
      </c>
      <c r="L293" s="84" t="e">
        <f t="shared" si="44"/>
        <v>#N/A</v>
      </c>
      <c r="M293" s="40">
        <f t="shared" si="40"/>
        <v>0</v>
      </c>
      <c r="N293" s="40">
        <f t="shared" si="41"/>
        <v>0</v>
      </c>
      <c r="O293" s="40">
        <f t="shared" si="45"/>
        <v>0</v>
      </c>
      <c r="P293" s="68">
        <f t="shared" si="46"/>
        <v>0</v>
      </c>
      <c r="Q293" s="69">
        <f t="shared" si="42"/>
        <v>0</v>
      </c>
      <c r="R293" s="70">
        <f t="shared" si="47"/>
        <v>0</v>
      </c>
      <c r="T293" s="10"/>
      <c r="U293" s="10"/>
      <c r="V293" s="10"/>
      <c r="W293" s="10"/>
      <c r="X293" s="10"/>
    </row>
    <row r="294" spans="4:24" s="9" customFormat="1" x14ac:dyDescent="0.3">
      <c r="D294" s="17">
        <f t="shared" si="49"/>
        <v>70829</v>
      </c>
      <c r="E294" s="41">
        <v>1</v>
      </c>
      <c r="F294" s="83">
        <f t="shared" si="48"/>
        <v>3</v>
      </c>
      <c r="G294" s="39"/>
      <c r="H294" s="39"/>
      <c r="I294" s="39"/>
      <c r="J294" s="39"/>
      <c r="K294" s="84" t="e">
        <f t="shared" si="43"/>
        <v>#N/A</v>
      </c>
      <c r="L294" s="84" t="e">
        <f t="shared" si="44"/>
        <v>#N/A</v>
      </c>
      <c r="M294" s="40">
        <f t="shared" si="40"/>
        <v>0</v>
      </c>
      <c r="N294" s="40">
        <f t="shared" si="41"/>
        <v>0</v>
      </c>
      <c r="O294" s="40">
        <f t="shared" si="45"/>
        <v>0</v>
      </c>
      <c r="P294" s="68">
        <f t="shared" si="46"/>
        <v>0</v>
      </c>
      <c r="Q294" s="69">
        <f t="shared" si="42"/>
        <v>0</v>
      </c>
      <c r="R294" s="70">
        <f t="shared" si="47"/>
        <v>0</v>
      </c>
      <c r="T294" s="10"/>
      <c r="U294" s="10"/>
      <c r="V294" s="10"/>
      <c r="W294" s="10"/>
      <c r="X294" s="10"/>
    </row>
    <row r="295" spans="4:24" s="9" customFormat="1" x14ac:dyDescent="0.3">
      <c r="D295" s="17">
        <f t="shared" si="49"/>
        <v>70919</v>
      </c>
      <c r="E295" s="41">
        <v>1</v>
      </c>
      <c r="F295" s="83">
        <f t="shared" si="48"/>
        <v>3</v>
      </c>
      <c r="G295" s="39"/>
      <c r="H295" s="39"/>
      <c r="I295" s="39"/>
      <c r="J295" s="39"/>
      <c r="K295" s="84" t="e">
        <f t="shared" si="43"/>
        <v>#N/A</v>
      </c>
      <c r="L295" s="84" t="e">
        <f t="shared" si="44"/>
        <v>#N/A</v>
      </c>
      <c r="M295" s="40">
        <f t="shared" si="40"/>
        <v>0</v>
      </c>
      <c r="N295" s="40">
        <f t="shared" si="41"/>
        <v>0</v>
      </c>
      <c r="O295" s="40">
        <f t="shared" si="45"/>
        <v>0</v>
      </c>
      <c r="P295" s="68">
        <f t="shared" si="46"/>
        <v>0</v>
      </c>
      <c r="Q295" s="69">
        <f t="shared" si="42"/>
        <v>0</v>
      </c>
      <c r="R295" s="70">
        <f t="shared" si="47"/>
        <v>0</v>
      </c>
      <c r="T295" s="10"/>
      <c r="U295" s="10"/>
      <c r="V295" s="10"/>
      <c r="W295" s="10"/>
      <c r="X295" s="10"/>
    </row>
    <row r="296" spans="4:24" s="9" customFormat="1" x14ac:dyDescent="0.3">
      <c r="D296" s="17">
        <f t="shared" si="49"/>
        <v>71011</v>
      </c>
      <c r="E296" s="41">
        <v>1</v>
      </c>
      <c r="F296" s="83">
        <f t="shared" si="48"/>
        <v>3</v>
      </c>
      <c r="G296" s="39"/>
      <c r="H296" s="39"/>
      <c r="I296" s="39"/>
      <c r="J296" s="39"/>
      <c r="K296" s="84" t="e">
        <f t="shared" si="43"/>
        <v>#N/A</v>
      </c>
      <c r="L296" s="84" t="e">
        <f t="shared" si="44"/>
        <v>#N/A</v>
      </c>
      <c r="M296" s="40">
        <f t="shared" si="40"/>
        <v>0</v>
      </c>
      <c r="N296" s="40">
        <f t="shared" si="41"/>
        <v>0</v>
      </c>
      <c r="O296" s="40">
        <f t="shared" si="45"/>
        <v>0</v>
      </c>
      <c r="P296" s="68">
        <f t="shared" si="46"/>
        <v>0</v>
      </c>
      <c r="Q296" s="69">
        <f t="shared" si="42"/>
        <v>0</v>
      </c>
      <c r="R296" s="70">
        <f t="shared" si="47"/>
        <v>0</v>
      </c>
      <c r="T296" s="10"/>
      <c r="U296" s="10"/>
      <c r="V296" s="10"/>
      <c r="W296" s="10"/>
      <c r="X296" s="10"/>
    </row>
    <row r="297" spans="4:24" s="9" customFormat="1" x14ac:dyDescent="0.3">
      <c r="D297" s="17">
        <f t="shared" si="49"/>
        <v>71103</v>
      </c>
      <c r="E297" s="41">
        <v>1</v>
      </c>
      <c r="F297" s="83">
        <f t="shared" si="48"/>
        <v>3</v>
      </c>
      <c r="G297" s="39"/>
      <c r="H297" s="39"/>
      <c r="I297" s="39"/>
      <c r="J297" s="39"/>
      <c r="K297" s="84" t="e">
        <f t="shared" si="43"/>
        <v>#N/A</v>
      </c>
      <c r="L297" s="84" t="e">
        <f t="shared" si="44"/>
        <v>#N/A</v>
      </c>
      <c r="M297" s="40">
        <f t="shared" si="40"/>
        <v>0</v>
      </c>
      <c r="N297" s="40">
        <f t="shared" si="41"/>
        <v>0</v>
      </c>
      <c r="O297" s="40">
        <f t="shared" si="45"/>
        <v>0</v>
      </c>
      <c r="P297" s="68">
        <f t="shared" si="46"/>
        <v>0</v>
      </c>
      <c r="Q297" s="69">
        <f t="shared" si="42"/>
        <v>0</v>
      </c>
      <c r="R297" s="70">
        <f t="shared" si="47"/>
        <v>0</v>
      </c>
      <c r="T297" s="10"/>
      <c r="U297" s="10"/>
      <c r="V297" s="10"/>
      <c r="W297" s="10"/>
      <c r="X297" s="10"/>
    </row>
    <row r="298" spans="4:24" s="9" customFormat="1" x14ac:dyDescent="0.3">
      <c r="D298" s="17">
        <f t="shared" si="49"/>
        <v>71194</v>
      </c>
      <c r="E298" s="41">
        <v>1</v>
      </c>
      <c r="F298" s="83">
        <f t="shared" si="48"/>
        <v>3</v>
      </c>
      <c r="G298" s="39"/>
      <c r="H298" s="39"/>
      <c r="I298" s="39"/>
      <c r="J298" s="39"/>
      <c r="K298" s="84" t="e">
        <f t="shared" si="43"/>
        <v>#N/A</v>
      </c>
      <c r="L298" s="84" t="e">
        <f t="shared" si="44"/>
        <v>#N/A</v>
      </c>
      <c r="M298" s="40">
        <f t="shared" si="40"/>
        <v>0</v>
      </c>
      <c r="N298" s="40">
        <f t="shared" si="41"/>
        <v>0</v>
      </c>
      <c r="O298" s="40">
        <f t="shared" si="45"/>
        <v>0</v>
      </c>
      <c r="P298" s="68">
        <f t="shared" si="46"/>
        <v>0</v>
      </c>
      <c r="Q298" s="69">
        <f t="shared" si="42"/>
        <v>0</v>
      </c>
      <c r="R298" s="70">
        <f t="shared" si="47"/>
        <v>0</v>
      </c>
      <c r="T298" s="10"/>
      <c r="U298" s="10"/>
      <c r="V298" s="10"/>
      <c r="W298" s="10"/>
      <c r="X298" s="10"/>
    </row>
    <row r="299" spans="4:24" s="9" customFormat="1" x14ac:dyDescent="0.3">
      <c r="D299" s="17">
        <f t="shared" si="49"/>
        <v>71284</v>
      </c>
      <c r="E299" s="41">
        <v>1</v>
      </c>
      <c r="F299" s="83">
        <f t="shared" si="48"/>
        <v>3</v>
      </c>
      <c r="G299" s="39"/>
      <c r="H299" s="39"/>
      <c r="I299" s="39"/>
      <c r="J299" s="39"/>
      <c r="K299" s="84" t="e">
        <f t="shared" si="43"/>
        <v>#N/A</v>
      </c>
      <c r="L299" s="84" t="e">
        <f t="shared" si="44"/>
        <v>#N/A</v>
      </c>
      <c r="M299" s="40">
        <f t="shared" si="40"/>
        <v>0</v>
      </c>
      <c r="N299" s="40">
        <f t="shared" si="41"/>
        <v>0</v>
      </c>
      <c r="O299" s="40">
        <f t="shared" si="45"/>
        <v>0</v>
      </c>
      <c r="P299" s="68">
        <f t="shared" si="46"/>
        <v>0</v>
      </c>
      <c r="Q299" s="69">
        <f t="shared" si="42"/>
        <v>0</v>
      </c>
      <c r="R299" s="70">
        <f t="shared" si="47"/>
        <v>0</v>
      </c>
      <c r="T299" s="10"/>
      <c r="U299" s="10"/>
      <c r="V299" s="10"/>
      <c r="W299" s="10"/>
      <c r="X299" s="10"/>
    </row>
    <row r="300" spans="4:24" s="9" customFormat="1" x14ac:dyDescent="0.3">
      <c r="D300" s="17">
        <f t="shared" si="49"/>
        <v>71376</v>
      </c>
      <c r="E300" s="41">
        <v>1</v>
      </c>
      <c r="F300" s="83">
        <f t="shared" si="48"/>
        <v>3</v>
      </c>
      <c r="G300" s="39"/>
      <c r="H300" s="39"/>
      <c r="I300" s="39"/>
      <c r="J300" s="39"/>
      <c r="K300" s="84" t="e">
        <f t="shared" si="43"/>
        <v>#N/A</v>
      </c>
      <c r="L300" s="84" t="e">
        <f t="shared" si="44"/>
        <v>#N/A</v>
      </c>
      <c r="M300" s="40">
        <f t="shared" si="40"/>
        <v>0</v>
      </c>
      <c r="N300" s="40">
        <f t="shared" si="41"/>
        <v>0</v>
      </c>
      <c r="O300" s="40">
        <f t="shared" si="45"/>
        <v>0</v>
      </c>
      <c r="P300" s="68">
        <f t="shared" si="46"/>
        <v>0</v>
      </c>
      <c r="Q300" s="69">
        <f t="shared" si="42"/>
        <v>0</v>
      </c>
      <c r="R300" s="70">
        <f t="shared" si="47"/>
        <v>0</v>
      </c>
      <c r="T300" s="10"/>
      <c r="U300" s="10"/>
      <c r="V300" s="10"/>
      <c r="W300" s="10"/>
      <c r="X300" s="10"/>
    </row>
    <row r="301" spans="4:24" s="9" customFormat="1" x14ac:dyDescent="0.3">
      <c r="D301" s="17">
        <f t="shared" si="49"/>
        <v>71468</v>
      </c>
      <c r="E301" s="41">
        <v>1</v>
      </c>
      <c r="F301" s="83">
        <f t="shared" si="48"/>
        <v>3</v>
      </c>
      <c r="G301" s="39"/>
      <c r="H301" s="39"/>
      <c r="I301" s="39"/>
      <c r="J301" s="39"/>
      <c r="K301" s="84" t="e">
        <f t="shared" si="43"/>
        <v>#N/A</v>
      </c>
      <c r="L301" s="84" t="e">
        <f t="shared" si="44"/>
        <v>#N/A</v>
      </c>
      <c r="M301" s="40">
        <f t="shared" si="40"/>
        <v>0</v>
      </c>
      <c r="N301" s="40">
        <f t="shared" si="41"/>
        <v>0</v>
      </c>
      <c r="O301" s="40">
        <f t="shared" si="45"/>
        <v>0</v>
      </c>
      <c r="P301" s="68">
        <f t="shared" si="46"/>
        <v>0</v>
      </c>
      <c r="Q301" s="69">
        <f t="shared" si="42"/>
        <v>0</v>
      </c>
      <c r="R301" s="70">
        <f t="shared" si="47"/>
        <v>0</v>
      </c>
      <c r="T301" s="10"/>
      <c r="U301" s="10"/>
      <c r="V301" s="10"/>
      <c r="W301" s="10"/>
      <c r="X301" s="10"/>
    </row>
    <row r="302" spans="4:24" s="9" customFormat="1" x14ac:dyDescent="0.3">
      <c r="D302" s="17">
        <f t="shared" si="49"/>
        <v>71559</v>
      </c>
      <c r="E302" s="41">
        <v>1</v>
      </c>
      <c r="F302" s="83">
        <f t="shared" si="48"/>
        <v>3</v>
      </c>
      <c r="G302" s="39"/>
      <c r="H302" s="39"/>
      <c r="I302" s="39"/>
      <c r="J302" s="39"/>
      <c r="K302" s="84" t="e">
        <f t="shared" si="43"/>
        <v>#N/A</v>
      </c>
      <c r="L302" s="84" t="e">
        <f t="shared" si="44"/>
        <v>#N/A</v>
      </c>
      <c r="M302" s="40">
        <f t="shared" si="40"/>
        <v>0</v>
      </c>
      <c r="N302" s="40">
        <f t="shared" si="41"/>
        <v>0</v>
      </c>
      <c r="O302" s="40">
        <f t="shared" si="45"/>
        <v>0</v>
      </c>
      <c r="P302" s="68">
        <f t="shared" si="46"/>
        <v>0</v>
      </c>
      <c r="Q302" s="69">
        <f t="shared" si="42"/>
        <v>0</v>
      </c>
      <c r="R302" s="70">
        <f t="shared" si="47"/>
        <v>0</v>
      </c>
      <c r="T302" s="10"/>
      <c r="U302" s="10"/>
      <c r="V302" s="10"/>
      <c r="W302" s="10"/>
      <c r="X302" s="10"/>
    </row>
    <row r="303" spans="4:24" s="9" customFormat="1" x14ac:dyDescent="0.3">
      <c r="D303" s="17">
        <f t="shared" si="49"/>
        <v>71650</v>
      </c>
      <c r="E303" s="41">
        <v>1</v>
      </c>
      <c r="F303" s="83">
        <f t="shared" si="48"/>
        <v>3</v>
      </c>
      <c r="G303" s="39"/>
      <c r="H303" s="39"/>
      <c r="I303" s="39"/>
      <c r="J303" s="39"/>
      <c r="K303" s="84" t="e">
        <f t="shared" si="43"/>
        <v>#N/A</v>
      </c>
      <c r="L303" s="84" t="e">
        <f t="shared" si="44"/>
        <v>#N/A</v>
      </c>
      <c r="M303" s="40">
        <f t="shared" si="40"/>
        <v>0</v>
      </c>
      <c r="N303" s="40">
        <f t="shared" si="41"/>
        <v>0</v>
      </c>
      <c r="O303" s="40">
        <f t="shared" si="45"/>
        <v>0</v>
      </c>
      <c r="P303" s="68">
        <f t="shared" si="46"/>
        <v>0</v>
      </c>
      <c r="Q303" s="69">
        <f t="shared" si="42"/>
        <v>0</v>
      </c>
      <c r="R303" s="70">
        <f t="shared" si="47"/>
        <v>0</v>
      </c>
      <c r="T303" s="10"/>
      <c r="U303" s="10"/>
      <c r="V303" s="10"/>
      <c r="W303" s="10"/>
      <c r="X303" s="10"/>
    </row>
    <row r="304" spans="4:24" s="9" customFormat="1" x14ac:dyDescent="0.3">
      <c r="D304" s="17">
        <f t="shared" si="49"/>
        <v>71742</v>
      </c>
      <c r="E304" s="41">
        <v>1</v>
      </c>
      <c r="F304" s="83">
        <f t="shared" si="48"/>
        <v>3</v>
      </c>
      <c r="G304" s="39"/>
      <c r="H304" s="39"/>
      <c r="I304" s="39"/>
      <c r="J304" s="39"/>
      <c r="K304" s="84" t="e">
        <f t="shared" si="43"/>
        <v>#N/A</v>
      </c>
      <c r="L304" s="84" t="e">
        <f t="shared" si="44"/>
        <v>#N/A</v>
      </c>
      <c r="M304" s="40">
        <f t="shared" si="40"/>
        <v>0</v>
      </c>
      <c r="N304" s="40">
        <f t="shared" si="41"/>
        <v>0</v>
      </c>
      <c r="O304" s="40">
        <f t="shared" si="45"/>
        <v>0</v>
      </c>
      <c r="P304" s="68">
        <f t="shared" si="46"/>
        <v>0</v>
      </c>
      <c r="Q304" s="69">
        <f t="shared" si="42"/>
        <v>0</v>
      </c>
      <c r="R304" s="70">
        <f t="shared" si="47"/>
        <v>0</v>
      </c>
      <c r="T304" s="10"/>
      <c r="U304" s="10"/>
      <c r="V304" s="10"/>
      <c r="W304" s="10"/>
      <c r="X304" s="10"/>
    </row>
    <row r="305" spans="4:24" s="9" customFormat="1" x14ac:dyDescent="0.3">
      <c r="D305" s="17">
        <f t="shared" si="49"/>
        <v>71834</v>
      </c>
      <c r="E305" s="41">
        <v>1</v>
      </c>
      <c r="F305" s="83">
        <f t="shared" si="48"/>
        <v>3</v>
      </c>
      <c r="G305" s="39"/>
      <c r="H305" s="39"/>
      <c r="I305" s="39"/>
      <c r="J305" s="39"/>
      <c r="K305" s="84" t="e">
        <f t="shared" si="43"/>
        <v>#N/A</v>
      </c>
      <c r="L305" s="84" t="e">
        <f t="shared" si="44"/>
        <v>#N/A</v>
      </c>
      <c r="M305" s="40">
        <f t="shared" si="40"/>
        <v>0</v>
      </c>
      <c r="N305" s="40">
        <f t="shared" si="41"/>
        <v>0</v>
      </c>
      <c r="O305" s="40">
        <f t="shared" si="45"/>
        <v>0</v>
      </c>
      <c r="P305" s="68">
        <f t="shared" si="46"/>
        <v>0</v>
      </c>
      <c r="Q305" s="69">
        <f t="shared" si="42"/>
        <v>0</v>
      </c>
      <c r="R305" s="70">
        <f t="shared" si="47"/>
        <v>0</v>
      </c>
      <c r="T305" s="10"/>
      <c r="U305" s="10"/>
      <c r="V305" s="10"/>
      <c r="W305" s="10"/>
      <c r="X305" s="10"/>
    </row>
    <row r="306" spans="4:24" s="9" customFormat="1" x14ac:dyDescent="0.3">
      <c r="D306" s="17">
        <f t="shared" si="49"/>
        <v>71925</v>
      </c>
      <c r="E306" s="41">
        <v>1</v>
      </c>
      <c r="F306" s="83">
        <f t="shared" si="48"/>
        <v>3</v>
      </c>
      <c r="G306" s="39"/>
      <c r="H306" s="39"/>
      <c r="I306" s="39"/>
      <c r="J306" s="39"/>
      <c r="K306" s="84" t="e">
        <f t="shared" si="43"/>
        <v>#N/A</v>
      </c>
      <c r="L306" s="84" t="e">
        <f t="shared" si="44"/>
        <v>#N/A</v>
      </c>
      <c r="M306" s="40">
        <f t="shared" si="40"/>
        <v>0</v>
      </c>
      <c r="N306" s="40">
        <f t="shared" si="41"/>
        <v>0</v>
      </c>
      <c r="O306" s="40">
        <f t="shared" si="45"/>
        <v>0</v>
      </c>
      <c r="P306" s="68">
        <f t="shared" si="46"/>
        <v>0</v>
      </c>
      <c r="Q306" s="69">
        <f t="shared" si="42"/>
        <v>0</v>
      </c>
      <c r="R306" s="70">
        <f t="shared" si="47"/>
        <v>0</v>
      </c>
      <c r="T306" s="10"/>
      <c r="U306" s="10"/>
      <c r="V306" s="10"/>
      <c r="W306" s="10"/>
      <c r="X306" s="10"/>
    </row>
    <row r="307" spans="4:24" s="9" customFormat="1" x14ac:dyDescent="0.3">
      <c r="D307" s="17">
        <f t="shared" si="49"/>
        <v>72015</v>
      </c>
      <c r="E307" s="41">
        <v>1</v>
      </c>
      <c r="F307" s="83">
        <f t="shared" si="48"/>
        <v>3</v>
      </c>
      <c r="G307" s="39"/>
      <c r="H307" s="39"/>
      <c r="I307" s="39"/>
      <c r="J307" s="39"/>
      <c r="K307" s="84" t="e">
        <f t="shared" si="43"/>
        <v>#N/A</v>
      </c>
      <c r="L307" s="84" t="e">
        <f t="shared" si="44"/>
        <v>#N/A</v>
      </c>
      <c r="M307" s="40">
        <f t="shared" si="40"/>
        <v>0</v>
      </c>
      <c r="N307" s="40">
        <f t="shared" si="41"/>
        <v>0</v>
      </c>
      <c r="O307" s="40">
        <f t="shared" si="45"/>
        <v>0</v>
      </c>
      <c r="P307" s="68">
        <f t="shared" si="46"/>
        <v>0</v>
      </c>
      <c r="Q307" s="69">
        <f t="shared" si="42"/>
        <v>0</v>
      </c>
      <c r="R307" s="70">
        <f t="shared" si="47"/>
        <v>0</v>
      </c>
      <c r="T307" s="10"/>
      <c r="U307" s="10"/>
      <c r="V307" s="10"/>
      <c r="W307" s="10"/>
      <c r="X307" s="10"/>
    </row>
    <row r="308" spans="4:24" s="9" customFormat="1" x14ac:dyDescent="0.3">
      <c r="D308" s="17">
        <f t="shared" si="49"/>
        <v>72107</v>
      </c>
      <c r="E308" s="41">
        <v>1</v>
      </c>
      <c r="F308" s="83">
        <f t="shared" si="48"/>
        <v>3</v>
      </c>
      <c r="G308" s="39"/>
      <c r="H308" s="39"/>
      <c r="I308" s="39"/>
      <c r="J308" s="39"/>
      <c r="K308" s="84" t="e">
        <f t="shared" si="43"/>
        <v>#N/A</v>
      </c>
      <c r="L308" s="84" t="e">
        <f t="shared" si="44"/>
        <v>#N/A</v>
      </c>
      <c r="M308" s="40">
        <f t="shared" si="40"/>
        <v>0</v>
      </c>
      <c r="N308" s="40">
        <f t="shared" si="41"/>
        <v>0</v>
      </c>
      <c r="O308" s="40">
        <f t="shared" si="45"/>
        <v>0</v>
      </c>
      <c r="P308" s="68">
        <f t="shared" si="46"/>
        <v>0</v>
      </c>
      <c r="Q308" s="69">
        <f t="shared" si="42"/>
        <v>0</v>
      </c>
      <c r="R308" s="70">
        <f t="shared" si="47"/>
        <v>0</v>
      </c>
      <c r="T308" s="10"/>
      <c r="U308" s="10"/>
      <c r="V308" s="10"/>
      <c r="W308" s="10"/>
      <c r="X308" s="10"/>
    </row>
    <row r="309" spans="4:24" s="9" customFormat="1" x14ac:dyDescent="0.3">
      <c r="D309" s="17">
        <f t="shared" si="49"/>
        <v>72199</v>
      </c>
      <c r="E309" s="41">
        <v>1</v>
      </c>
      <c r="F309" s="83">
        <f t="shared" si="48"/>
        <v>3</v>
      </c>
      <c r="G309" s="39"/>
      <c r="H309" s="39"/>
      <c r="I309" s="39"/>
      <c r="J309" s="39"/>
      <c r="K309" s="84" t="e">
        <f t="shared" si="43"/>
        <v>#N/A</v>
      </c>
      <c r="L309" s="84" t="e">
        <f t="shared" si="44"/>
        <v>#N/A</v>
      </c>
      <c r="M309" s="40">
        <f t="shared" si="40"/>
        <v>0</v>
      </c>
      <c r="N309" s="40">
        <f t="shared" si="41"/>
        <v>0</v>
      </c>
      <c r="O309" s="40">
        <f t="shared" si="45"/>
        <v>0</v>
      </c>
      <c r="P309" s="68">
        <f t="shared" si="46"/>
        <v>0</v>
      </c>
      <c r="Q309" s="69">
        <f t="shared" si="42"/>
        <v>0</v>
      </c>
      <c r="R309" s="70">
        <f t="shared" si="47"/>
        <v>0</v>
      </c>
      <c r="T309" s="10"/>
      <c r="U309" s="10"/>
      <c r="V309" s="10"/>
      <c r="W309" s="10"/>
      <c r="X309" s="10"/>
    </row>
    <row r="310" spans="4:24" s="9" customFormat="1" x14ac:dyDescent="0.3">
      <c r="D310" s="17">
        <f t="shared" si="49"/>
        <v>72290</v>
      </c>
      <c r="E310" s="41">
        <v>1</v>
      </c>
      <c r="F310" s="83">
        <f t="shared" si="48"/>
        <v>3</v>
      </c>
      <c r="G310" s="39"/>
      <c r="H310" s="39"/>
      <c r="I310" s="39"/>
      <c r="J310" s="39"/>
      <c r="K310" s="84" t="e">
        <f t="shared" si="43"/>
        <v>#N/A</v>
      </c>
      <c r="L310" s="84" t="e">
        <f t="shared" si="44"/>
        <v>#N/A</v>
      </c>
      <c r="M310" s="40">
        <f t="shared" si="40"/>
        <v>0</v>
      </c>
      <c r="N310" s="40">
        <f t="shared" si="41"/>
        <v>0</v>
      </c>
      <c r="O310" s="40">
        <f t="shared" si="45"/>
        <v>0</v>
      </c>
      <c r="P310" s="68">
        <f t="shared" si="46"/>
        <v>0</v>
      </c>
      <c r="Q310" s="69">
        <f t="shared" si="42"/>
        <v>0</v>
      </c>
      <c r="R310" s="70">
        <f t="shared" si="47"/>
        <v>0</v>
      </c>
      <c r="T310" s="10"/>
      <c r="U310" s="10"/>
      <c r="V310" s="10"/>
      <c r="W310" s="10"/>
      <c r="X310" s="10"/>
    </row>
    <row r="311" spans="4:24" s="9" customFormat="1" x14ac:dyDescent="0.3">
      <c r="D311" s="17">
        <f t="shared" si="49"/>
        <v>72380</v>
      </c>
      <c r="E311" s="41">
        <v>1</v>
      </c>
      <c r="F311" s="83">
        <f t="shared" si="48"/>
        <v>3</v>
      </c>
      <c r="G311" s="39"/>
      <c r="H311" s="39"/>
      <c r="I311" s="39"/>
      <c r="J311" s="39"/>
      <c r="K311" s="84" t="e">
        <f t="shared" si="43"/>
        <v>#N/A</v>
      </c>
      <c r="L311" s="84" t="e">
        <f t="shared" si="44"/>
        <v>#N/A</v>
      </c>
      <c r="M311" s="40">
        <f t="shared" si="40"/>
        <v>0</v>
      </c>
      <c r="N311" s="40">
        <f t="shared" si="41"/>
        <v>0</v>
      </c>
      <c r="O311" s="40">
        <f t="shared" si="45"/>
        <v>0</v>
      </c>
      <c r="P311" s="68">
        <f t="shared" si="46"/>
        <v>0</v>
      </c>
      <c r="Q311" s="69">
        <f t="shared" si="42"/>
        <v>0</v>
      </c>
      <c r="R311" s="70">
        <f t="shared" si="47"/>
        <v>0</v>
      </c>
      <c r="T311" s="10"/>
      <c r="U311" s="10"/>
      <c r="V311" s="10"/>
      <c r="W311" s="10"/>
      <c r="X311" s="10"/>
    </row>
    <row r="312" spans="4:24" s="9" customFormat="1" x14ac:dyDescent="0.3">
      <c r="D312" s="17">
        <f t="shared" si="49"/>
        <v>72472</v>
      </c>
      <c r="E312" s="41">
        <v>1</v>
      </c>
      <c r="F312" s="83">
        <f t="shared" si="48"/>
        <v>3</v>
      </c>
      <c r="G312" s="39"/>
      <c r="H312" s="39"/>
      <c r="I312" s="39"/>
      <c r="J312" s="39"/>
      <c r="K312" s="84" t="e">
        <f t="shared" si="43"/>
        <v>#N/A</v>
      </c>
      <c r="L312" s="84" t="e">
        <f t="shared" si="44"/>
        <v>#N/A</v>
      </c>
      <c r="M312" s="40">
        <f t="shared" si="40"/>
        <v>0</v>
      </c>
      <c r="N312" s="40">
        <f t="shared" si="41"/>
        <v>0</v>
      </c>
      <c r="O312" s="40">
        <f t="shared" si="45"/>
        <v>0</v>
      </c>
      <c r="P312" s="68">
        <f t="shared" si="46"/>
        <v>0</v>
      </c>
      <c r="Q312" s="69">
        <f t="shared" si="42"/>
        <v>0</v>
      </c>
      <c r="R312" s="70">
        <f t="shared" si="47"/>
        <v>0</v>
      </c>
      <c r="T312" s="10"/>
      <c r="U312" s="10"/>
      <c r="V312" s="10"/>
      <c r="W312" s="10"/>
      <c r="X312" s="10"/>
    </row>
    <row r="313" spans="4:24" s="9" customFormat="1" x14ac:dyDescent="0.3">
      <c r="D313" s="17">
        <f t="shared" si="49"/>
        <v>72564</v>
      </c>
      <c r="E313" s="41">
        <v>1</v>
      </c>
      <c r="F313" s="83">
        <f t="shared" si="48"/>
        <v>3</v>
      </c>
      <c r="G313" s="39"/>
      <c r="H313" s="39"/>
      <c r="I313" s="39"/>
      <c r="J313" s="39"/>
      <c r="K313" s="84" t="e">
        <f t="shared" si="43"/>
        <v>#N/A</v>
      </c>
      <c r="L313" s="84" t="e">
        <f t="shared" si="44"/>
        <v>#N/A</v>
      </c>
      <c r="M313" s="40">
        <f t="shared" si="40"/>
        <v>0</v>
      </c>
      <c r="N313" s="40">
        <f t="shared" si="41"/>
        <v>0</v>
      </c>
      <c r="O313" s="40">
        <f t="shared" si="45"/>
        <v>0</v>
      </c>
      <c r="P313" s="68">
        <f t="shared" si="46"/>
        <v>0</v>
      </c>
      <c r="Q313" s="69">
        <f t="shared" si="42"/>
        <v>0</v>
      </c>
      <c r="R313" s="70">
        <f t="shared" si="47"/>
        <v>0</v>
      </c>
      <c r="T313" s="10"/>
      <c r="U313" s="10"/>
      <c r="V313" s="10"/>
      <c r="W313" s="10"/>
      <c r="X313" s="10"/>
    </row>
    <row r="314" spans="4:24" s="9" customFormat="1" x14ac:dyDescent="0.3">
      <c r="D314" s="17">
        <f t="shared" si="49"/>
        <v>72655</v>
      </c>
      <c r="E314" s="41">
        <v>1</v>
      </c>
      <c r="F314" s="83">
        <f t="shared" si="48"/>
        <v>3</v>
      </c>
      <c r="G314" s="39"/>
      <c r="H314" s="39"/>
      <c r="I314" s="39"/>
      <c r="J314" s="39"/>
      <c r="K314" s="84" t="e">
        <f t="shared" si="43"/>
        <v>#N/A</v>
      </c>
      <c r="L314" s="84" t="e">
        <f t="shared" si="44"/>
        <v>#N/A</v>
      </c>
      <c r="M314" s="40">
        <f t="shared" si="40"/>
        <v>0</v>
      </c>
      <c r="N314" s="40">
        <f t="shared" si="41"/>
        <v>0</v>
      </c>
      <c r="O314" s="40">
        <f t="shared" si="45"/>
        <v>0</v>
      </c>
      <c r="P314" s="68">
        <f t="shared" si="46"/>
        <v>0</v>
      </c>
      <c r="Q314" s="69">
        <f t="shared" si="42"/>
        <v>0</v>
      </c>
      <c r="R314" s="70">
        <f t="shared" si="47"/>
        <v>0</v>
      </c>
      <c r="T314" s="10"/>
      <c r="U314" s="10"/>
      <c r="V314" s="10"/>
      <c r="W314" s="10"/>
      <c r="X314" s="10"/>
    </row>
    <row r="315" spans="4:24" s="9" customFormat="1" x14ac:dyDescent="0.3">
      <c r="D315" s="17">
        <f t="shared" si="49"/>
        <v>72745</v>
      </c>
      <c r="E315" s="41">
        <v>1</v>
      </c>
      <c r="F315" s="83">
        <f t="shared" si="48"/>
        <v>3</v>
      </c>
      <c r="G315" s="39"/>
      <c r="H315" s="39"/>
      <c r="I315" s="39"/>
      <c r="J315" s="39"/>
      <c r="K315" s="84" t="e">
        <f t="shared" si="43"/>
        <v>#N/A</v>
      </c>
      <c r="L315" s="84" t="e">
        <f t="shared" si="44"/>
        <v>#N/A</v>
      </c>
      <c r="M315" s="40">
        <f t="shared" si="40"/>
        <v>0</v>
      </c>
      <c r="N315" s="40">
        <f t="shared" si="41"/>
        <v>0</v>
      </c>
      <c r="O315" s="40">
        <f t="shared" si="45"/>
        <v>0</v>
      </c>
      <c r="P315" s="68">
        <f t="shared" si="46"/>
        <v>0</v>
      </c>
      <c r="Q315" s="69">
        <f t="shared" si="42"/>
        <v>0</v>
      </c>
      <c r="R315" s="70">
        <f t="shared" si="47"/>
        <v>0</v>
      </c>
      <c r="T315" s="10"/>
      <c r="U315" s="10"/>
      <c r="V315" s="10"/>
      <c r="W315" s="10"/>
      <c r="X315" s="10"/>
    </row>
    <row r="316" spans="4:24" s="9" customFormat="1" x14ac:dyDescent="0.3">
      <c r="D316" s="17">
        <f t="shared" si="49"/>
        <v>72837</v>
      </c>
      <c r="E316" s="41">
        <v>1</v>
      </c>
      <c r="F316" s="83">
        <f t="shared" si="48"/>
        <v>3</v>
      </c>
      <c r="G316" s="39"/>
      <c r="H316" s="39"/>
      <c r="I316" s="39"/>
      <c r="J316" s="39"/>
      <c r="K316" s="84" t="e">
        <f t="shared" si="43"/>
        <v>#N/A</v>
      </c>
      <c r="L316" s="84" t="e">
        <f t="shared" si="44"/>
        <v>#N/A</v>
      </c>
      <c r="M316" s="40">
        <f t="shared" si="40"/>
        <v>0</v>
      </c>
      <c r="N316" s="40">
        <f t="shared" si="41"/>
        <v>0</v>
      </c>
      <c r="O316" s="40">
        <f t="shared" si="45"/>
        <v>0</v>
      </c>
      <c r="P316" s="68">
        <f t="shared" si="46"/>
        <v>0</v>
      </c>
      <c r="Q316" s="69">
        <f t="shared" si="42"/>
        <v>0</v>
      </c>
      <c r="R316" s="70">
        <f t="shared" si="47"/>
        <v>0</v>
      </c>
      <c r="T316" s="10"/>
      <c r="U316" s="10"/>
      <c r="V316" s="10"/>
      <c r="W316" s="10"/>
      <c r="X316" s="10"/>
    </row>
    <row r="317" spans="4:24" s="9" customFormat="1" x14ac:dyDescent="0.3">
      <c r="D317" s="17">
        <f t="shared" si="49"/>
        <v>72929</v>
      </c>
      <c r="E317" s="41">
        <v>1</v>
      </c>
      <c r="F317" s="83">
        <f t="shared" si="48"/>
        <v>3</v>
      </c>
      <c r="G317" s="39"/>
      <c r="H317" s="39"/>
      <c r="I317" s="39"/>
      <c r="J317" s="39"/>
      <c r="K317" s="84" t="e">
        <f t="shared" si="43"/>
        <v>#N/A</v>
      </c>
      <c r="L317" s="84" t="e">
        <f t="shared" si="44"/>
        <v>#N/A</v>
      </c>
      <c r="M317" s="40">
        <f t="shared" si="40"/>
        <v>0</v>
      </c>
      <c r="N317" s="40">
        <f t="shared" si="41"/>
        <v>0</v>
      </c>
      <c r="O317" s="40">
        <f t="shared" si="45"/>
        <v>0</v>
      </c>
      <c r="P317" s="68">
        <f t="shared" si="46"/>
        <v>0</v>
      </c>
      <c r="Q317" s="69">
        <f t="shared" si="42"/>
        <v>0</v>
      </c>
      <c r="R317" s="70">
        <f t="shared" si="47"/>
        <v>0</v>
      </c>
      <c r="T317" s="10"/>
      <c r="U317" s="10"/>
      <c r="V317" s="10"/>
      <c r="W317" s="10"/>
      <c r="X317" s="10"/>
    </row>
    <row r="318" spans="4:24" s="9" customFormat="1" x14ac:dyDescent="0.3">
      <c r="D318" s="17">
        <f t="shared" si="49"/>
        <v>73020</v>
      </c>
      <c r="E318" s="41">
        <v>1</v>
      </c>
      <c r="F318" s="83">
        <f t="shared" si="48"/>
        <v>3</v>
      </c>
      <c r="G318" s="39"/>
      <c r="H318" s="39"/>
      <c r="I318" s="39"/>
      <c r="J318" s="39"/>
      <c r="K318" s="84" t="e">
        <f t="shared" si="43"/>
        <v>#N/A</v>
      </c>
      <c r="L318" s="84" t="e">
        <f t="shared" si="44"/>
        <v>#N/A</v>
      </c>
      <c r="M318" s="40">
        <f t="shared" si="40"/>
        <v>0</v>
      </c>
      <c r="N318" s="40">
        <f t="shared" si="41"/>
        <v>0</v>
      </c>
      <c r="O318" s="40">
        <f t="shared" si="45"/>
        <v>0</v>
      </c>
      <c r="P318" s="68">
        <f t="shared" si="46"/>
        <v>0</v>
      </c>
      <c r="Q318" s="69">
        <f t="shared" si="42"/>
        <v>0</v>
      </c>
      <c r="R318" s="70">
        <f t="shared" si="47"/>
        <v>0</v>
      </c>
      <c r="T318" s="10"/>
      <c r="U318" s="10"/>
      <c r="V318" s="10"/>
      <c r="W318" s="10"/>
      <c r="X318" s="10"/>
    </row>
    <row r="319" spans="4:24" s="9" customFormat="1" x14ac:dyDescent="0.3">
      <c r="D319" s="17">
        <f t="shared" si="49"/>
        <v>73110</v>
      </c>
      <c r="E319" s="41">
        <v>1</v>
      </c>
      <c r="F319" s="83">
        <f t="shared" si="48"/>
        <v>3</v>
      </c>
      <c r="G319" s="39"/>
      <c r="H319" s="39"/>
      <c r="I319" s="39"/>
      <c r="J319" s="39"/>
      <c r="K319" s="84" t="e">
        <f t="shared" si="43"/>
        <v>#N/A</v>
      </c>
      <c r="L319" s="84" t="e">
        <f t="shared" si="44"/>
        <v>#N/A</v>
      </c>
      <c r="M319" s="40">
        <f t="shared" si="40"/>
        <v>0</v>
      </c>
      <c r="N319" s="40">
        <f t="shared" si="41"/>
        <v>0</v>
      </c>
      <c r="O319" s="40">
        <f t="shared" si="45"/>
        <v>0</v>
      </c>
      <c r="P319" s="68">
        <f t="shared" si="46"/>
        <v>0</v>
      </c>
      <c r="Q319" s="69">
        <f t="shared" si="42"/>
        <v>0</v>
      </c>
      <c r="R319" s="70">
        <f t="shared" si="47"/>
        <v>0</v>
      </c>
      <c r="T319" s="10"/>
      <c r="U319" s="10"/>
      <c r="V319" s="10"/>
      <c r="W319" s="10"/>
      <c r="X319" s="10"/>
    </row>
    <row r="320" spans="4:24" s="9" customFormat="1" x14ac:dyDescent="0.3">
      <c r="D320" s="17">
        <f t="shared" si="49"/>
        <v>73202</v>
      </c>
      <c r="E320" s="41">
        <v>1</v>
      </c>
      <c r="F320" s="83">
        <f t="shared" si="48"/>
        <v>3</v>
      </c>
      <c r="G320" s="39"/>
      <c r="H320" s="39"/>
      <c r="I320" s="39"/>
      <c r="J320" s="39"/>
      <c r="K320" s="84" t="e">
        <f t="shared" si="43"/>
        <v>#N/A</v>
      </c>
      <c r="L320" s="84" t="e">
        <f t="shared" si="44"/>
        <v>#N/A</v>
      </c>
      <c r="M320" s="40">
        <f t="shared" si="40"/>
        <v>0</v>
      </c>
      <c r="N320" s="40">
        <f t="shared" si="41"/>
        <v>0</v>
      </c>
      <c r="O320" s="40">
        <f t="shared" si="45"/>
        <v>0</v>
      </c>
      <c r="P320" s="68">
        <f t="shared" si="46"/>
        <v>0</v>
      </c>
      <c r="Q320" s="69">
        <f t="shared" si="42"/>
        <v>0</v>
      </c>
      <c r="R320" s="70">
        <f t="shared" si="47"/>
        <v>0</v>
      </c>
      <c r="T320" s="10"/>
      <c r="U320" s="10"/>
      <c r="V320" s="10"/>
      <c r="W320" s="10"/>
      <c r="X320" s="10"/>
    </row>
    <row r="321" spans="4:24" s="9" customFormat="1" x14ac:dyDescent="0.3">
      <c r="D321" s="17">
        <f t="shared" si="49"/>
        <v>73294</v>
      </c>
      <c r="E321" s="41">
        <v>1</v>
      </c>
      <c r="F321" s="83">
        <f t="shared" si="48"/>
        <v>3</v>
      </c>
      <c r="G321" s="39"/>
      <c r="H321" s="39"/>
      <c r="I321" s="39"/>
      <c r="J321" s="39"/>
      <c r="K321" s="84" t="e">
        <f t="shared" si="43"/>
        <v>#N/A</v>
      </c>
      <c r="L321" s="84" t="e">
        <f t="shared" si="44"/>
        <v>#N/A</v>
      </c>
      <c r="M321" s="40">
        <f t="shared" si="40"/>
        <v>0</v>
      </c>
      <c r="N321" s="40">
        <f t="shared" si="41"/>
        <v>0</v>
      </c>
      <c r="O321" s="40">
        <f t="shared" si="45"/>
        <v>0</v>
      </c>
      <c r="P321" s="68">
        <f t="shared" si="46"/>
        <v>0</v>
      </c>
      <c r="Q321" s="69">
        <f t="shared" si="42"/>
        <v>0</v>
      </c>
      <c r="R321" s="70">
        <f t="shared" si="47"/>
        <v>0</v>
      </c>
      <c r="T321" s="10"/>
      <c r="U321" s="10"/>
      <c r="V321" s="10"/>
      <c r="W321" s="10"/>
      <c r="X321" s="10"/>
    </row>
    <row r="322" spans="4:24" s="9" customFormat="1" x14ac:dyDescent="0.3">
      <c r="D322" s="17">
        <f t="shared" si="49"/>
        <v>73385</v>
      </c>
      <c r="E322" s="41">
        <v>1</v>
      </c>
      <c r="F322" s="83">
        <f t="shared" si="48"/>
        <v>3</v>
      </c>
      <c r="G322" s="39"/>
      <c r="H322" s="39"/>
      <c r="I322" s="39"/>
      <c r="J322" s="39"/>
      <c r="K322" s="84" t="e">
        <f t="shared" si="43"/>
        <v>#N/A</v>
      </c>
      <c r="L322" s="84" t="e">
        <f t="shared" si="44"/>
        <v>#N/A</v>
      </c>
      <c r="M322" s="40">
        <f t="shared" ref="M322:M385" si="50">IF(AND(ISBLANK(G323),ISBLANK(H323),ISBLANK(I323)),
       IF(AND(ISBLANK(G322),ISBLANK(H322),ISBLANK(I322)),
           IF(O321&gt;0,
                IF(YEARFRAC($B$7,D322)&gt;$B$10,O321,M321)+R321+($B$5-$B$25*E321+$B$4)*YEARFRAC(D321,D322)+IF(AND($B$27,YEARFRAC($B$7,D321)&lt;$B$10),$B$29*12*YEARFRAC(D321,D322),0)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K322+N("If records exist on this row, but not on the next, start the prediction by using this row's record")),
    NA()+N("Both this row and next have records; do nothing"))</f>
        <v>0</v>
      </c>
      <c r="N322" s="40">
        <f t="shared" ref="N322:N385" si="51">IF($B$27,
   IF(AND(ISBLANK(G323),ISBLANK(H323),ISBLANK(I323)),
      IF(AND(ISBLANK(G322),ISBLANK(H322),ISBLANK(I322)),
          IF(YEARFRAC($B$7,D322)&lt;=$B$10,
               MAX(N321+Q321-$B$29*12*YEARFRAC(D321,D322),0)+N("Predict the fixed balance if both this row and next have no records: it's the balance, plus interest, minus repayment"),
               0+N("Return a zero fixed balance if we're past the fixed period")),
          H322+N("Return the fixed balance when this row has a record, but the next doesn't")),
      NA()+N("Return NA if records were entered for this row and next (no need to predict)")),
 NA()+N("Return NA if the fixed period is not used"))</f>
        <v>0</v>
      </c>
      <c r="O322" s="40">
        <f t="shared" si="45"/>
        <v>0</v>
      </c>
      <c r="P322" s="68">
        <f t="shared" si="46"/>
        <v>0</v>
      </c>
      <c r="Q322" s="69">
        <f t="shared" ref="Q322:Q385" si="52">IF(ISNA(N322),
      NA()+N("Do nothing if the fixed balance is NA"),
      IF(AND(D322&gt;=$B$7,N322&gt;0,YEARFRAC($B$7,D322)&lt;=$B$10)+N("Check if within the fixed period"),
          (N322+IF(OR(ISNA(M322),ISNA($B$11)),0,MIN(0,MAX(-$B$11,M322))))*((1+$B$9/100/365)^(365*YEARFRAC(D322,D323))-1)
            +N("The fixed interest is the fixed rate (for the time between rows) multiplied by the fixed balance, reduced by up to the max repayment (if the variable balance is negative)"),
          0+N("No interest if outside the fixed period, or the balance is non-positive")))</f>
        <v>0</v>
      </c>
      <c r="R322" s="70">
        <f t="shared" si="47"/>
        <v>0</v>
      </c>
      <c r="T322" s="10"/>
      <c r="U322" s="10"/>
      <c r="V322" s="10"/>
      <c r="W322" s="10"/>
      <c r="X322" s="10"/>
    </row>
    <row r="323" spans="4:24" s="9" customFormat="1" x14ac:dyDescent="0.3">
      <c r="D323" s="17">
        <f t="shared" si="49"/>
        <v>73475</v>
      </c>
      <c r="E323" s="41">
        <v>1</v>
      </c>
      <c r="F323" s="83">
        <f t="shared" si="48"/>
        <v>3</v>
      </c>
      <c r="G323" s="39"/>
      <c r="H323" s="39"/>
      <c r="I323" s="39"/>
      <c r="J323" s="39"/>
      <c r="K323" s="84" t="e">
        <f t="shared" ref="K323:K386" si="53">IF(AND(ISBLANK(G323),ISBLANK(I323)),NA(),G323-I323)+N("Only give a result if the offset or variable balance are recorded")</f>
        <v>#N/A</v>
      </c>
      <c r="L323" s="84" t="e">
        <f t="shared" ref="L323:L386" si="54">IF(AND(ISBLANK(G323),ISBLANK(H323),ISBLANK(I323)),
      NA()+N("This row has no records; use NA"),
      H323+K323)</f>
        <v>#N/A</v>
      </c>
      <c r="M323" s="40">
        <f t="shared" si="50"/>
        <v>0</v>
      </c>
      <c r="N323" s="40">
        <f t="shared" si="51"/>
        <v>0</v>
      </c>
      <c r="O323" s="40">
        <f t="shared" ref="O323:O386" si="55">IF(ISNA(M323),
       IF(ISNA(N323), NA()+N("NA if both fixed and variable are NA"), MAX(0,N323)+N("Fixed balance if variable is NA")),
       IF(ISNA(N323),MAX(0,M323)+N("Variable balance if fixed is NA"),MAX(M323+N323,0)+N("Fixed+Variable if both aren't NA")))</f>
        <v>0</v>
      </c>
      <c r="P323" s="68">
        <f t="shared" ref="P323:P386" si="56">IF(ISNA(Q323)+N("This formula returns the sum of the interests that aren't NA"),
      IF(ISNA(R323),NA(),R323),
      IF(ISNA(R323),Q323,Q323+R323))</f>
        <v>0</v>
      </c>
      <c r="Q323" s="69">
        <f t="shared" si="52"/>
        <v>0</v>
      </c>
      <c r="R323" s="70">
        <f t="shared" ref="R323:R386" si="57">IF(ISNA(M323),
      NA()+N("Do nothing if the variable balance is NA"),
      MAX(IF(YEARFRAC($B$7,D323)&gt;$B$10,O323,M323)*((1+F323/100/365)^(365*YEARFRAC(D323,D324))-1), 0)
     +N("The variable interest is the variable rate (for the period between rows) multiplied by the net or variable balance (depending if within the fixed period), and only for positive variable balances"))</f>
        <v>0</v>
      </c>
      <c r="T323" s="10"/>
      <c r="U323" s="10"/>
      <c r="V323" s="10"/>
      <c r="W323" s="10"/>
      <c r="X323" s="10"/>
    </row>
    <row r="324" spans="4:24" s="9" customFormat="1" x14ac:dyDescent="0.3">
      <c r="D324" s="17">
        <f t="shared" si="49"/>
        <v>73567</v>
      </c>
      <c r="E324" s="41">
        <v>1</v>
      </c>
      <c r="F324" s="83">
        <f t="shared" ref="F324:F387" si="58">F323</f>
        <v>3</v>
      </c>
      <c r="G324" s="39"/>
      <c r="H324" s="39"/>
      <c r="I324" s="39"/>
      <c r="J324" s="39"/>
      <c r="K324" s="84" t="e">
        <f t="shared" si="53"/>
        <v>#N/A</v>
      </c>
      <c r="L324" s="84" t="e">
        <f t="shared" si="54"/>
        <v>#N/A</v>
      </c>
      <c r="M324" s="40">
        <f t="shared" si="50"/>
        <v>0</v>
      </c>
      <c r="N324" s="40">
        <f t="shared" si="51"/>
        <v>0</v>
      </c>
      <c r="O324" s="40">
        <f t="shared" si="55"/>
        <v>0</v>
      </c>
      <c r="P324" s="68">
        <f t="shared" si="56"/>
        <v>0</v>
      </c>
      <c r="Q324" s="69">
        <f t="shared" si="52"/>
        <v>0</v>
      </c>
      <c r="R324" s="70">
        <f t="shared" si="57"/>
        <v>0</v>
      </c>
      <c r="T324" s="10"/>
      <c r="U324" s="10"/>
      <c r="V324" s="10"/>
      <c r="W324" s="10"/>
      <c r="X324" s="10"/>
    </row>
    <row r="325" spans="4:24" s="9" customFormat="1" x14ac:dyDescent="0.3">
      <c r="D325" s="17">
        <f t="shared" si="49"/>
        <v>73659</v>
      </c>
      <c r="E325" s="41">
        <v>1</v>
      </c>
      <c r="F325" s="83">
        <f t="shared" si="58"/>
        <v>3</v>
      </c>
      <c r="G325" s="39"/>
      <c r="H325" s="39"/>
      <c r="I325" s="39"/>
      <c r="J325" s="39"/>
      <c r="K325" s="84" t="e">
        <f t="shared" si="53"/>
        <v>#N/A</v>
      </c>
      <c r="L325" s="84" t="e">
        <f t="shared" si="54"/>
        <v>#N/A</v>
      </c>
      <c r="M325" s="40">
        <f t="shared" si="50"/>
        <v>0</v>
      </c>
      <c r="N325" s="40">
        <f t="shared" si="51"/>
        <v>0</v>
      </c>
      <c r="O325" s="40">
        <f t="shared" si="55"/>
        <v>0</v>
      </c>
      <c r="P325" s="68">
        <f t="shared" si="56"/>
        <v>0</v>
      </c>
      <c r="Q325" s="69">
        <f t="shared" si="52"/>
        <v>0</v>
      </c>
      <c r="R325" s="70">
        <f t="shared" si="57"/>
        <v>0</v>
      </c>
      <c r="T325" s="10"/>
      <c r="U325" s="10"/>
      <c r="V325" s="10"/>
      <c r="W325" s="10"/>
      <c r="X325" s="10"/>
    </row>
    <row r="326" spans="4:24" s="9" customFormat="1" x14ac:dyDescent="0.3">
      <c r="D326" s="17">
        <f t="shared" si="49"/>
        <v>73750</v>
      </c>
      <c r="E326" s="41">
        <v>1</v>
      </c>
      <c r="F326" s="83">
        <f t="shared" si="58"/>
        <v>3</v>
      </c>
      <c r="G326" s="39"/>
      <c r="H326" s="39"/>
      <c r="I326" s="39"/>
      <c r="J326" s="39"/>
      <c r="K326" s="84" t="e">
        <f t="shared" si="53"/>
        <v>#N/A</v>
      </c>
      <c r="L326" s="84" t="e">
        <f t="shared" si="54"/>
        <v>#N/A</v>
      </c>
      <c r="M326" s="40">
        <f t="shared" si="50"/>
        <v>0</v>
      </c>
      <c r="N326" s="40">
        <f t="shared" si="51"/>
        <v>0</v>
      </c>
      <c r="O326" s="40">
        <f t="shared" si="55"/>
        <v>0</v>
      </c>
      <c r="P326" s="68">
        <f t="shared" si="56"/>
        <v>0</v>
      </c>
      <c r="Q326" s="69">
        <f t="shared" si="52"/>
        <v>0</v>
      </c>
      <c r="R326" s="70">
        <f t="shared" si="57"/>
        <v>0</v>
      </c>
      <c r="T326" s="10"/>
      <c r="U326" s="10"/>
      <c r="V326" s="10"/>
      <c r="W326" s="10"/>
      <c r="X326" s="10"/>
    </row>
    <row r="327" spans="4:24" s="9" customFormat="1" x14ac:dyDescent="0.3">
      <c r="D327" s="17">
        <f t="shared" ref="D327:D390" si="59">EDATE(D326,3)</f>
        <v>73840</v>
      </c>
      <c r="E327" s="41">
        <v>1</v>
      </c>
      <c r="F327" s="83">
        <f t="shared" si="58"/>
        <v>3</v>
      </c>
      <c r="G327" s="39"/>
      <c r="H327" s="39"/>
      <c r="I327" s="39"/>
      <c r="J327" s="39"/>
      <c r="K327" s="84" t="e">
        <f t="shared" si="53"/>
        <v>#N/A</v>
      </c>
      <c r="L327" s="84" t="e">
        <f t="shared" si="54"/>
        <v>#N/A</v>
      </c>
      <c r="M327" s="40">
        <f t="shared" si="50"/>
        <v>0</v>
      </c>
      <c r="N327" s="40">
        <f t="shared" si="51"/>
        <v>0</v>
      </c>
      <c r="O327" s="40">
        <f t="shared" si="55"/>
        <v>0</v>
      </c>
      <c r="P327" s="68">
        <f t="shared" si="56"/>
        <v>0</v>
      </c>
      <c r="Q327" s="69">
        <f t="shared" si="52"/>
        <v>0</v>
      </c>
      <c r="R327" s="70">
        <f t="shared" si="57"/>
        <v>0</v>
      </c>
      <c r="T327" s="10"/>
      <c r="U327" s="10"/>
      <c r="V327" s="10"/>
      <c r="W327" s="10"/>
      <c r="X327" s="10"/>
    </row>
    <row r="328" spans="4:24" s="9" customFormat="1" x14ac:dyDescent="0.3">
      <c r="D328" s="17">
        <f t="shared" si="59"/>
        <v>73932</v>
      </c>
      <c r="E328" s="41">
        <v>1</v>
      </c>
      <c r="F328" s="83">
        <f t="shared" si="58"/>
        <v>3</v>
      </c>
      <c r="G328" s="39"/>
      <c r="H328" s="39"/>
      <c r="I328" s="39"/>
      <c r="J328" s="39"/>
      <c r="K328" s="84" t="e">
        <f t="shared" si="53"/>
        <v>#N/A</v>
      </c>
      <c r="L328" s="84" t="e">
        <f t="shared" si="54"/>
        <v>#N/A</v>
      </c>
      <c r="M328" s="40">
        <f t="shared" si="50"/>
        <v>0</v>
      </c>
      <c r="N328" s="40">
        <f t="shared" si="51"/>
        <v>0</v>
      </c>
      <c r="O328" s="40">
        <f t="shared" si="55"/>
        <v>0</v>
      </c>
      <c r="P328" s="68">
        <f t="shared" si="56"/>
        <v>0</v>
      </c>
      <c r="Q328" s="69">
        <f t="shared" si="52"/>
        <v>0</v>
      </c>
      <c r="R328" s="70">
        <f t="shared" si="57"/>
        <v>0</v>
      </c>
      <c r="T328" s="10"/>
      <c r="U328" s="10"/>
      <c r="V328" s="10"/>
      <c r="W328" s="10"/>
      <c r="X328" s="10"/>
    </row>
    <row r="329" spans="4:24" s="9" customFormat="1" x14ac:dyDescent="0.3">
      <c r="D329" s="17">
        <f t="shared" si="59"/>
        <v>74024</v>
      </c>
      <c r="E329" s="41">
        <v>1</v>
      </c>
      <c r="F329" s="83">
        <f t="shared" si="58"/>
        <v>3</v>
      </c>
      <c r="G329" s="39"/>
      <c r="H329" s="39"/>
      <c r="I329" s="39"/>
      <c r="J329" s="39"/>
      <c r="K329" s="84" t="e">
        <f t="shared" si="53"/>
        <v>#N/A</v>
      </c>
      <c r="L329" s="84" t="e">
        <f t="shared" si="54"/>
        <v>#N/A</v>
      </c>
      <c r="M329" s="40">
        <f t="shared" si="50"/>
        <v>0</v>
      </c>
      <c r="N329" s="40">
        <f t="shared" si="51"/>
        <v>0</v>
      </c>
      <c r="O329" s="40">
        <f t="shared" si="55"/>
        <v>0</v>
      </c>
      <c r="P329" s="68">
        <f t="shared" si="56"/>
        <v>0</v>
      </c>
      <c r="Q329" s="69">
        <f t="shared" si="52"/>
        <v>0</v>
      </c>
      <c r="R329" s="70">
        <f t="shared" si="57"/>
        <v>0</v>
      </c>
      <c r="T329" s="10"/>
      <c r="U329" s="10"/>
      <c r="V329" s="10"/>
      <c r="W329" s="10"/>
      <c r="X329" s="10"/>
    </row>
    <row r="330" spans="4:24" s="9" customFormat="1" x14ac:dyDescent="0.3">
      <c r="D330" s="17">
        <f t="shared" si="59"/>
        <v>74115</v>
      </c>
      <c r="E330" s="41">
        <v>1</v>
      </c>
      <c r="F330" s="83">
        <f t="shared" si="58"/>
        <v>3</v>
      </c>
      <c r="G330" s="39"/>
      <c r="H330" s="39"/>
      <c r="I330" s="39"/>
      <c r="J330" s="39"/>
      <c r="K330" s="84" t="e">
        <f t="shared" si="53"/>
        <v>#N/A</v>
      </c>
      <c r="L330" s="84" t="e">
        <f t="shared" si="54"/>
        <v>#N/A</v>
      </c>
      <c r="M330" s="40">
        <f t="shared" si="50"/>
        <v>0</v>
      </c>
      <c r="N330" s="40">
        <f t="shared" si="51"/>
        <v>0</v>
      </c>
      <c r="O330" s="40">
        <f t="shared" si="55"/>
        <v>0</v>
      </c>
      <c r="P330" s="68">
        <f t="shared" si="56"/>
        <v>0</v>
      </c>
      <c r="Q330" s="69">
        <f t="shared" si="52"/>
        <v>0</v>
      </c>
      <c r="R330" s="70">
        <f t="shared" si="57"/>
        <v>0</v>
      </c>
      <c r="T330" s="10"/>
      <c r="U330" s="10"/>
      <c r="V330" s="10"/>
      <c r="W330" s="10"/>
      <c r="X330" s="10"/>
    </row>
    <row r="331" spans="4:24" s="9" customFormat="1" x14ac:dyDescent="0.3">
      <c r="D331" s="17">
        <f t="shared" si="59"/>
        <v>74205</v>
      </c>
      <c r="E331" s="41">
        <v>1</v>
      </c>
      <c r="F331" s="83">
        <f t="shared" si="58"/>
        <v>3</v>
      </c>
      <c r="G331" s="39"/>
      <c r="H331" s="39"/>
      <c r="I331" s="39"/>
      <c r="J331" s="39"/>
      <c r="K331" s="84" t="e">
        <f t="shared" si="53"/>
        <v>#N/A</v>
      </c>
      <c r="L331" s="84" t="e">
        <f t="shared" si="54"/>
        <v>#N/A</v>
      </c>
      <c r="M331" s="40">
        <f t="shared" si="50"/>
        <v>0</v>
      </c>
      <c r="N331" s="40">
        <f t="shared" si="51"/>
        <v>0</v>
      </c>
      <c r="O331" s="40">
        <f t="shared" si="55"/>
        <v>0</v>
      </c>
      <c r="P331" s="68">
        <f t="shared" si="56"/>
        <v>0</v>
      </c>
      <c r="Q331" s="69">
        <f t="shared" si="52"/>
        <v>0</v>
      </c>
      <c r="R331" s="70">
        <f t="shared" si="57"/>
        <v>0</v>
      </c>
      <c r="T331" s="10"/>
      <c r="U331" s="10"/>
      <c r="V331" s="10"/>
      <c r="W331" s="10"/>
      <c r="X331" s="10"/>
    </row>
    <row r="332" spans="4:24" s="9" customFormat="1" x14ac:dyDescent="0.3">
      <c r="D332" s="17">
        <f t="shared" si="59"/>
        <v>74297</v>
      </c>
      <c r="E332" s="41">
        <v>1</v>
      </c>
      <c r="F332" s="83">
        <f t="shared" si="58"/>
        <v>3</v>
      </c>
      <c r="G332" s="39"/>
      <c r="H332" s="39"/>
      <c r="I332" s="39"/>
      <c r="J332" s="39"/>
      <c r="K332" s="84" t="e">
        <f t="shared" si="53"/>
        <v>#N/A</v>
      </c>
      <c r="L332" s="84" t="e">
        <f t="shared" si="54"/>
        <v>#N/A</v>
      </c>
      <c r="M332" s="40">
        <f t="shared" si="50"/>
        <v>0</v>
      </c>
      <c r="N332" s="40">
        <f t="shared" si="51"/>
        <v>0</v>
      </c>
      <c r="O332" s="40">
        <f t="shared" si="55"/>
        <v>0</v>
      </c>
      <c r="P332" s="68">
        <f t="shared" si="56"/>
        <v>0</v>
      </c>
      <c r="Q332" s="69">
        <f t="shared" si="52"/>
        <v>0</v>
      </c>
      <c r="R332" s="70">
        <f t="shared" si="57"/>
        <v>0</v>
      </c>
      <c r="T332" s="10"/>
      <c r="U332" s="10"/>
      <c r="V332" s="10"/>
      <c r="W332" s="10"/>
      <c r="X332" s="10"/>
    </row>
    <row r="333" spans="4:24" s="9" customFormat="1" x14ac:dyDescent="0.3">
      <c r="D333" s="17">
        <f t="shared" si="59"/>
        <v>74389</v>
      </c>
      <c r="E333" s="41">
        <v>1</v>
      </c>
      <c r="F333" s="83">
        <f t="shared" si="58"/>
        <v>3</v>
      </c>
      <c r="G333" s="39"/>
      <c r="H333" s="39"/>
      <c r="I333" s="39"/>
      <c r="J333" s="39"/>
      <c r="K333" s="84" t="e">
        <f t="shared" si="53"/>
        <v>#N/A</v>
      </c>
      <c r="L333" s="84" t="e">
        <f t="shared" si="54"/>
        <v>#N/A</v>
      </c>
      <c r="M333" s="40">
        <f t="shared" si="50"/>
        <v>0</v>
      </c>
      <c r="N333" s="40">
        <f t="shared" si="51"/>
        <v>0</v>
      </c>
      <c r="O333" s="40">
        <f t="shared" si="55"/>
        <v>0</v>
      </c>
      <c r="P333" s="68">
        <f t="shared" si="56"/>
        <v>0</v>
      </c>
      <c r="Q333" s="69">
        <f t="shared" si="52"/>
        <v>0</v>
      </c>
      <c r="R333" s="70">
        <f t="shared" si="57"/>
        <v>0</v>
      </c>
      <c r="T333" s="10"/>
      <c r="U333" s="10"/>
      <c r="V333" s="10"/>
      <c r="W333" s="10"/>
      <c r="X333" s="10"/>
    </row>
    <row r="334" spans="4:24" s="9" customFormat="1" x14ac:dyDescent="0.3">
      <c r="D334" s="17">
        <f t="shared" si="59"/>
        <v>74480</v>
      </c>
      <c r="E334" s="41">
        <v>1</v>
      </c>
      <c r="F334" s="83">
        <f t="shared" si="58"/>
        <v>3</v>
      </c>
      <c r="G334" s="39"/>
      <c r="H334" s="39"/>
      <c r="I334" s="39"/>
      <c r="J334" s="39"/>
      <c r="K334" s="84" t="e">
        <f t="shared" si="53"/>
        <v>#N/A</v>
      </c>
      <c r="L334" s="84" t="e">
        <f t="shared" si="54"/>
        <v>#N/A</v>
      </c>
      <c r="M334" s="40">
        <f t="shared" si="50"/>
        <v>0</v>
      </c>
      <c r="N334" s="40">
        <f t="shared" si="51"/>
        <v>0</v>
      </c>
      <c r="O334" s="40">
        <f t="shared" si="55"/>
        <v>0</v>
      </c>
      <c r="P334" s="68">
        <f t="shared" si="56"/>
        <v>0</v>
      </c>
      <c r="Q334" s="69">
        <f t="shared" si="52"/>
        <v>0</v>
      </c>
      <c r="R334" s="70">
        <f t="shared" si="57"/>
        <v>0</v>
      </c>
      <c r="T334" s="10"/>
      <c r="U334" s="10"/>
      <c r="V334" s="10"/>
      <c r="W334" s="10"/>
      <c r="X334" s="10"/>
    </row>
    <row r="335" spans="4:24" s="9" customFormat="1" x14ac:dyDescent="0.3">
      <c r="D335" s="17">
        <f t="shared" si="59"/>
        <v>74571</v>
      </c>
      <c r="E335" s="41">
        <v>1</v>
      </c>
      <c r="F335" s="83">
        <f t="shared" si="58"/>
        <v>3</v>
      </c>
      <c r="G335" s="39"/>
      <c r="H335" s="39"/>
      <c r="I335" s="39"/>
      <c r="J335" s="39"/>
      <c r="K335" s="84" t="e">
        <f t="shared" si="53"/>
        <v>#N/A</v>
      </c>
      <c r="L335" s="84" t="e">
        <f t="shared" si="54"/>
        <v>#N/A</v>
      </c>
      <c r="M335" s="40">
        <f t="shared" si="50"/>
        <v>0</v>
      </c>
      <c r="N335" s="40">
        <f t="shared" si="51"/>
        <v>0</v>
      </c>
      <c r="O335" s="40">
        <f t="shared" si="55"/>
        <v>0</v>
      </c>
      <c r="P335" s="68">
        <f t="shared" si="56"/>
        <v>0</v>
      </c>
      <c r="Q335" s="69">
        <f t="shared" si="52"/>
        <v>0</v>
      </c>
      <c r="R335" s="70">
        <f t="shared" si="57"/>
        <v>0</v>
      </c>
      <c r="T335" s="10"/>
      <c r="U335" s="10"/>
      <c r="V335" s="10"/>
      <c r="W335" s="10"/>
      <c r="X335" s="10"/>
    </row>
    <row r="336" spans="4:24" s="9" customFormat="1" x14ac:dyDescent="0.3">
      <c r="D336" s="17">
        <f t="shared" si="59"/>
        <v>74663</v>
      </c>
      <c r="E336" s="41">
        <v>1</v>
      </c>
      <c r="F336" s="83">
        <f t="shared" si="58"/>
        <v>3</v>
      </c>
      <c r="G336" s="39"/>
      <c r="H336" s="39"/>
      <c r="I336" s="39"/>
      <c r="J336" s="39"/>
      <c r="K336" s="84" t="e">
        <f t="shared" si="53"/>
        <v>#N/A</v>
      </c>
      <c r="L336" s="84" t="e">
        <f t="shared" si="54"/>
        <v>#N/A</v>
      </c>
      <c r="M336" s="40">
        <f t="shared" si="50"/>
        <v>0</v>
      </c>
      <c r="N336" s="40">
        <f t="shared" si="51"/>
        <v>0</v>
      </c>
      <c r="O336" s="40">
        <f t="shared" si="55"/>
        <v>0</v>
      </c>
      <c r="P336" s="68">
        <f t="shared" si="56"/>
        <v>0</v>
      </c>
      <c r="Q336" s="69">
        <f t="shared" si="52"/>
        <v>0</v>
      </c>
      <c r="R336" s="70">
        <f t="shared" si="57"/>
        <v>0</v>
      </c>
      <c r="T336" s="10"/>
      <c r="U336" s="10"/>
      <c r="V336" s="10"/>
      <c r="W336" s="10"/>
      <c r="X336" s="10"/>
    </row>
    <row r="337" spans="4:24" s="9" customFormat="1" x14ac:dyDescent="0.3">
      <c r="D337" s="17">
        <f t="shared" si="59"/>
        <v>74755</v>
      </c>
      <c r="E337" s="41">
        <v>1</v>
      </c>
      <c r="F337" s="83">
        <f t="shared" si="58"/>
        <v>3</v>
      </c>
      <c r="G337" s="39"/>
      <c r="H337" s="39"/>
      <c r="I337" s="39"/>
      <c r="J337" s="39"/>
      <c r="K337" s="84" t="e">
        <f t="shared" si="53"/>
        <v>#N/A</v>
      </c>
      <c r="L337" s="84" t="e">
        <f t="shared" si="54"/>
        <v>#N/A</v>
      </c>
      <c r="M337" s="40">
        <f t="shared" si="50"/>
        <v>0</v>
      </c>
      <c r="N337" s="40">
        <f t="shared" si="51"/>
        <v>0</v>
      </c>
      <c r="O337" s="40">
        <f t="shared" si="55"/>
        <v>0</v>
      </c>
      <c r="P337" s="68">
        <f t="shared" si="56"/>
        <v>0</v>
      </c>
      <c r="Q337" s="69">
        <f t="shared" si="52"/>
        <v>0</v>
      </c>
      <c r="R337" s="70">
        <f t="shared" si="57"/>
        <v>0</v>
      </c>
      <c r="T337" s="10"/>
      <c r="U337" s="10"/>
      <c r="V337" s="10"/>
      <c r="W337" s="10"/>
      <c r="X337" s="10"/>
    </row>
    <row r="338" spans="4:24" s="9" customFormat="1" x14ac:dyDescent="0.3">
      <c r="D338" s="17">
        <f t="shared" si="59"/>
        <v>74846</v>
      </c>
      <c r="E338" s="41">
        <v>1</v>
      </c>
      <c r="F338" s="83">
        <f t="shared" si="58"/>
        <v>3</v>
      </c>
      <c r="G338" s="39"/>
      <c r="H338" s="39"/>
      <c r="I338" s="39"/>
      <c r="J338" s="39"/>
      <c r="K338" s="84" t="e">
        <f t="shared" si="53"/>
        <v>#N/A</v>
      </c>
      <c r="L338" s="84" t="e">
        <f t="shared" si="54"/>
        <v>#N/A</v>
      </c>
      <c r="M338" s="40">
        <f t="shared" si="50"/>
        <v>0</v>
      </c>
      <c r="N338" s="40">
        <f t="shared" si="51"/>
        <v>0</v>
      </c>
      <c r="O338" s="40">
        <f t="shared" si="55"/>
        <v>0</v>
      </c>
      <c r="P338" s="68">
        <f t="shared" si="56"/>
        <v>0</v>
      </c>
      <c r="Q338" s="69">
        <f t="shared" si="52"/>
        <v>0</v>
      </c>
      <c r="R338" s="70">
        <f t="shared" si="57"/>
        <v>0</v>
      </c>
      <c r="T338" s="10"/>
      <c r="U338" s="10"/>
      <c r="V338" s="10"/>
      <c r="W338" s="10"/>
      <c r="X338" s="10"/>
    </row>
    <row r="339" spans="4:24" s="9" customFormat="1" x14ac:dyDescent="0.3">
      <c r="D339" s="17">
        <f t="shared" si="59"/>
        <v>74936</v>
      </c>
      <c r="E339" s="41">
        <v>1</v>
      </c>
      <c r="F339" s="83">
        <f t="shared" si="58"/>
        <v>3</v>
      </c>
      <c r="G339" s="39"/>
      <c r="H339" s="39"/>
      <c r="I339" s="39"/>
      <c r="J339" s="39"/>
      <c r="K339" s="84" t="e">
        <f t="shared" si="53"/>
        <v>#N/A</v>
      </c>
      <c r="L339" s="84" t="e">
        <f t="shared" si="54"/>
        <v>#N/A</v>
      </c>
      <c r="M339" s="40">
        <f t="shared" si="50"/>
        <v>0</v>
      </c>
      <c r="N339" s="40">
        <f t="shared" si="51"/>
        <v>0</v>
      </c>
      <c r="O339" s="40">
        <f t="shared" si="55"/>
        <v>0</v>
      </c>
      <c r="P339" s="68">
        <f t="shared" si="56"/>
        <v>0</v>
      </c>
      <c r="Q339" s="69">
        <f t="shared" si="52"/>
        <v>0</v>
      </c>
      <c r="R339" s="70">
        <f t="shared" si="57"/>
        <v>0</v>
      </c>
      <c r="T339" s="10"/>
      <c r="U339" s="10"/>
      <c r="V339" s="10"/>
      <c r="W339" s="10"/>
      <c r="X339" s="10"/>
    </row>
    <row r="340" spans="4:24" s="9" customFormat="1" x14ac:dyDescent="0.3">
      <c r="D340" s="17">
        <f t="shared" si="59"/>
        <v>75028</v>
      </c>
      <c r="E340" s="41">
        <v>1</v>
      </c>
      <c r="F340" s="83">
        <f t="shared" si="58"/>
        <v>3</v>
      </c>
      <c r="G340" s="39"/>
      <c r="H340" s="39"/>
      <c r="I340" s="39"/>
      <c r="J340" s="39"/>
      <c r="K340" s="84" t="e">
        <f t="shared" si="53"/>
        <v>#N/A</v>
      </c>
      <c r="L340" s="84" t="e">
        <f t="shared" si="54"/>
        <v>#N/A</v>
      </c>
      <c r="M340" s="40">
        <f t="shared" si="50"/>
        <v>0</v>
      </c>
      <c r="N340" s="40">
        <f t="shared" si="51"/>
        <v>0</v>
      </c>
      <c r="O340" s="40">
        <f t="shared" si="55"/>
        <v>0</v>
      </c>
      <c r="P340" s="68">
        <f t="shared" si="56"/>
        <v>0</v>
      </c>
      <c r="Q340" s="69">
        <f t="shared" si="52"/>
        <v>0</v>
      </c>
      <c r="R340" s="70">
        <f t="shared" si="57"/>
        <v>0</v>
      </c>
      <c r="T340" s="10"/>
      <c r="U340" s="10"/>
      <c r="V340" s="10"/>
      <c r="W340" s="10"/>
      <c r="X340" s="10"/>
    </row>
    <row r="341" spans="4:24" s="9" customFormat="1" x14ac:dyDescent="0.3">
      <c r="D341" s="17">
        <f t="shared" si="59"/>
        <v>75120</v>
      </c>
      <c r="E341" s="41">
        <v>1</v>
      </c>
      <c r="F341" s="83">
        <f t="shared" si="58"/>
        <v>3</v>
      </c>
      <c r="G341" s="39"/>
      <c r="H341" s="39"/>
      <c r="I341" s="39"/>
      <c r="J341" s="39"/>
      <c r="K341" s="84" t="e">
        <f t="shared" si="53"/>
        <v>#N/A</v>
      </c>
      <c r="L341" s="84" t="e">
        <f t="shared" si="54"/>
        <v>#N/A</v>
      </c>
      <c r="M341" s="40">
        <f t="shared" si="50"/>
        <v>0</v>
      </c>
      <c r="N341" s="40">
        <f t="shared" si="51"/>
        <v>0</v>
      </c>
      <c r="O341" s="40">
        <f t="shared" si="55"/>
        <v>0</v>
      </c>
      <c r="P341" s="68">
        <f t="shared" si="56"/>
        <v>0</v>
      </c>
      <c r="Q341" s="69">
        <f t="shared" si="52"/>
        <v>0</v>
      </c>
      <c r="R341" s="70">
        <f t="shared" si="57"/>
        <v>0</v>
      </c>
      <c r="T341" s="10"/>
      <c r="U341" s="10"/>
      <c r="V341" s="10"/>
      <c r="W341" s="10"/>
      <c r="X341" s="10"/>
    </row>
    <row r="342" spans="4:24" s="9" customFormat="1" x14ac:dyDescent="0.3">
      <c r="D342" s="17">
        <f t="shared" si="59"/>
        <v>75211</v>
      </c>
      <c r="E342" s="41">
        <v>1</v>
      </c>
      <c r="F342" s="83">
        <f t="shared" si="58"/>
        <v>3</v>
      </c>
      <c r="G342" s="39"/>
      <c r="H342" s="39"/>
      <c r="I342" s="39"/>
      <c r="J342" s="39"/>
      <c r="K342" s="84" t="e">
        <f t="shared" si="53"/>
        <v>#N/A</v>
      </c>
      <c r="L342" s="84" t="e">
        <f t="shared" si="54"/>
        <v>#N/A</v>
      </c>
      <c r="M342" s="40">
        <f t="shared" si="50"/>
        <v>0</v>
      </c>
      <c r="N342" s="40">
        <f t="shared" si="51"/>
        <v>0</v>
      </c>
      <c r="O342" s="40">
        <f t="shared" si="55"/>
        <v>0</v>
      </c>
      <c r="P342" s="68">
        <f t="shared" si="56"/>
        <v>0</v>
      </c>
      <c r="Q342" s="69">
        <f t="shared" si="52"/>
        <v>0</v>
      </c>
      <c r="R342" s="70">
        <f t="shared" si="57"/>
        <v>0</v>
      </c>
      <c r="T342" s="10"/>
      <c r="U342" s="10"/>
      <c r="V342" s="10"/>
      <c r="W342" s="10"/>
      <c r="X342" s="10"/>
    </row>
    <row r="343" spans="4:24" s="9" customFormat="1" x14ac:dyDescent="0.3">
      <c r="D343" s="17">
        <f t="shared" si="59"/>
        <v>75301</v>
      </c>
      <c r="E343" s="41">
        <v>1</v>
      </c>
      <c r="F343" s="83">
        <f t="shared" si="58"/>
        <v>3</v>
      </c>
      <c r="G343" s="39"/>
      <c r="H343" s="39"/>
      <c r="I343" s="39"/>
      <c r="J343" s="39"/>
      <c r="K343" s="84" t="e">
        <f t="shared" si="53"/>
        <v>#N/A</v>
      </c>
      <c r="L343" s="84" t="e">
        <f t="shared" si="54"/>
        <v>#N/A</v>
      </c>
      <c r="M343" s="40">
        <f t="shared" si="50"/>
        <v>0</v>
      </c>
      <c r="N343" s="40">
        <f t="shared" si="51"/>
        <v>0</v>
      </c>
      <c r="O343" s="40">
        <f t="shared" si="55"/>
        <v>0</v>
      </c>
      <c r="P343" s="68">
        <f t="shared" si="56"/>
        <v>0</v>
      </c>
      <c r="Q343" s="69">
        <f t="shared" si="52"/>
        <v>0</v>
      </c>
      <c r="R343" s="70">
        <f t="shared" si="57"/>
        <v>0</v>
      </c>
      <c r="T343" s="10"/>
      <c r="U343" s="10"/>
      <c r="V343" s="10"/>
      <c r="W343" s="10"/>
      <c r="X343" s="10"/>
    </row>
    <row r="344" spans="4:24" s="9" customFormat="1" x14ac:dyDescent="0.3">
      <c r="D344" s="17">
        <f t="shared" si="59"/>
        <v>75393</v>
      </c>
      <c r="E344" s="41">
        <v>1</v>
      </c>
      <c r="F344" s="83">
        <f t="shared" si="58"/>
        <v>3</v>
      </c>
      <c r="G344" s="39"/>
      <c r="H344" s="39"/>
      <c r="I344" s="39"/>
      <c r="J344" s="39"/>
      <c r="K344" s="84" t="e">
        <f t="shared" si="53"/>
        <v>#N/A</v>
      </c>
      <c r="L344" s="84" t="e">
        <f t="shared" si="54"/>
        <v>#N/A</v>
      </c>
      <c r="M344" s="40">
        <f t="shared" si="50"/>
        <v>0</v>
      </c>
      <c r="N344" s="40">
        <f t="shared" si="51"/>
        <v>0</v>
      </c>
      <c r="O344" s="40">
        <f t="shared" si="55"/>
        <v>0</v>
      </c>
      <c r="P344" s="68">
        <f t="shared" si="56"/>
        <v>0</v>
      </c>
      <c r="Q344" s="69">
        <f t="shared" si="52"/>
        <v>0</v>
      </c>
      <c r="R344" s="70">
        <f t="shared" si="57"/>
        <v>0</v>
      </c>
      <c r="T344" s="10"/>
      <c r="U344" s="10"/>
      <c r="V344" s="10"/>
      <c r="W344" s="10"/>
      <c r="X344" s="10"/>
    </row>
    <row r="345" spans="4:24" s="9" customFormat="1" x14ac:dyDescent="0.3">
      <c r="D345" s="17">
        <f t="shared" si="59"/>
        <v>75485</v>
      </c>
      <c r="E345" s="41">
        <v>1</v>
      </c>
      <c r="F345" s="83">
        <f t="shared" si="58"/>
        <v>3</v>
      </c>
      <c r="G345" s="39"/>
      <c r="H345" s="39"/>
      <c r="I345" s="39"/>
      <c r="J345" s="39"/>
      <c r="K345" s="84" t="e">
        <f t="shared" si="53"/>
        <v>#N/A</v>
      </c>
      <c r="L345" s="84" t="e">
        <f t="shared" si="54"/>
        <v>#N/A</v>
      </c>
      <c r="M345" s="40">
        <f t="shared" si="50"/>
        <v>0</v>
      </c>
      <c r="N345" s="40">
        <f t="shared" si="51"/>
        <v>0</v>
      </c>
      <c r="O345" s="40">
        <f t="shared" si="55"/>
        <v>0</v>
      </c>
      <c r="P345" s="68">
        <f t="shared" si="56"/>
        <v>0</v>
      </c>
      <c r="Q345" s="69">
        <f t="shared" si="52"/>
        <v>0</v>
      </c>
      <c r="R345" s="70">
        <f t="shared" si="57"/>
        <v>0</v>
      </c>
      <c r="T345" s="10"/>
      <c r="U345" s="10"/>
      <c r="V345" s="10"/>
      <c r="W345" s="10"/>
      <c r="X345" s="10"/>
    </row>
    <row r="346" spans="4:24" s="9" customFormat="1" x14ac:dyDescent="0.3">
      <c r="D346" s="17">
        <f t="shared" si="59"/>
        <v>75576</v>
      </c>
      <c r="E346" s="41">
        <v>1</v>
      </c>
      <c r="F346" s="83">
        <f t="shared" si="58"/>
        <v>3</v>
      </c>
      <c r="G346" s="39"/>
      <c r="H346" s="39"/>
      <c r="I346" s="39"/>
      <c r="J346" s="39"/>
      <c r="K346" s="84" t="e">
        <f t="shared" si="53"/>
        <v>#N/A</v>
      </c>
      <c r="L346" s="84" t="e">
        <f t="shared" si="54"/>
        <v>#N/A</v>
      </c>
      <c r="M346" s="40">
        <f t="shared" si="50"/>
        <v>0</v>
      </c>
      <c r="N346" s="40">
        <f t="shared" si="51"/>
        <v>0</v>
      </c>
      <c r="O346" s="40">
        <f t="shared" si="55"/>
        <v>0</v>
      </c>
      <c r="P346" s="68">
        <f t="shared" si="56"/>
        <v>0</v>
      </c>
      <c r="Q346" s="69">
        <f t="shared" si="52"/>
        <v>0</v>
      </c>
      <c r="R346" s="70">
        <f t="shared" si="57"/>
        <v>0</v>
      </c>
      <c r="T346" s="10"/>
      <c r="U346" s="10"/>
      <c r="V346" s="10"/>
      <c r="W346" s="10"/>
      <c r="X346" s="10"/>
    </row>
    <row r="347" spans="4:24" s="9" customFormat="1" x14ac:dyDescent="0.3">
      <c r="D347" s="17">
        <f t="shared" si="59"/>
        <v>75666</v>
      </c>
      <c r="E347" s="41">
        <v>1</v>
      </c>
      <c r="F347" s="83">
        <f t="shared" si="58"/>
        <v>3</v>
      </c>
      <c r="G347" s="39"/>
      <c r="H347" s="39"/>
      <c r="I347" s="39"/>
      <c r="J347" s="39"/>
      <c r="K347" s="84" t="e">
        <f t="shared" si="53"/>
        <v>#N/A</v>
      </c>
      <c r="L347" s="84" t="e">
        <f t="shared" si="54"/>
        <v>#N/A</v>
      </c>
      <c r="M347" s="40">
        <f t="shared" si="50"/>
        <v>0</v>
      </c>
      <c r="N347" s="40">
        <f t="shared" si="51"/>
        <v>0</v>
      </c>
      <c r="O347" s="40">
        <f t="shared" si="55"/>
        <v>0</v>
      </c>
      <c r="P347" s="68">
        <f t="shared" si="56"/>
        <v>0</v>
      </c>
      <c r="Q347" s="69">
        <f t="shared" si="52"/>
        <v>0</v>
      </c>
      <c r="R347" s="70">
        <f t="shared" si="57"/>
        <v>0</v>
      </c>
      <c r="T347" s="10"/>
      <c r="U347" s="10"/>
      <c r="V347" s="10"/>
      <c r="W347" s="10"/>
      <c r="X347" s="10"/>
    </row>
    <row r="348" spans="4:24" s="9" customFormat="1" x14ac:dyDescent="0.3">
      <c r="D348" s="17">
        <f t="shared" si="59"/>
        <v>75758</v>
      </c>
      <c r="E348" s="41">
        <v>1</v>
      </c>
      <c r="F348" s="83">
        <f t="shared" si="58"/>
        <v>3</v>
      </c>
      <c r="G348" s="39"/>
      <c r="H348" s="39"/>
      <c r="I348" s="39"/>
      <c r="J348" s="39"/>
      <c r="K348" s="84" t="e">
        <f t="shared" si="53"/>
        <v>#N/A</v>
      </c>
      <c r="L348" s="84" t="e">
        <f t="shared" si="54"/>
        <v>#N/A</v>
      </c>
      <c r="M348" s="40">
        <f t="shared" si="50"/>
        <v>0</v>
      </c>
      <c r="N348" s="40">
        <f t="shared" si="51"/>
        <v>0</v>
      </c>
      <c r="O348" s="40">
        <f t="shared" si="55"/>
        <v>0</v>
      </c>
      <c r="P348" s="68">
        <f t="shared" si="56"/>
        <v>0</v>
      </c>
      <c r="Q348" s="69">
        <f t="shared" si="52"/>
        <v>0</v>
      </c>
      <c r="R348" s="70">
        <f t="shared" si="57"/>
        <v>0</v>
      </c>
      <c r="T348" s="10"/>
      <c r="U348" s="10"/>
      <c r="V348" s="10"/>
      <c r="W348" s="10"/>
      <c r="X348" s="10"/>
    </row>
    <row r="349" spans="4:24" s="9" customFormat="1" x14ac:dyDescent="0.3">
      <c r="D349" s="17">
        <f t="shared" si="59"/>
        <v>75850</v>
      </c>
      <c r="E349" s="41">
        <v>1</v>
      </c>
      <c r="F349" s="83">
        <f t="shared" si="58"/>
        <v>3</v>
      </c>
      <c r="G349" s="39"/>
      <c r="H349" s="39"/>
      <c r="I349" s="39"/>
      <c r="J349" s="39"/>
      <c r="K349" s="84" t="e">
        <f t="shared" si="53"/>
        <v>#N/A</v>
      </c>
      <c r="L349" s="84" t="e">
        <f t="shared" si="54"/>
        <v>#N/A</v>
      </c>
      <c r="M349" s="40">
        <f t="shared" si="50"/>
        <v>0</v>
      </c>
      <c r="N349" s="40">
        <f t="shared" si="51"/>
        <v>0</v>
      </c>
      <c r="O349" s="40">
        <f t="shared" si="55"/>
        <v>0</v>
      </c>
      <c r="P349" s="68">
        <f t="shared" si="56"/>
        <v>0</v>
      </c>
      <c r="Q349" s="69">
        <f t="shared" si="52"/>
        <v>0</v>
      </c>
      <c r="R349" s="70">
        <f t="shared" si="57"/>
        <v>0</v>
      </c>
      <c r="T349" s="10"/>
      <c r="U349" s="10"/>
      <c r="V349" s="10"/>
      <c r="W349" s="10"/>
      <c r="X349" s="10"/>
    </row>
    <row r="350" spans="4:24" s="9" customFormat="1" x14ac:dyDescent="0.3">
      <c r="D350" s="17">
        <f t="shared" si="59"/>
        <v>75941</v>
      </c>
      <c r="E350" s="41">
        <v>1</v>
      </c>
      <c r="F350" s="83">
        <f t="shared" si="58"/>
        <v>3</v>
      </c>
      <c r="G350" s="39"/>
      <c r="H350" s="39"/>
      <c r="I350" s="39"/>
      <c r="J350" s="39"/>
      <c r="K350" s="84" t="e">
        <f t="shared" si="53"/>
        <v>#N/A</v>
      </c>
      <c r="L350" s="84" t="e">
        <f t="shared" si="54"/>
        <v>#N/A</v>
      </c>
      <c r="M350" s="40">
        <f t="shared" si="50"/>
        <v>0</v>
      </c>
      <c r="N350" s="40">
        <f t="shared" si="51"/>
        <v>0</v>
      </c>
      <c r="O350" s="40">
        <f t="shared" si="55"/>
        <v>0</v>
      </c>
      <c r="P350" s="68">
        <f t="shared" si="56"/>
        <v>0</v>
      </c>
      <c r="Q350" s="69">
        <f t="shared" si="52"/>
        <v>0</v>
      </c>
      <c r="R350" s="70">
        <f t="shared" si="57"/>
        <v>0</v>
      </c>
      <c r="T350" s="10"/>
      <c r="U350" s="10"/>
      <c r="V350" s="10"/>
      <c r="W350" s="10"/>
      <c r="X350" s="10"/>
    </row>
    <row r="351" spans="4:24" s="9" customFormat="1" x14ac:dyDescent="0.3">
      <c r="D351" s="17">
        <f t="shared" si="59"/>
        <v>76032</v>
      </c>
      <c r="E351" s="41">
        <v>1</v>
      </c>
      <c r="F351" s="83">
        <f t="shared" si="58"/>
        <v>3</v>
      </c>
      <c r="G351" s="39"/>
      <c r="H351" s="39"/>
      <c r="I351" s="39"/>
      <c r="J351" s="39"/>
      <c r="K351" s="84" t="e">
        <f t="shared" si="53"/>
        <v>#N/A</v>
      </c>
      <c r="L351" s="84" t="e">
        <f t="shared" si="54"/>
        <v>#N/A</v>
      </c>
      <c r="M351" s="40">
        <f t="shared" si="50"/>
        <v>0</v>
      </c>
      <c r="N351" s="40">
        <f t="shared" si="51"/>
        <v>0</v>
      </c>
      <c r="O351" s="40">
        <f t="shared" si="55"/>
        <v>0</v>
      </c>
      <c r="P351" s="68">
        <f t="shared" si="56"/>
        <v>0</v>
      </c>
      <c r="Q351" s="69">
        <f t="shared" si="52"/>
        <v>0</v>
      </c>
      <c r="R351" s="70">
        <f t="shared" si="57"/>
        <v>0</v>
      </c>
      <c r="T351" s="10"/>
      <c r="U351" s="10"/>
      <c r="V351" s="10"/>
      <c r="W351" s="10"/>
      <c r="X351" s="10"/>
    </row>
    <row r="352" spans="4:24" s="9" customFormat="1" x14ac:dyDescent="0.3">
      <c r="D352" s="17">
        <f t="shared" si="59"/>
        <v>76124</v>
      </c>
      <c r="E352" s="41">
        <v>1</v>
      </c>
      <c r="F352" s="83">
        <f t="shared" si="58"/>
        <v>3</v>
      </c>
      <c r="G352" s="39"/>
      <c r="H352" s="39"/>
      <c r="I352" s="39"/>
      <c r="J352" s="39"/>
      <c r="K352" s="84" t="e">
        <f t="shared" si="53"/>
        <v>#N/A</v>
      </c>
      <c r="L352" s="84" t="e">
        <f t="shared" si="54"/>
        <v>#N/A</v>
      </c>
      <c r="M352" s="40">
        <f t="shared" si="50"/>
        <v>0</v>
      </c>
      <c r="N352" s="40">
        <f t="shared" si="51"/>
        <v>0</v>
      </c>
      <c r="O352" s="40">
        <f t="shared" si="55"/>
        <v>0</v>
      </c>
      <c r="P352" s="68">
        <f t="shared" si="56"/>
        <v>0</v>
      </c>
      <c r="Q352" s="69">
        <f t="shared" si="52"/>
        <v>0</v>
      </c>
      <c r="R352" s="70">
        <f t="shared" si="57"/>
        <v>0</v>
      </c>
      <c r="T352" s="10"/>
      <c r="U352" s="10"/>
      <c r="V352" s="10"/>
      <c r="W352" s="10"/>
      <c r="X352" s="10"/>
    </row>
    <row r="353" spans="4:24" s="9" customFormat="1" x14ac:dyDescent="0.3">
      <c r="D353" s="17">
        <f t="shared" si="59"/>
        <v>76216</v>
      </c>
      <c r="E353" s="41">
        <v>1</v>
      </c>
      <c r="F353" s="83">
        <f t="shared" si="58"/>
        <v>3</v>
      </c>
      <c r="G353" s="39"/>
      <c r="H353" s="39"/>
      <c r="I353" s="39"/>
      <c r="J353" s="39"/>
      <c r="K353" s="84" t="e">
        <f t="shared" si="53"/>
        <v>#N/A</v>
      </c>
      <c r="L353" s="84" t="e">
        <f t="shared" si="54"/>
        <v>#N/A</v>
      </c>
      <c r="M353" s="40">
        <f t="shared" si="50"/>
        <v>0</v>
      </c>
      <c r="N353" s="40">
        <f t="shared" si="51"/>
        <v>0</v>
      </c>
      <c r="O353" s="40">
        <f t="shared" si="55"/>
        <v>0</v>
      </c>
      <c r="P353" s="68">
        <f t="shared" si="56"/>
        <v>0</v>
      </c>
      <c r="Q353" s="69">
        <f t="shared" si="52"/>
        <v>0</v>
      </c>
      <c r="R353" s="70">
        <f t="shared" si="57"/>
        <v>0</v>
      </c>
      <c r="T353" s="10"/>
      <c r="U353" s="10"/>
      <c r="V353" s="10"/>
      <c r="W353" s="10"/>
      <c r="X353" s="10"/>
    </row>
    <row r="354" spans="4:24" s="9" customFormat="1" x14ac:dyDescent="0.3">
      <c r="D354" s="17">
        <f t="shared" si="59"/>
        <v>76307</v>
      </c>
      <c r="E354" s="41">
        <v>1</v>
      </c>
      <c r="F354" s="83">
        <f t="shared" si="58"/>
        <v>3</v>
      </c>
      <c r="G354" s="39"/>
      <c r="H354" s="39"/>
      <c r="I354" s="39"/>
      <c r="J354" s="39"/>
      <c r="K354" s="84" t="e">
        <f t="shared" si="53"/>
        <v>#N/A</v>
      </c>
      <c r="L354" s="84" t="e">
        <f t="shared" si="54"/>
        <v>#N/A</v>
      </c>
      <c r="M354" s="40">
        <f t="shared" si="50"/>
        <v>0</v>
      </c>
      <c r="N354" s="40">
        <f t="shared" si="51"/>
        <v>0</v>
      </c>
      <c r="O354" s="40">
        <f t="shared" si="55"/>
        <v>0</v>
      </c>
      <c r="P354" s="68">
        <f t="shared" si="56"/>
        <v>0</v>
      </c>
      <c r="Q354" s="69">
        <f t="shared" si="52"/>
        <v>0</v>
      </c>
      <c r="R354" s="70">
        <f t="shared" si="57"/>
        <v>0</v>
      </c>
      <c r="T354" s="10"/>
      <c r="U354" s="10"/>
      <c r="V354" s="10"/>
      <c r="W354" s="10"/>
      <c r="X354" s="10"/>
    </row>
    <row r="355" spans="4:24" s="9" customFormat="1" x14ac:dyDescent="0.3">
      <c r="D355" s="17">
        <f t="shared" si="59"/>
        <v>76397</v>
      </c>
      <c r="E355" s="41">
        <v>1</v>
      </c>
      <c r="F355" s="83">
        <f t="shared" si="58"/>
        <v>3</v>
      </c>
      <c r="G355" s="39"/>
      <c r="H355" s="39"/>
      <c r="I355" s="39"/>
      <c r="J355" s="39"/>
      <c r="K355" s="84" t="e">
        <f t="shared" si="53"/>
        <v>#N/A</v>
      </c>
      <c r="L355" s="84" t="e">
        <f t="shared" si="54"/>
        <v>#N/A</v>
      </c>
      <c r="M355" s="40">
        <f t="shared" si="50"/>
        <v>0</v>
      </c>
      <c r="N355" s="40">
        <f t="shared" si="51"/>
        <v>0</v>
      </c>
      <c r="O355" s="40">
        <f t="shared" si="55"/>
        <v>0</v>
      </c>
      <c r="P355" s="68">
        <f t="shared" si="56"/>
        <v>0</v>
      </c>
      <c r="Q355" s="69">
        <f t="shared" si="52"/>
        <v>0</v>
      </c>
      <c r="R355" s="70">
        <f t="shared" si="57"/>
        <v>0</v>
      </c>
      <c r="T355" s="10"/>
      <c r="U355" s="10"/>
      <c r="V355" s="10"/>
      <c r="W355" s="10"/>
      <c r="X355" s="10"/>
    </row>
    <row r="356" spans="4:24" s="9" customFormat="1" x14ac:dyDescent="0.3">
      <c r="D356" s="17">
        <f t="shared" si="59"/>
        <v>76489</v>
      </c>
      <c r="E356" s="41">
        <v>1</v>
      </c>
      <c r="F356" s="83">
        <f t="shared" si="58"/>
        <v>3</v>
      </c>
      <c r="G356" s="39"/>
      <c r="H356" s="39"/>
      <c r="I356" s="39"/>
      <c r="J356" s="39"/>
      <c r="K356" s="84" t="e">
        <f t="shared" si="53"/>
        <v>#N/A</v>
      </c>
      <c r="L356" s="84" t="e">
        <f t="shared" si="54"/>
        <v>#N/A</v>
      </c>
      <c r="M356" s="40">
        <f t="shared" si="50"/>
        <v>0</v>
      </c>
      <c r="N356" s="40">
        <f t="shared" si="51"/>
        <v>0</v>
      </c>
      <c r="O356" s="40">
        <f t="shared" si="55"/>
        <v>0</v>
      </c>
      <c r="P356" s="68">
        <f t="shared" si="56"/>
        <v>0</v>
      </c>
      <c r="Q356" s="69">
        <f t="shared" si="52"/>
        <v>0</v>
      </c>
      <c r="R356" s="70">
        <f t="shared" si="57"/>
        <v>0</v>
      </c>
      <c r="T356" s="10"/>
      <c r="U356" s="10"/>
      <c r="V356" s="10"/>
      <c r="W356" s="10"/>
      <c r="X356" s="10"/>
    </row>
    <row r="357" spans="4:24" s="9" customFormat="1" x14ac:dyDescent="0.3">
      <c r="D357" s="17">
        <f t="shared" si="59"/>
        <v>76581</v>
      </c>
      <c r="E357" s="41">
        <v>1</v>
      </c>
      <c r="F357" s="83">
        <f t="shared" si="58"/>
        <v>3</v>
      </c>
      <c r="G357" s="39"/>
      <c r="H357" s="39"/>
      <c r="I357" s="39"/>
      <c r="J357" s="39"/>
      <c r="K357" s="84" t="e">
        <f t="shared" si="53"/>
        <v>#N/A</v>
      </c>
      <c r="L357" s="84" t="e">
        <f t="shared" si="54"/>
        <v>#N/A</v>
      </c>
      <c r="M357" s="40">
        <f t="shared" si="50"/>
        <v>0</v>
      </c>
      <c r="N357" s="40">
        <f t="shared" si="51"/>
        <v>0</v>
      </c>
      <c r="O357" s="40">
        <f t="shared" si="55"/>
        <v>0</v>
      </c>
      <c r="P357" s="68">
        <f t="shared" si="56"/>
        <v>0</v>
      </c>
      <c r="Q357" s="69">
        <f t="shared" si="52"/>
        <v>0</v>
      </c>
      <c r="R357" s="70">
        <f t="shared" si="57"/>
        <v>0</v>
      </c>
      <c r="T357" s="10"/>
      <c r="U357" s="10"/>
      <c r="V357" s="10"/>
      <c r="W357" s="10"/>
      <c r="X357" s="10"/>
    </row>
    <row r="358" spans="4:24" s="9" customFormat="1" x14ac:dyDescent="0.3">
      <c r="D358" s="17">
        <f t="shared" si="59"/>
        <v>76672</v>
      </c>
      <c r="E358" s="41">
        <v>1</v>
      </c>
      <c r="F358" s="83">
        <f t="shared" si="58"/>
        <v>3</v>
      </c>
      <c r="G358" s="39"/>
      <c r="H358" s="39"/>
      <c r="I358" s="39"/>
      <c r="J358" s="39"/>
      <c r="K358" s="84" t="e">
        <f t="shared" si="53"/>
        <v>#N/A</v>
      </c>
      <c r="L358" s="84" t="e">
        <f t="shared" si="54"/>
        <v>#N/A</v>
      </c>
      <c r="M358" s="40">
        <f t="shared" si="50"/>
        <v>0</v>
      </c>
      <c r="N358" s="40">
        <f t="shared" si="51"/>
        <v>0</v>
      </c>
      <c r="O358" s="40">
        <f t="shared" si="55"/>
        <v>0</v>
      </c>
      <c r="P358" s="68">
        <f t="shared" si="56"/>
        <v>0</v>
      </c>
      <c r="Q358" s="69">
        <f t="shared" si="52"/>
        <v>0</v>
      </c>
      <c r="R358" s="70">
        <f t="shared" si="57"/>
        <v>0</v>
      </c>
      <c r="T358" s="10"/>
      <c r="U358" s="10"/>
      <c r="V358" s="10"/>
      <c r="W358" s="10"/>
      <c r="X358" s="10"/>
    </row>
    <row r="359" spans="4:24" s="9" customFormat="1" x14ac:dyDescent="0.3">
      <c r="D359" s="17">
        <f t="shared" si="59"/>
        <v>76762</v>
      </c>
      <c r="E359" s="41">
        <v>1</v>
      </c>
      <c r="F359" s="83">
        <f t="shared" si="58"/>
        <v>3</v>
      </c>
      <c r="G359" s="39"/>
      <c r="H359" s="39"/>
      <c r="I359" s="39"/>
      <c r="J359" s="39"/>
      <c r="K359" s="84" t="e">
        <f t="shared" si="53"/>
        <v>#N/A</v>
      </c>
      <c r="L359" s="84" t="e">
        <f t="shared" si="54"/>
        <v>#N/A</v>
      </c>
      <c r="M359" s="40">
        <f t="shared" si="50"/>
        <v>0</v>
      </c>
      <c r="N359" s="40">
        <f t="shared" si="51"/>
        <v>0</v>
      </c>
      <c r="O359" s="40">
        <f t="shared" si="55"/>
        <v>0</v>
      </c>
      <c r="P359" s="68">
        <f t="shared" si="56"/>
        <v>0</v>
      </c>
      <c r="Q359" s="69">
        <f t="shared" si="52"/>
        <v>0</v>
      </c>
      <c r="R359" s="70">
        <f t="shared" si="57"/>
        <v>0</v>
      </c>
      <c r="T359" s="10"/>
      <c r="U359" s="10"/>
      <c r="V359" s="10"/>
      <c r="W359" s="10"/>
      <c r="X359" s="10"/>
    </row>
    <row r="360" spans="4:24" s="9" customFormat="1" x14ac:dyDescent="0.3">
      <c r="D360" s="17">
        <f t="shared" si="59"/>
        <v>76854</v>
      </c>
      <c r="E360" s="41">
        <v>1</v>
      </c>
      <c r="F360" s="83">
        <f t="shared" si="58"/>
        <v>3</v>
      </c>
      <c r="G360" s="39"/>
      <c r="H360" s="39"/>
      <c r="I360" s="39"/>
      <c r="J360" s="39"/>
      <c r="K360" s="84" t="e">
        <f t="shared" si="53"/>
        <v>#N/A</v>
      </c>
      <c r="L360" s="84" t="e">
        <f t="shared" si="54"/>
        <v>#N/A</v>
      </c>
      <c r="M360" s="40">
        <f t="shared" si="50"/>
        <v>0</v>
      </c>
      <c r="N360" s="40">
        <f t="shared" si="51"/>
        <v>0</v>
      </c>
      <c r="O360" s="40">
        <f t="shared" si="55"/>
        <v>0</v>
      </c>
      <c r="P360" s="68">
        <f t="shared" si="56"/>
        <v>0</v>
      </c>
      <c r="Q360" s="69">
        <f t="shared" si="52"/>
        <v>0</v>
      </c>
      <c r="R360" s="70">
        <f t="shared" si="57"/>
        <v>0</v>
      </c>
      <c r="T360" s="10"/>
      <c r="U360" s="10"/>
      <c r="V360" s="10"/>
      <c r="W360" s="10"/>
      <c r="X360" s="10"/>
    </row>
    <row r="361" spans="4:24" s="9" customFormat="1" x14ac:dyDescent="0.3">
      <c r="D361" s="17">
        <f t="shared" si="59"/>
        <v>76946</v>
      </c>
      <c r="E361" s="41">
        <v>1</v>
      </c>
      <c r="F361" s="83">
        <f t="shared" si="58"/>
        <v>3</v>
      </c>
      <c r="G361" s="39"/>
      <c r="H361" s="39"/>
      <c r="I361" s="39"/>
      <c r="J361" s="39"/>
      <c r="K361" s="84" t="e">
        <f t="shared" si="53"/>
        <v>#N/A</v>
      </c>
      <c r="L361" s="84" t="e">
        <f t="shared" si="54"/>
        <v>#N/A</v>
      </c>
      <c r="M361" s="40">
        <f t="shared" si="50"/>
        <v>0</v>
      </c>
      <c r="N361" s="40">
        <f t="shared" si="51"/>
        <v>0</v>
      </c>
      <c r="O361" s="40">
        <f t="shared" si="55"/>
        <v>0</v>
      </c>
      <c r="P361" s="68">
        <f t="shared" si="56"/>
        <v>0</v>
      </c>
      <c r="Q361" s="69">
        <f t="shared" si="52"/>
        <v>0</v>
      </c>
      <c r="R361" s="70">
        <f t="shared" si="57"/>
        <v>0</v>
      </c>
      <c r="T361" s="10"/>
      <c r="U361" s="10"/>
      <c r="V361" s="10"/>
      <c r="W361" s="10"/>
      <c r="X361" s="10"/>
    </row>
    <row r="362" spans="4:24" s="9" customFormat="1" x14ac:dyDescent="0.3">
      <c r="D362" s="17">
        <f t="shared" si="59"/>
        <v>77037</v>
      </c>
      <c r="E362" s="41">
        <v>1</v>
      </c>
      <c r="F362" s="83">
        <f t="shared" si="58"/>
        <v>3</v>
      </c>
      <c r="G362" s="39"/>
      <c r="H362" s="39"/>
      <c r="I362" s="39"/>
      <c r="J362" s="39"/>
      <c r="K362" s="84" t="e">
        <f t="shared" si="53"/>
        <v>#N/A</v>
      </c>
      <c r="L362" s="84" t="e">
        <f t="shared" si="54"/>
        <v>#N/A</v>
      </c>
      <c r="M362" s="40">
        <f t="shared" si="50"/>
        <v>0</v>
      </c>
      <c r="N362" s="40">
        <f t="shared" si="51"/>
        <v>0</v>
      </c>
      <c r="O362" s="40">
        <f t="shared" si="55"/>
        <v>0</v>
      </c>
      <c r="P362" s="68">
        <f t="shared" si="56"/>
        <v>0</v>
      </c>
      <c r="Q362" s="69">
        <f t="shared" si="52"/>
        <v>0</v>
      </c>
      <c r="R362" s="70">
        <f t="shared" si="57"/>
        <v>0</v>
      </c>
      <c r="T362" s="10"/>
      <c r="U362" s="10"/>
      <c r="V362" s="10"/>
      <c r="W362" s="10"/>
      <c r="X362" s="10"/>
    </row>
    <row r="363" spans="4:24" s="9" customFormat="1" x14ac:dyDescent="0.3">
      <c r="D363" s="17">
        <f t="shared" si="59"/>
        <v>77127</v>
      </c>
      <c r="E363" s="41">
        <v>1</v>
      </c>
      <c r="F363" s="83">
        <f t="shared" si="58"/>
        <v>3</v>
      </c>
      <c r="G363" s="39"/>
      <c r="H363" s="39"/>
      <c r="I363" s="39"/>
      <c r="J363" s="39"/>
      <c r="K363" s="84" t="e">
        <f t="shared" si="53"/>
        <v>#N/A</v>
      </c>
      <c r="L363" s="84" t="e">
        <f t="shared" si="54"/>
        <v>#N/A</v>
      </c>
      <c r="M363" s="40">
        <f t="shared" si="50"/>
        <v>0</v>
      </c>
      <c r="N363" s="40">
        <f t="shared" si="51"/>
        <v>0</v>
      </c>
      <c r="O363" s="40">
        <f t="shared" si="55"/>
        <v>0</v>
      </c>
      <c r="P363" s="68">
        <f t="shared" si="56"/>
        <v>0</v>
      </c>
      <c r="Q363" s="69">
        <f t="shared" si="52"/>
        <v>0</v>
      </c>
      <c r="R363" s="70">
        <f t="shared" si="57"/>
        <v>0</v>
      </c>
      <c r="T363" s="10"/>
      <c r="U363" s="10"/>
      <c r="V363" s="10"/>
      <c r="W363" s="10"/>
      <c r="X363" s="10"/>
    </row>
    <row r="364" spans="4:24" s="9" customFormat="1" x14ac:dyDescent="0.3">
      <c r="D364" s="17">
        <f t="shared" si="59"/>
        <v>77219</v>
      </c>
      <c r="E364" s="41">
        <v>1</v>
      </c>
      <c r="F364" s="83">
        <f t="shared" si="58"/>
        <v>3</v>
      </c>
      <c r="G364" s="39"/>
      <c r="H364" s="39"/>
      <c r="I364" s="39"/>
      <c r="J364" s="39"/>
      <c r="K364" s="84" t="e">
        <f t="shared" si="53"/>
        <v>#N/A</v>
      </c>
      <c r="L364" s="84" t="e">
        <f t="shared" si="54"/>
        <v>#N/A</v>
      </c>
      <c r="M364" s="40">
        <f t="shared" si="50"/>
        <v>0</v>
      </c>
      <c r="N364" s="40">
        <f t="shared" si="51"/>
        <v>0</v>
      </c>
      <c r="O364" s="40">
        <f t="shared" si="55"/>
        <v>0</v>
      </c>
      <c r="P364" s="68">
        <f t="shared" si="56"/>
        <v>0</v>
      </c>
      <c r="Q364" s="69">
        <f t="shared" si="52"/>
        <v>0</v>
      </c>
      <c r="R364" s="70">
        <f t="shared" si="57"/>
        <v>0</v>
      </c>
      <c r="T364" s="10"/>
      <c r="U364" s="10"/>
      <c r="V364" s="10"/>
      <c r="W364" s="10"/>
      <c r="X364" s="10"/>
    </row>
    <row r="365" spans="4:24" s="9" customFormat="1" x14ac:dyDescent="0.3">
      <c r="D365" s="17">
        <f t="shared" si="59"/>
        <v>77311</v>
      </c>
      <c r="E365" s="41">
        <v>1</v>
      </c>
      <c r="F365" s="83">
        <f t="shared" si="58"/>
        <v>3</v>
      </c>
      <c r="G365" s="39"/>
      <c r="H365" s="39"/>
      <c r="I365" s="39"/>
      <c r="J365" s="39"/>
      <c r="K365" s="84" t="e">
        <f t="shared" si="53"/>
        <v>#N/A</v>
      </c>
      <c r="L365" s="84" t="e">
        <f t="shared" si="54"/>
        <v>#N/A</v>
      </c>
      <c r="M365" s="40">
        <f t="shared" si="50"/>
        <v>0</v>
      </c>
      <c r="N365" s="40">
        <f t="shared" si="51"/>
        <v>0</v>
      </c>
      <c r="O365" s="40">
        <f t="shared" si="55"/>
        <v>0</v>
      </c>
      <c r="P365" s="68">
        <f t="shared" si="56"/>
        <v>0</v>
      </c>
      <c r="Q365" s="69">
        <f t="shared" si="52"/>
        <v>0</v>
      </c>
      <c r="R365" s="70">
        <f t="shared" si="57"/>
        <v>0</v>
      </c>
      <c r="T365" s="10"/>
      <c r="U365" s="10"/>
      <c r="V365" s="10"/>
      <c r="W365" s="10"/>
      <c r="X365" s="10"/>
    </row>
    <row r="366" spans="4:24" s="9" customFormat="1" x14ac:dyDescent="0.3">
      <c r="D366" s="17">
        <f t="shared" si="59"/>
        <v>77402</v>
      </c>
      <c r="E366" s="41">
        <v>1</v>
      </c>
      <c r="F366" s="83">
        <f t="shared" si="58"/>
        <v>3</v>
      </c>
      <c r="G366" s="39"/>
      <c r="H366" s="39"/>
      <c r="I366" s="39"/>
      <c r="J366" s="39"/>
      <c r="K366" s="84" t="e">
        <f t="shared" si="53"/>
        <v>#N/A</v>
      </c>
      <c r="L366" s="84" t="e">
        <f t="shared" si="54"/>
        <v>#N/A</v>
      </c>
      <c r="M366" s="40">
        <f t="shared" si="50"/>
        <v>0</v>
      </c>
      <c r="N366" s="40">
        <f t="shared" si="51"/>
        <v>0</v>
      </c>
      <c r="O366" s="40">
        <f t="shared" si="55"/>
        <v>0</v>
      </c>
      <c r="P366" s="68">
        <f t="shared" si="56"/>
        <v>0</v>
      </c>
      <c r="Q366" s="69">
        <f t="shared" si="52"/>
        <v>0</v>
      </c>
      <c r="R366" s="70">
        <f t="shared" si="57"/>
        <v>0</v>
      </c>
      <c r="T366" s="10"/>
      <c r="U366" s="10"/>
      <c r="V366" s="10"/>
      <c r="W366" s="10"/>
      <c r="X366" s="10"/>
    </row>
    <row r="367" spans="4:24" s="9" customFormat="1" x14ac:dyDescent="0.3">
      <c r="D367" s="17">
        <f t="shared" si="59"/>
        <v>77493</v>
      </c>
      <c r="E367" s="41">
        <v>1</v>
      </c>
      <c r="F367" s="83">
        <f t="shared" si="58"/>
        <v>3</v>
      </c>
      <c r="G367" s="39"/>
      <c r="H367" s="39"/>
      <c r="I367" s="39"/>
      <c r="J367" s="39"/>
      <c r="K367" s="84" t="e">
        <f t="shared" si="53"/>
        <v>#N/A</v>
      </c>
      <c r="L367" s="84" t="e">
        <f t="shared" si="54"/>
        <v>#N/A</v>
      </c>
      <c r="M367" s="40">
        <f t="shared" si="50"/>
        <v>0</v>
      </c>
      <c r="N367" s="40">
        <f t="shared" si="51"/>
        <v>0</v>
      </c>
      <c r="O367" s="40">
        <f t="shared" si="55"/>
        <v>0</v>
      </c>
      <c r="P367" s="68">
        <f t="shared" si="56"/>
        <v>0</v>
      </c>
      <c r="Q367" s="69">
        <f t="shared" si="52"/>
        <v>0</v>
      </c>
      <c r="R367" s="70">
        <f t="shared" si="57"/>
        <v>0</v>
      </c>
      <c r="T367" s="10"/>
      <c r="U367" s="10"/>
      <c r="V367" s="10"/>
      <c r="W367" s="10"/>
      <c r="X367" s="10"/>
    </row>
    <row r="368" spans="4:24" s="9" customFormat="1" x14ac:dyDescent="0.3">
      <c r="D368" s="17">
        <f t="shared" si="59"/>
        <v>77585</v>
      </c>
      <c r="E368" s="41">
        <v>1</v>
      </c>
      <c r="F368" s="83">
        <f t="shared" si="58"/>
        <v>3</v>
      </c>
      <c r="G368" s="39"/>
      <c r="H368" s="39"/>
      <c r="I368" s="39"/>
      <c r="J368" s="39"/>
      <c r="K368" s="84" t="e">
        <f t="shared" si="53"/>
        <v>#N/A</v>
      </c>
      <c r="L368" s="84" t="e">
        <f t="shared" si="54"/>
        <v>#N/A</v>
      </c>
      <c r="M368" s="40">
        <f t="shared" si="50"/>
        <v>0</v>
      </c>
      <c r="N368" s="40">
        <f t="shared" si="51"/>
        <v>0</v>
      </c>
      <c r="O368" s="40">
        <f t="shared" si="55"/>
        <v>0</v>
      </c>
      <c r="P368" s="68">
        <f t="shared" si="56"/>
        <v>0</v>
      </c>
      <c r="Q368" s="69">
        <f t="shared" si="52"/>
        <v>0</v>
      </c>
      <c r="R368" s="70">
        <f t="shared" si="57"/>
        <v>0</v>
      </c>
      <c r="T368" s="10"/>
      <c r="U368" s="10"/>
      <c r="V368" s="10"/>
      <c r="W368" s="10"/>
      <c r="X368" s="10"/>
    </row>
    <row r="369" spans="4:24" s="9" customFormat="1" x14ac:dyDescent="0.3">
      <c r="D369" s="17">
        <f t="shared" si="59"/>
        <v>77677</v>
      </c>
      <c r="E369" s="41">
        <v>1</v>
      </c>
      <c r="F369" s="83">
        <f t="shared" si="58"/>
        <v>3</v>
      </c>
      <c r="G369" s="39"/>
      <c r="H369" s="39"/>
      <c r="I369" s="39"/>
      <c r="J369" s="39"/>
      <c r="K369" s="84" t="e">
        <f t="shared" si="53"/>
        <v>#N/A</v>
      </c>
      <c r="L369" s="84" t="e">
        <f t="shared" si="54"/>
        <v>#N/A</v>
      </c>
      <c r="M369" s="40">
        <f t="shared" si="50"/>
        <v>0</v>
      </c>
      <c r="N369" s="40">
        <f t="shared" si="51"/>
        <v>0</v>
      </c>
      <c r="O369" s="40">
        <f t="shared" si="55"/>
        <v>0</v>
      </c>
      <c r="P369" s="68">
        <f t="shared" si="56"/>
        <v>0</v>
      </c>
      <c r="Q369" s="69">
        <f t="shared" si="52"/>
        <v>0</v>
      </c>
      <c r="R369" s="70">
        <f t="shared" si="57"/>
        <v>0</v>
      </c>
      <c r="T369" s="10"/>
      <c r="U369" s="10"/>
      <c r="V369" s="10"/>
      <c r="W369" s="10"/>
      <c r="X369" s="10"/>
    </row>
    <row r="370" spans="4:24" s="9" customFormat="1" x14ac:dyDescent="0.3">
      <c r="D370" s="17">
        <f t="shared" si="59"/>
        <v>77768</v>
      </c>
      <c r="E370" s="41">
        <v>1</v>
      </c>
      <c r="F370" s="83">
        <f t="shared" si="58"/>
        <v>3</v>
      </c>
      <c r="G370" s="39"/>
      <c r="H370" s="39"/>
      <c r="I370" s="39"/>
      <c r="J370" s="39"/>
      <c r="K370" s="84" t="e">
        <f t="shared" si="53"/>
        <v>#N/A</v>
      </c>
      <c r="L370" s="84" t="e">
        <f t="shared" si="54"/>
        <v>#N/A</v>
      </c>
      <c r="M370" s="40">
        <f t="shared" si="50"/>
        <v>0</v>
      </c>
      <c r="N370" s="40">
        <f t="shared" si="51"/>
        <v>0</v>
      </c>
      <c r="O370" s="40">
        <f t="shared" si="55"/>
        <v>0</v>
      </c>
      <c r="P370" s="68">
        <f t="shared" si="56"/>
        <v>0</v>
      </c>
      <c r="Q370" s="69">
        <f t="shared" si="52"/>
        <v>0</v>
      </c>
      <c r="R370" s="70">
        <f t="shared" si="57"/>
        <v>0</v>
      </c>
      <c r="T370" s="10"/>
      <c r="U370" s="10"/>
      <c r="V370" s="10"/>
      <c r="W370" s="10"/>
      <c r="X370" s="10"/>
    </row>
    <row r="371" spans="4:24" s="9" customFormat="1" x14ac:dyDescent="0.3">
      <c r="D371" s="17">
        <f t="shared" si="59"/>
        <v>77858</v>
      </c>
      <c r="E371" s="41">
        <v>1</v>
      </c>
      <c r="F371" s="83">
        <f t="shared" si="58"/>
        <v>3</v>
      </c>
      <c r="G371" s="39"/>
      <c r="H371" s="39"/>
      <c r="I371" s="39"/>
      <c r="J371" s="39"/>
      <c r="K371" s="84" t="e">
        <f t="shared" si="53"/>
        <v>#N/A</v>
      </c>
      <c r="L371" s="84" t="e">
        <f t="shared" si="54"/>
        <v>#N/A</v>
      </c>
      <c r="M371" s="40">
        <f t="shared" si="50"/>
        <v>0</v>
      </c>
      <c r="N371" s="40">
        <f t="shared" si="51"/>
        <v>0</v>
      </c>
      <c r="O371" s="40">
        <f t="shared" si="55"/>
        <v>0</v>
      </c>
      <c r="P371" s="68">
        <f t="shared" si="56"/>
        <v>0</v>
      </c>
      <c r="Q371" s="69">
        <f t="shared" si="52"/>
        <v>0</v>
      </c>
      <c r="R371" s="70">
        <f t="shared" si="57"/>
        <v>0</v>
      </c>
      <c r="T371" s="10"/>
      <c r="U371" s="10"/>
      <c r="V371" s="10"/>
      <c r="W371" s="10"/>
      <c r="X371" s="10"/>
    </row>
    <row r="372" spans="4:24" s="9" customFormat="1" x14ac:dyDescent="0.3">
      <c r="D372" s="17">
        <f t="shared" si="59"/>
        <v>77950</v>
      </c>
      <c r="E372" s="41">
        <v>1</v>
      </c>
      <c r="F372" s="83">
        <f t="shared" si="58"/>
        <v>3</v>
      </c>
      <c r="G372" s="39"/>
      <c r="H372" s="39"/>
      <c r="I372" s="39"/>
      <c r="J372" s="39"/>
      <c r="K372" s="84" t="e">
        <f t="shared" si="53"/>
        <v>#N/A</v>
      </c>
      <c r="L372" s="84" t="e">
        <f t="shared" si="54"/>
        <v>#N/A</v>
      </c>
      <c r="M372" s="40">
        <f t="shared" si="50"/>
        <v>0</v>
      </c>
      <c r="N372" s="40">
        <f t="shared" si="51"/>
        <v>0</v>
      </c>
      <c r="O372" s="40">
        <f t="shared" si="55"/>
        <v>0</v>
      </c>
      <c r="P372" s="68">
        <f t="shared" si="56"/>
        <v>0</v>
      </c>
      <c r="Q372" s="69">
        <f t="shared" si="52"/>
        <v>0</v>
      </c>
      <c r="R372" s="70">
        <f t="shared" si="57"/>
        <v>0</v>
      </c>
      <c r="T372" s="10"/>
      <c r="U372" s="10"/>
      <c r="V372" s="10"/>
      <c r="W372" s="10"/>
      <c r="X372" s="10"/>
    </row>
    <row r="373" spans="4:24" s="9" customFormat="1" x14ac:dyDescent="0.3">
      <c r="D373" s="17">
        <f t="shared" si="59"/>
        <v>78042</v>
      </c>
      <c r="E373" s="41">
        <v>1</v>
      </c>
      <c r="F373" s="83">
        <f t="shared" si="58"/>
        <v>3</v>
      </c>
      <c r="G373" s="39"/>
      <c r="H373" s="39"/>
      <c r="I373" s="39"/>
      <c r="J373" s="39"/>
      <c r="K373" s="84" t="e">
        <f t="shared" si="53"/>
        <v>#N/A</v>
      </c>
      <c r="L373" s="84" t="e">
        <f t="shared" si="54"/>
        <v>#N/A</v>
      </c>
      <c r="M373" s="40">
        <f t="shared" si="50"/>
        <v>0</v>
      </c>
      <c r="N373" s="40">
        <f t="shared" si="51"/>
        <v>0</v>
      </c>
      <c r="O373" s="40">
        <f t="shared" si="55"/>
        <v>0</v>
      </c>
      <c r="P373" s="68">
        <f t="shared" si="56"/>
        <v>0</v>
      </c>
      <c r="Q373" s="69">
        <f t="shared" si="52"/>
        <v>0</v>
      </c>
      <c r="R373" s="70">
        <f t="shared" si="57"/>
        <v>0</v>
      </c>
      <c r="T373" s="10"/>
      <c r="U373" s="10"/>
      <c r="V373" s="10"/>
      <c r="W373" s="10"/>
      <c r="X373" s="10"/>
    </row>
    <row r="374" spans="4:24" s="9" customFormat="1" x14ac:dyDescent="0.3">
      <c r="D374" s="17">
        <f t="shared" si="59"/>
        <v>78133</v>
      </c>
      <c r="E374" s="41">
        <v>1</v>
      </c>
      <c r="F374" s="83">
        <f t="shared" si="58"/>
        <v>3</v>
      </c>
      <c r="G374" s="39"/>
      <c r="H374" s="39"/>
      <c r="I374" s="39"/>
      <c r="J374" s="39"/>
      <c r="K374" s="84" t="e">
        <f t="shared" si="53"/>
        <v>#N/A</v>
      </c>
      <c r="L374" s="84" t="e">
        <f t="shared" si="54"/>
        <v>#N/A</v>
      </c>
      <c r="M374" s="40">
        <f t="shared" si="50"/>
        <v>0</v>
      </c>
      <c r="N374" s="40">
        <f t="shared" si="51"/>
        <v>0</v>
      </c>
      <c r="O374" s="40">
        <f t="shared" si="55"/>
        <v>0</v>
      </c>
      <c r="P374" s="68">
        <f t="shared" si="56"/>
        <v>0</v>
      </c>
      <c r="Q374" s="69">
        <f t="shared" si="52"/>
        <v>0</v>
      </c>
      <c r="R374" s="70">
        <f t="shared" si="57"/>
        <v>0</v>
      </c>
      <c r="T374" s="10"/>
      <c r="U374" s="10"/>
      <c r="V374" s="10"/>
      <c r="W374" s="10"/>
      <c r="X374" s="10"/>
    </row>
    <row r="375" spans="4:24" s="9" customFormat="1" x14ac:dyDescent="0.3">
      <c r="D375" s="17">
        <f t="shared" si="59"/>
        <v>78223</v>
      </c>
      <c r="E375" s="41">
        <v>1</v>
      </c>
      <c r="F375" s="83">
        <f t="shared" si="58"/>
        <v>3</v>
      </c>
      <c r="G375" s="39"/>
      <c r="H375" s="39"/>
      <c r="I375" s="39"/>
      <c r="J375" s="39"/>
      <c r="K375" s="84" t="e">
        <f t="shared" si="53"/>
        <v>#N/A</v>
      </c>
      <c r="L375" s="84" t="e">
        <f t="shared" si="54"/>
        <v>#N/A</v>
      </c>
      <c r="M375" s="40">
        <f t="shared" si="50"/>
        <v>0</v>
      </c>
      <c r="N375" s="40">
        <f t="shared" si="51"/>
        <v>0</v>
      </c>
      <c r="O375" s="40">
        <f t="shared" si="55"/>
        <v>0</v>
      </c>
      <c r="P375" s="68">
        <f t="shared" si="56"/>
        <v>0</v>
      </c>
      <c r="Q375" s="69">
        <f t="shared" si="52"/>
        <v>0</v>
      </c>
      <c r="R375" s="70">
        <f t="shared" si="57"/>
        <v>0</v>
      </c>
      <c r="T375" s="10"/>
      <c r="U375" s="10"/>
      <c r="V375" s="10"/>
      <c r="W375" s="10"/>
      <c r="X375" s="10"/>
    </row>
    <row r="376" spans="4:24" s="9" customFormat="1" x14ac:dyDescent="0.3">
      <c r="D376" s="17">
        <f t="shared" si="59"/>
        <v>78315</v>
      </c>
      <c r="E376" s="41">
        <v>1</v>
      </c>
      <c r="F376" s="83">
        <f t="shared" si="58"/>
        <v>3</v>
      </c>
      <c r="G376" s="39"/>
      <c r="H376" s="39"/>
      <c r="I376" s="39"/>
      <c r="J376" s="39"/>
      <c r="K376" s="84" t="e">
        <f t="shared" si="53"/>
        <v>#N/A</v>
      </c>
      <c r="L376" s="84" t="e">
        <f t="shared" si="54"/>
        <v>#N/A</v>
      </c>
      <c r="M376" s="40">
        <f t="shared" si="50"/>
        <v>0</v>
      </c>
      <c r="N376" s="40">
        <f t="shared" si="51"/>
        <v>0</v>
      </c>
      <c r="O376" s="40">
        <f t="shared" si="55"/>
        <v>0</v>
      </c>
      <c r="P376" s="68">
        <f t="shared" si="56"/>
        <v>0</v>
      </c>
      <c r="Q376" s="69">
        <f t="shared" si="52"/>
        <v>0</v>
      </c>
      <c r="R376" s="70">
        <f t="shared" si="57"/>
        <v>0</v>
      </c>
      <c r="T376" s="10"/>
      <c r="U376" s="10"/>
      <c r="V376" s="10"/>
      <c r="W376" s="10"/>
      <c r="X376" s="10"/>
    </row>
    <row r="377" spans="4:24" s="9" customFormat="1" x14ac:dyDescent="0.3">
      <c r="D377" s="17">
        <f t="shared" si="59"/>
        <v>78407</v>
      </c>
      <c r="E377" s="41">
        <v>1</v>
      </c>
      <c r="F377" s="83">
        <f t="shared" si="58"/>
        <v>3</v>
      </c>
      <c r="G377" s="39"/>
      <c r="H377" s="39"/>
      <c r="I377" s="39"/>
      <c r="J377" s="39"/>
      <c r="K377" s="84" t="e">
        <f t="shared" si="53"/>
        <v>#N/A</v>
      </c>
      <c r="L377" s="84" t="e">
        <f t="shared" si="54"/>
        <v>#N/A</v>
      </c>
      <c r="M377" s="40">
        <f t="shared" si="50"/>
        <v>0</v>
      </c>
      <c r="N377" s="40">
        <f t="shared" si="51"/>
        <v>0</v>
      </c>
      <c r="O377" s="40">
        <f t="shared" si="55"/>
        <v>0</v>
      </c>
      <c r="P377" s="68">
        <f t="shared" si="56"/>
        <v>0</v>
      </c>
      <c r="Q377" s="69">
        <f t="shared" si="52"/>
        <v>0</v>
      </c>
      <c r="R377" s="70">
        <f t="shared" si="57"/>
        <v>0</v>
      </c>
      <c r="T377" s="10"/>
      <c r="U377" s="10"/>
      <c r="V377" s="10"/>
      <c r="W377" s="10"/>
      <c r="X377" s="10"/>
    </row>
    <row r="378" spans="4:24" s="9" customFormat="1" x14ac:dyDescent="0.3">
      <c r="D378" s="17">
        <f t="shared" si="59"/>
        <v>78498</v>
      </c>
      <c r="E378" s="41">
        <v>1</v>
      </c>
      <c r="F378" s="83">
        <f t="shared" si="58"/>
        <v>3</v>
      </c>
      <c r="G378" s="39"/>
      <c r="H378" s="39"/>
      <c r="I378" s="39"/>
      <c r="J378" s="39"/>
      <c r="K378" s="84" t="e">
        <f t="shared" si="53"/>
        <v>#N/A</v>
      </c>
      <c r="L378" s="84" t="e">
        <f t="shared" si="54"/>
        <v>#N/A</v>
      </c>
      <c r="M378" s="40">
        <f t="shared" si="50"/>
        <v>0</v>
      </c>
      <c r="N378" s="40">
        <f t="shared" si="51"/>
        <v>0</v>
      </c>
      <c r="O378" s="40">
        <f t="shared" si="55"/>
        <v>0</v>
      </c>
      <c r="P378" s="68">
        <f t="shared" si="56"/>
        <v>0</v>
      </c>
      <c r="Q378" s="69">
        <f t="shared" si="52"/>
        <v>0</v>
      </c>
      <c r="R378" s="70">
        <f t="shared" si="57"/>
        <v>0</v>
      </c>
      <c r="T378" s="10"/>
      <c r="U378" s="10"/>
      <c r="V378" s="10"/>
      <c r="W378" s="10"/>
      <c r="X378" s="10"/>
    </row>
    <row r="379" spans="4:24" s="9" customFormat="1" x14ac:dyDescent="0.3">
      <c r="D379" s="17">
        <f t="shared" si="59"/>
        <v>78588</v>
      </c>
      <c r="E379" s="41">
        <v>1</v>
      </c>
      <c r="F379" s="83">
        <f t="shared" si="58"/>
        <v>3</v>
      </c>
      <c r="G379" s="39"/>
      <c r="H379" s="39"/>
      <c r="I379" s="39"/>
      <c r="J379" s="39"/>
      <c r="K379" s="84" t="e">
        <f t="shared" si="53"/>
        <v>#N/A</v>
      </c>
      <c r="L379" s="84" t="e">
        <f t="shared" si="54"/>
        <v>#N/A</v>
      </c>
      <c r="M379" s="40">
        <f t="shared" si="50"/>
        <v>0</v>
      </c>
      <c r="N379" s="40">
        <f t="shared" si="51"/>
        <v>0</v>
      </c>
      <c r="O379" s="40">
        <f t="shared" si="55"/>
        <v>0</v>
      </c>
      <c r="P379" s="68">
        <f t="shared" si="56"/>
        <v>0</v>
      </c>
      <c r="Q379" s="69">
        <f t="shared" si="52"/>
        <v>0</v>
      </c>
      <c r="R379" s="70">
        <f t="shared" si="57"/>
        <v>0</v>
      </c>
      <c r="T379" s="10"/>
      <c r="U379" s="10"/>
      <c r="V379" s="10"/>
      <c r="W379" s="10"/>
      <c r="X379" s="10"/>
    </row>
    <row r="380" spans="4:24" s="9" customFormat="1" x14ac:dyDescent="0.3">
      <c r="D380" s="17">
        <f t="shared" si="59"/>
        <v>78680</v>
      </c>
      <c r="E380" s="41">
        <v>1</v>
      </c>
      <c r="F380" s="83">
        <f t="shared" si="58"/>
        <v>3</v>
      </c>
      <c r="G380" s="39"/>
      <c r="H380" s="39"/>
      <c r="I380" s="39"/>
      <c r="J380" s="39"/>
      <c r="K380" s="84" t="e">
        <f t="shared" si="53"/>
        <v>#N/A</v>
      </c>
      <c r="L380" s="84" t="e">
        <f t="shared" si="54"/>
        <v>#N/A</v>
      </c>
      <c r="M380" s="40">
        <f t="shared" si="50"/>
        <v>0</v>
      </c>
      <c r="N380" s="40">
        <f t="shared" si="51"/>
        <v>0</v>
      </c>
      <c r="O380" s="40">
        <f t="shared" si="55"/>
        <v>0</v>
      </c>
      <c r="P380" s="68">
        <f t="shared" si="56"/>
        <v>0</v>
      </c>
      <c r="Q380" s="69">
        <f t="shared" si="52"/>
        <v>0</v>
      </c>
      <c r="R380" s="70">
        <f t="shared" si="57"/>
        <v>0</v>
      </c>
      <c r="T380" s="10"/>
      <c r="U380" s="10"/>
      <c r="V380" s="10"/>
      <c r="W380" s="10"/>
      <c r="X380" s="10"/>
    </row>
    <row r="381" spans="4:24" s="9" customFormat="1" x14ac:dyDescent="0.3">
      <c r="D381" s="17">
        <f t="shared" si="59"/>
        <v>78772</v>
      </c>
      <c r="E381" s="41">
        <v>1</v>
      </c>
      <c r="F381" s="83">
        <f t="shared" si="58"/>
        <v>3</v>
      </c>
      <c r="G381" s="39"/>
      <c r="H381" s="39"/>
      <c r="I381" s="39"/>
      <c r="J381" s="39"/>
      <c r="K381" s="84" t="e">
        <f t="shared" si="53"/>
        <v>#N/A</v>
      </c>
      <c r="L381" s="84" t="e">
        <f t="shared" si="54"/>
        <v>#N/A</v>
      </c>
      <c r="M381" s="40">
        <f t="shared" si="50"/>
        <v>0</v>
      </c>
      <c r="N381" s="40">
        <f t="shared" si="51"/>
        <v>0</v>
      </c>
      <c r="O381" s="40">
        <f t="shared" si="55"/>
        <v>0</v>
      </c>
      <c r="P381" s="68">
        <f t="shared" si="56"/>
        <v>0</v>
      </c>
      <c r="Q381" s="69">
        <f t="shared" si="52"/>
        <v>0</v>
      </c>
      <c r="R381" s="70">
        <f t="shared" si="57"/>
        <v>0</v>
      </c>
      <c r="T381" s="10"/>
      <c r="U381" s="10"/>
      <c r="V381" s="10"/>
      <c r="W381" s="10"/>
      <c r="X381" s="10"/>
    </row>
    <row r="382" spans="4:24" s="9" customFormat="1" x14ac:dyDescent="0.3">
      <c r="D382" s="17">
        <f t="shared" si="59"/>
        <v>78863</v>
      </c>
      <c r="E382" s="41">
        <v>1</v>
      </c>
      <c r="F382" s="83">
        <f t="shared" si="58"/>
        <v>3</v>
      </c>
      <c r="G382" s="39"/>
      <c r="H382" s="39"/>
      <c r="I382" s="39"/>
      <c r="J382" s="39"/>
      <c r="K382" s="84" t="e">
        <f t="shared" si="53"/>
        <v>#N/A</v>
      </c>
      <c r="L382" s="84" t="e">
        <f t="shared" si="54"/>
        <v>#N/A</v>
      </c>
      <c r="M382" s="40">
        <f t="shared" si="50"/>
        <v>0</v>
      </c>
      <c r="N382" s="40">
        <f t="shared" si="51"/>
        <v>0</v>
      </c>
      <c r="O382" s="40">
        <f t="shared" si="55"/>
        <v>0</v>
      </c>
      <c r="P382" s="68">
        <f t="shared" si="56"/>
        <v>0</v>
      </c>
      <c r="Q382" s="69">
        <f t="shared" si="52"/>
        <v>0</v>
      </c>
      <c r="R382" s="70">
        <f t="shared" si="57"/>
        <v>0</v>
      </c>
      <c r="T382" s="10"/>
      <c r="U382" s="10"/>
      <c r="V382" s="10"/>
      <c r="W382" s="10"/>
      <c r="X382" s="10"/>
    </row>
    <row r="383" spans="4:24" s="9" customFormat="1" x14ac:dyDescent="0.3">
      <c r="D383" s="17">
        <f t="shared" si="59"/>
        <v>78954</v>
      </c>
      <c r="E383" s="41">
        <v>1</v>
      </c>
      <c r="F383" s="83">
        <f t="shared" si="58"/>
        <v>3</v>
      </c>
      <c r="G383" s="39"/>
      <c r="H383" s="39"/>
      <c r="I383" s="39"/>
      <c r="J383" s="39"/>
      <c r="K383" s="84" t="e">
        <f t="shared" si="53"/>
        <v>#N/A</v>
      </c>
      <c r="L383" s="84" t="e">
        <f t="shared" si="54"/>
        <v>#N/A</v>
      </c>
      <c r="M383" s="40">
        <f t="shared" si="50"/>
        <v>0</v>
      </c>
      <c r="N383" s="40">
        <f t="shared" si="51"/>
        <v>0</v>
      </c>
      <c r="O383" s="40">
        <f t="shared" si="55"/>
        <v>0</v>
      </c>
      <c r="P383" s="68">
        <f t="shared" si="56"/>
        <v>0</v>
      </c>
      <c r="Q383" s="69">
        <f t="shared" si="52"/>
        <v>0</v>
      </c>
      <c r="R383" s="70">
        <f t="shared" si="57"/>
        <v>0</v>
      </c>
      <c r="T383" s="10"/>
      <c r="U383" s="10"/>
      <c r="V383" s="10"/>
      <c r="W383" s="10"/>
      <c r="X383" s="10"/>
    </row>
    <row r="384" spans="4:24" s="9" customFormat="1" x14ac:dyDescent="0.3">
      <c r="D384" s="17">
        <f t="shared" si="59"/>
        <v>79046</v>
      </c>
      <c r="E384" s="41">
        <v>1</v>
      </c>
      <c r="F384" s="83">
        <f t="shared" si="58"/>
        <v>3</v>
      </c>
      <c r="G384" s="39"/>
      <c r="H384" s="39"/>
      <c r="I384" s="39"/>
      <c r="J384" s="39"/>
      <c r="K384" s="84" t="e">
        <f t="shared" si="53"/>
        <v>#N/A</v>
      </c>
      <c r="L384" s="84" t="e">
        <f t="shared" si="54"/>
        <v>#N/A</v>
      </c>
      <c r="M384" s="40">
        <f t="shared" si="50"/>
        <v>0</v>
      </c>
      <c r="N384" s="40">
        <f t="shared" si="51"/>
        <v>0</v>
      </c>
      <c r="O384" s="40">
        <f t="shared" si="55"/>
        <v>0</v>
      </c>
      <c r="P384" s="68">
        <f t="shared" si="56"/>
        <v>0</v>
      </c>
      <c r="Q384" s="69">
        <f t="shared" si="52"/>
        <v>0</v>
      </c>
      <c r="R384" s="70">
        <f t="shared" si="57"/>
        <v>0</v>
      </c>
      <c r="T384" s="10"/>
      <c r="U384" s="10"/>
      <c r="V384" s="10"/>
      <c r="W384" s="10"/>
      <c r="X384" s="10"/>
    </row>
    <row r="385" spans="4:24" s="9" customFormat="1" x14ac:dyDescent="0.3">
      <c r="D385" s="17">
        <f t="shared" si="59"/>
        <v>79138</v>
      </c>
      <c r="E385" s="41">
        <v>1</v>
      </c>
      <c r="F385" s="83">
        <f t="shared" si="58"/>
        <v>3</v>
      </c>
      <c r="G385" s="39"/>
      <c r="H385" s="39"/>
      <c r="I385" s="39"/>
      <c r="J385" s="39"/>
      <c r="K385" s="84" t="e">
        <f t="shared" si="53"/>
        <v>#N/A</v>
      </c>
      <c r="L385" s="84" t="e">
        <f t="shared" si="54"/>
        <v>#N/A</v>
      </c>
      <c r="M385" s="40">
        <f t="shared" si="50"/>
        <v>0</v>
      </c>
      <c r="N385" s="40">
        <f t="shared" si="51"/>
        <v>0</v>
      </c>
      <c r="O385" s="40">
        <f t="shared" si="55"/>
        <v>0</v>
      </c>
      <c r="P385" s="68">
        <f t="shared" si="56"/>
        <v>0</v>
      </c>
      <c r="Q385" s="69">
        <f t="shared" si="52"/>
        <v>0</v>
      </c>
      <c r="R385" s="70">
        <f t="shared" si="57"/>
        <v>0</v>
      </c>
      <c r="T385" s="10"/>
      <c r="U385" s="10"/>
      <c r="V385" s="10"/>
      <c r="W385" s="10"/>
      <c r="X385" s="10"/>
    </row>
    <row r="386" spans="4:24" s="9" customFormat="1" x14ac:dyDescent="0.3">
      <c r="D386" s="17">
        <f t="shared" si="59"/>
        <v>79229</v>
      </c>
      <c r="E386" s="41">
        <v>1</v>
      </c>
      <c r="F386" s="83">
        <f t="shared" si="58"/>
        <v>3</v>
      </c>
      <c r="G386" s="39"/>
      <c r="H386" s="39"/>
      <c r="I386" s="39"/>
      <c r="J386" s="39"/>
      <c r="K386" s="84" t="e">
        <f t="shared" si="53"/>
        <v>#N/A</v>
      </c>
      <c r="L386" s="84" t="e">
        <f t="shared" si="54"/>
        <v>#N/A</v>
      </c>
      <c r="M386" s="40">
        <f t="shared" ref="M386:M449" si="60">IF(AND(ISBLANK(G387),ISBLANK(H387),ISBLANK(I387)),
       IF(AND(ISBLANK(G386),ISBLANK(H386),ISBLANK(I386)),
           IF(O385&gt;0,
                IF(YEARFRAC($B$7,D386)&gt;$B$10,O385,M385)+R385+($B$5-$B$25*E385+$B$4)*YEARFRAC(D385,D386)+IF(AND($B$27,YEARFRAC($B$7,D385)&lt;$B$10),$B$29*12*YEARFRAC(D385,D386),0)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K386+N("If records exist on this row, but not on the next, start the prediction by using this row's record")),
    NA()+N("Both this row and next have records; do nothing"))</f>
        <v>0</v>
      </c>
      <c r="N386" s="40">
        <f t="shared" ref="N386:N449" si="61">IF($B$27,
   IF(AND(ISBLANK(G387),ISBLANK(H387),ISBLANK(I387)),
      IF(AND(ISBLANK(G386),ISBLANK(H386),ISBLANK(I386)),
          IF(YEARFRAC($B$7,D386)&lt;=$B$10,
               MAX(N385+Q385-$B$29*12*YEARFRAC(D385,D386),0)+N("Predict the fixed balance if both this row and next have no records: it's the balance, plus interest, minus repayment"),
               0+N("Return a zero fixed balance if we're past the fixed period")),
          H386+N("Return the fixed balance when this row has a record, but the next doesn't")),
      NA()+N("Return NA if records were entered for this row and next (no need to predict)")),
 NA()+N("Return NA if the fixed period is not used"))</f>
        <v>0</v>
      </c>
      <c r="O386" s="40">
        <f t="shared" si="55"/>
        <v>0</v>
      </c>
      <c r="P386" s="68">
        <f t="shared" si="56"/>
        <v>0</v>
      </c>
      <c r="Q386" s="69">
        <f t="shared" ref="Q386:Q449" si="62">IF(ISNA(N386),
      NA()+N("Do nothing if the fixed balance is NA"),
      IF(AND(D386&gt;=$B$7,N386&gt;0,YEARFRAC($B$7,D386)&lt;=$B$10)+N("Check if within the fixed period"),
          (N386+IF(OR(ISNA(M386),ISNA($B$11)),0,MIN(0,MAX(-$B$11,M386))))*((1+$B$9/100/365)^(365*YEARFRAC(D386,D387))-1)
            +N("The fixed interest is the fixed rate (for the time between rows) multiplied by the fixed balance, reduced by up to the max repayment (if the variable balance is negative)"),
          0+N("No interest if outside the fixed period, or the balance is non-positive")))</f>
        <v>0</v>
      </c>
      <c r="R386" s="70">
        <f t="shared" si="57"/>
        <v>0</v>
      </c>
      <c r="T386" s="10"/>
      <c r="U386" s="10"/>
      <c r="V386" s="10"/>
      <c r="W386" s="10"/>
      <c r="X386" s="10"/>
    </row>
    <row r="387" spans="4:24" s="9" customFormat="1" x14ac:dyDescent="0.3">
      <c r="D387" s="17">
        <f t="shared" si="59"/>
        <v>79319</v>
      </c>
      <c r="E387" s="41">
        <v>1</v>
      </c>
      <c r="F387" s="83">
        <f t="shared" si="58"/>
        <v>3</v>
      </c>
      <c r="G387" s="39"/>
      <c r="H387" s="39"/>
      <c r="I387" s="39"/>
      <c r="J387" s="39"/>
      <c r="K387" s="84" t="e">
        <f t="shared" ref="K387:K450" si="63">IF(AND(ISBLANK(G387),ISBLANK(I387)),NA(),G387-I387)+N("Only give a result if the offset or variable balance are recorded")</f>
        <v>#N/A</v>
      </c>
      <c r="L387" s="84" t="e">
        <f t="shared" ref="L387:L450" si="64">IF(AND(ISBLANK(G387),ISBLANK(H387),ISBLANK(I387)),
      NA()+N("This row has no records; use NA"),
      H387+K387)</f>
        <v>#N/A</v>
      </c>
      <c r="M387" s="40">
        <f t="shared" si="60"/>
        <v>0</v>
      </c>
      <c r="N387" s="40">
        <f t="shared" si="61"/>
        <v>0</v>
      </c>
      <c r="O387" s="40">
        <f t="shared" ref="O387:O450" si="65">IF(ISNA(M387),
       IF(ISNA(N387), NA()+N("NA if both fixed and variable are NA"), MAX(0,N387)+N("Fixed balance if variable is NA")),
       IF(ISNA(N387),MAX(0,M387)+N("Variable balance if fixed is NA"),MAX(M387+N387,0)+N("Fixed+Variable if both aren't NA")))</f>
        <v>0</v>
      </c>
      <c r="P387" s="68">
        <f t="shared" ref="P387:P450" si="66">IF(ISNA(Q387)+N("This formula returns the sum of the interests that aren't NA"),
      IF(ISNA(R387),NA(),R387),
      IF(ISNA(R387),Q387,Q387+R387))</f>
        <v>0</v>
      </c>
      <c r="Q387" s="69">
        <f t="shared" si="62"/>
        <v>0</v>
      </c>
      <c r="R387" s="70">
        <f t="shared" ref="R387:R450" si="67">IF(ISNA(M387),
      NA()+N("Do nothing if the variable balance is NA"),
      MAX(IF(YEARFRAC($B$7,D387)&gt;$B$10,O387,M387)*((1+F387/100/365)^(365*YEARFRAC(D387,D388))-1), 0)
     +N("The variable interest is the variable rate (for the period between rows) multiplied by the net or variable balance (depending if within the fixed period), and only for positive variable balances"))</f>
        <v>0</v>
      </c>
      <c r="T387" s="10"/>
      <c r="U387" s="10"/>
      <c r="V387" s="10"/>
      <c r="W387" s="10"/>
      <c r="X387" s="10"/>
    </row>
    <row r="388" spans="4:24" s="9" customFormat="1" x14ac:dyDescent="0.3">
      <c r="D388" s="17">
        <f t="shared" si="59"/>
        <v>79411</v>
      </c>
      <c r="E388" s="41">
        <v>1</v>
      </c>
      <c r="F388" s="83">
        <f t="shared" ref="F388:F451" si="68">F387</f>
        <v>3</v>
      </c>
      <c r="G388" s="39"/>
      <c r="H388" s="39"/>
      <c r="I388" s="39"/>
      <c r="J388" s="39"/>
      <c r="K388" s="84" t="e">
        <f t="shared" si="63"/>
        <v>#N/A</v>
      </c>
      <c r="L388" s="84" t="e">
        <f t="shared" si="64"/>
        <v>#N/A</v>
      </c>
      <c r="M388" s="40">
        <f t="shared" si="60"/>
        <v>0</v>
      </c>
      <c r="N388" s="40">
        <f t="shared" si="61"/>
        <v>0</v>
      </c>
      <c r="O388" s="40">
        <f t="shared" si="65"/>
        <v>0</v>
      </c>
      <c r="P388" s="68">
        <f t="shared" si="66"/>
        <v>0</v>
      </c>
      <c r="Q388" s="69">
        <f t="shared" si="62"/>
        <v>0</v>
      </c>
      <c r="R388" s="70">
        <f t="shared" si="67"/>
        <v>0</v>
      </c>
      <c r="T388" s="10"/>
      <c r="U388" s="10"/>
      <c r="V388" s="10"/>
      <c r="W388" s="10"/>
      <c r="X388" s="10"/>
    </row>
    <row r="389" spans="4:24" s="9" customFormat="1" x14ac:dyDescent="0.3">
      <c r="D389" s="17">
        <f t="shared" si="59"/>
        <v>79503</v>
      </c>
      <c r="E389" s="41">
        <v>1</v>
      </c>
      <c r="F389" s="83">
        <f t="shared" si="68"/>
        <v>3</v>
      </c>
      <c r="G389" s="39"/>
      <c r="H389" s="39"/>
      <c r="I389" s="39"/>
      <c r="J389" s="39"/>
      <c r="K389" s="84" t="e">
        <f t="shared" si="63"/>
        <v>#N/A</v>
      </c>
      <c r="L389" s="84" t="e">
        <f t="shared" si="64"/>
        <v>#N/A</v>
      </c>
      <c r="M389" s="40">
        <f t="shared" si="60"/>
        <v>0</v>
      </c>
      <c r="N389" s="40">
        <f t="shared" si="61"/>
        <v>0</v>
      </c>
      <c r="O389" s="40">
        <f t="shared" si="65"/>
        <v>0</v>
      </c>
      <c r="P389" s="68">
        <f t="shared" si="66"/>
        <v>0</v>
      </c>
      <c r="Q389" s="69">
        <f t="shared" si="62"/>
        <v>0</v>
      </c>
      <c r="R389" s="70">
        <f t="shared" si="67"/>
        <v>0</v>
      </c>
      <c r="T389" s="10"/>
      <c r="U389" s="10"/>
      <c r="V389" s="10"/>
      <c r="W389" s="10"/>
      <c r="X389" s="10"/>
    </row>
    <row r="390" spans="4:24" s="9" customFormat="1" x14ac:dyDescent="0.3">
      <c r="D390" s="17">
        <f t="shared" si="59"/>
        <v>79594</v>
      </c>
      <c r="E390" s="41">
        <v>1</v>
      </c>
      <c r="F390" s="83">
        <f t="shared" si="68"/>
        <v>3</v>
      </c>
      <c r="G390" s="39"/>
      <c r="H390" s="39"/>
      <c r="I390" s="39"/>
      <c r="J390" s="39"/>
      <c r="K390" s="84" t="e">
        <f t="shared" si="63"/>
        <v>#N/A</v>
      </c>
      <c r="L390" s="84" t="e">
        <f t="shared" si="64"/>
        <v>#N/A</v>
      </c>
      <c r="M390" s="40">
        <f t="shared" si="60"/>
        <v>0</v>
      </c>
      <c r="N390" s="40">
        <f t="shared" si="61"/>
        <v>0</v>
      </c>
      <c r="O390" s="40">
        <f t="shared" si="65"/>
        <v>0</v>
      </c>
      <c r="P390" s="68">
        <f t="shared" si="66"/>
        <v>0</v>
      </c>
      <c r="Q390" s="69">
        <f t="shared" si="62"/>
        <v>0</v>
      </c>
      <c r="R390" s="70">
        <f t="shared" si="67"/>
        <v>0</v>
      </c>
      <c r="T390" s="10"/>
      <c r="U390" s="10"/>
      <c r="V390" s="10"/>
      <c r="W390" s="10"/>
      <c r="X390" s="10"/>
    </row>
    <row r="391" spans="4:24" s="9" customFormat="1" x14ac:dyDescent="0.3">
      <c r="D391" s="17">
        <f t="shared" ref="D391:D454" si="69">EDATE(D390,3)</f>
        <v>79684</v>
      </c>
      <c r="E391" s="41">
        <v>1</v>
      </c>
      <c r="F391" s="83">
        <f t="shared" si="68"/>
        <v>3</v>
      </c>
      <c r="G391" s="39"/>
      <c r="H391" s="39"/>
      <c r="I391" s="39"/>
      <c r="J391" s="39"/>
      <c r="K391" s="84" t="e">
        <f t="shared" si="63"/>
        <v>#N/A</v>
      </c>
      <c r="L391" s="84" t="e">
        <f t="shared" si="64"/>
        <v>#N/A</v>
      </c>
      <c r="M391" s="40">
        <f t="shared" si="60"/>
        <v>0</v>
      </c>
      <c r="N391" s="40">
        <f t="shared" si="61"/>
        <v>0</v>
      </c>
      <c r="O391" s="40">
        <f t="shared" si="65"/>
        <v>0</v>
      </c>
      <c r="P391" s="68">
        <f t="shared" si="66"/>
        <v>0</v>
      </c>
      <c r="Q391" s="69">
        <f t="shared" si="62"/>
        <v>0</v>
      </c>
      <c r="R391" s="70">
        <f t="shared" si="67"/>
        <v>0</v>
      </c>
      <c r="T391" s="10"/>
      <c r="U391" s="10"/>
      <c r="V391" s="10"/>
      <c r="W391" s="10"/>
      <c r="X391" s="10"/>
    </row>
    <row r="392" spans="4:24" s="9" customFormat="1" x14ac:dyDescent="0.3">
      <c r="D392" s="17">
        <f t="shared" si="69"/>
        <v>79776</v>
      </c>
      <c r="E392" s="41">
        <v>1</v>
      </c>
      <c r="F392" s="83">
        <f t="shared" si="68"/>
        <v>3</v>
      </c>
      <c r="G392" s="39"/>
      <c r="H392" s="39"/>
      <c r="I392" s="39"/>
      <c r="J392" s="39"/>
      <c r="K392" s="84" t="e">
        <f t="shared" si="63"/>
        <v>#N/A</v>
      </c>
      <c r="L392" s="84" t="e">
        <f t="shared" si="64"/>
        <v>#N/A</v>
      </c>
      <c r="M392" s="40">
        <f t="shared" si="60"/>
        <v>0</v>
      </c>
      <c r="N392" s="40">
        <f t="shared" si="61"/>
        <v>0</v>
      </c>
      <c r="O392" s="40">
        <f t="shared" si="65"/>
        <v>0</v>
      </c>
      <c r="P392" s="68">
        <f t="shared" si="66"/>
        <v>0</v>
      </c>
      <c r="Q392" s="69">
        <f t="shared" si="62"/>
        <v>0</v>
      </c>
      <c r="R392" s="70">
        <f t="shared" si="67"/>
        <v>0</v>
      </c>
      <c r="T392" s="10"/>
      <c r="U392" s="10"/>
      <c r="V392" s="10"/>
      <c r="W392" s="10"/>
      <c r="X392" s="10"/>
    </row>
    <row r="393" spans="4:24" s="9" customFormat="1" x14ac:dyDescent="0.3">
      <c r="D393" s="17">
        <f t="shared" si="69"/>
        <v>79868</v>
      </c>
      <c r="E393" s="41">
        <v>1</v>
      </c>
      <c r="F393" s="83">
        <f t="shared" si="68"/>
        <v>3</v>
      </c>
      <c r="G393" s="39"/>
      <c r="H393" s="39"/>
      <c r="I393" s="39"/>
      <c r="J393" s="39"/>
      <c r="K393" s="84" t="e">
        <f t="shared" si="63"/>
        <v>#N/A</v>
      </c>
      <c r="L393" s="84" t="e">
        <f t="shared" si="64"/>
        <v>#N/A</v>
      </c>
      <c r="M393" s="40">
        <f t="shared" si="60"/>
        <v>0</v>
      </c>
      <c r="N393" s="40">
        <f t="shared" si="61"/>
        <v>0</v>
      </c>
      <c r="O393" s="40">
        <f t="shared" si="65"/>
        <v>0</v>
      </c>
      <c r="P393" s="68">
        <f t="shared" si="66"/>
        <v>0</v>
      </c>
      <c r="Q393" s="69">
        <f t="shared" si="62"/>
        <v>0</v>
      </c>
      <c r="R393" s="70">
        <f t="shared" si="67"/>
        <v>0</v>
      </c>
      <c r="T393" s="10"/>
      <c r="U393" s="10"/>
      <c r="V393" s="10"/>
      <c r="W393" s="10"/>
      <c r="X393" s="10"/>
    </row>
    <row r="394" spans="4:24" s="9" customFormat="1" x14ac:dyDescent="0.3">
      <c r="D394" s="17">
        <f t="shared" si="69"/>
        <v>79959</v>
      </c>
      <c r="E394" s="41">
        <v>1</v>
      </c>
      <c r="F394" s="83">
        <f t="shared" si="68"/>
        <v>3</v>
      </c>
      <c r="G394" s="39"/>
      <c r="H394" s="39"/>
      <c r="I394" s="39"/>
      <c r="J394" s="39"/>
      <c r="K394" s="84" t="e">
        <f t="shared" si="63"/>
        <v>#N/A</v>
      </c>
      <c r="L394" s="84" t="e">
        <f t="shared" si="64"/>
        <v>#N/A</v>
      </c>
      <c r="M394" s="40">
        <f t="shared" si="60"/>
        <v>0</v>
      </c>
      <c r="N394" s="40">
        <f t="shared" si="61"/>
        <v>0</v>
      </c>
      <c r="O394" s="40">
        <f t="shared" si="65"/>
        <v>0</v>
      </c>
      <c r="P394" s="68">
        <f t="shared" si="66"/>
        <v>0</v>
      </c>
      <c r="Q394" s="69">
        <f t="shared" si="62"/>
        <v>0</v>
      </c>
      <c r="R394" s="70">
        <f t="shared" si="67"/>
        <v>0</v>
      </c>
      <c r="T394" s="10"/>
      <c r="U394" s="10"/>
      <c r="V394" s="10"/>
      <c r="W394" s="10"/>
      <c r="X394" s="10"/>
    </row>
    <row r="395" spans="4:24" s="9" customFormat="1" x14ac:dyDescent="0.3">
      <c r="D395" s="17">
        <f t="shared" si="69"/>
        <v>80049</v>
      </c>
      <c r="E395" s="41">
        <v>1</v>
      </c>
      <c r="F395" s="83">
        <f t="shared" si="68"/>
        <v>3</v>
      </c>
      <c r="G395" s="39"/>
      <c r="H395" s="39"/>
      <c r="I395" s="39"/>
      <c r="J395" s="39"/>
      <c r="K395" s="84" t="e">
        <f t="shared" si="63"/>
        <v>#N/A</v>
      </c>
      <c r="L395" s="84" t="e">
        <f t="shared" si="64"/>
        <v>#N/A</v>
      </c>
      <c r="M395" s="40">
        <f t="shared" si="60"/>
        <v>0</v>
      </c>
      <c r="N395" s="40">
        <f t="shared" si="61"/>
        <v>0</v>
      </c>
      <c r="O395" s="40">
        <f t="shared" si="65"/>
        <v>0</v>
      </c>
      <c r="P395" s="68">
        <f t="shared" si="66"/>
        <v>0</v>
      </c>
      <c r="Q395" s="69">
        <f t="shared" si="62"/>
        <v>0</v>
      </c>
      <c r="R395" s="70">
        <f t="shared" si="67"/>
        <v>0</v>
      </c>
      <c r="T395" s="10"/>
      <c r="U395" s="10"/>
      <c r="V395" s="10"/>
      <c r="W395" s="10"/>
      <c r="X395" s="10"/>
    </row>
    <row r="396" spans="4:24" s="9" customFormat="1" x14ac:dyDescent="0.3">
      <c r="D396" s="17">
        <f t="shared" si="69"/>
        <v>80141</v>
      </c>
      <c r="E396" s="41">
        <v>1</v>
      </c>
      <c r="F396" s="83">
        <f t="shared" si="68"/>
        <v>3</v>
      </c>
      <c r="G396" s="39"/>
      <c r="H396" s="39"/>
      <c r="I396" s="39"/>
      <c r="J396" s="39"/>
      <c r="K396" s="84" t="e">
        <f t="shared" si="63"/>
        <v>#N/A</v>
      </c>
      <c r="L396" s="84" t="e">
        <f t="shared" si="64"/>
        <v>#N/A</v>
      </c>
      <c r="M396" s="40">
        <f t="shared" si="60"/>
        <v>0</v>
      </c>
      <c r="N396" s="40">
        <f t="shared" si="61"/>
        <v>0</v>
      </c>
      <c r="O396" s="40">
        <f t="shared" si="65"/>
        <v>0</v>
      </c>
      <c r="P396" s="68">
        <f t="shared" si="66"/>
        <v>0</v>
      </c>
      <c r="Q396" s="69">
        <f t="shared" si="62"/>
        <v>0</v>
      </c>
      <c r="R396" s="70">
        <f t="shared" si="67"/>
        <v>0</v>
      </c>
      <c r="T396" s="10"/>
      <c r="U396" s="10"/>
      <c r="V396" s="10"/>
      <c r="W396" s="10"/>
      <c r="X396" s="10"/>
    </row>
    <row r="397" spans="4:24" s="9" customFormat="1" x14ac:dyDescent="0.3">
      <c r="D397" s="17">
        <f t="shared" si="69"/>
        <v>80233</v>
      </c>
      <c r="E397" s="41">
        <v>1</v>
      </c>
      <c r="F397" s="83">
        <f t="shared" si="68"/>
        <v>3</v>
      </c>
      <c r="G397" s="39"/>
      <c r="H397" s="39"/>
      <c r="I397" s="39"/>
      <c r="J397" s="39"/>
      <c r="K397" s="84" t="e">
        <f t="shared" si="63"/>
        <v>#N/A</v>
      </c>
      <c r="L397" s="84" t="e">
        <f t="shared" si="64"/>
        <v>#N/A</v>
      </c>
      <c r="M397" s="40">
        <f t="shared" si="60"/>
        <v>0</v>
      </c>
      <c r="N397" s="40">
        <f t="shared" si="61"/>
        <v>0</v>
      </c>
      <c r="O397" s="40">
        <f t="shared" si="65"/>
        <v>0</v>
      </c>
      <c r="P397" s="68">
        <f t="shared" si="66"/>
        <v>0</v>
      </c>
      <c r="Q397" s="69">
        <f t="shared" si="62"/>
        <v>0</v>
      </c>
      <c r="R397" s="70">
        <f t="shared" si="67"/>
        <v>0</v>
      </c>
      <c r="T397" s="10"/>
      <c r="U397" s="10"/>
      <c r="V397" s="10"/>
      <c r="W397" s="10"/>
      <c r="X397" s="10"/>
    </row>
    <row r="398" spans="4:24" s="9" customFormat="1" x14ac:dyDescent="0.3">
      <c r="D398" s="17">
        <f t="shared" si="69"/>
        <v>80324</v>
      </c>
      <c r="E398" s="41">
        <v>1</v>
      </c>
      <c r="F398" s="83">
        <f t="shared" si="68"/>
        <v>3</v>
      </c>
      <c r="G398" s="39"/>
      <c r="H398" s="39"/>
      <c r="I398" s="39"/>
      <c r="J398" s="39"/>
      <c r="K398" s="84" t="e">
        <f t="shared" si="63"/>
        <v>#N/A</v>
      </c>
      <c r="L398" s="84" t="e">
        <f t="shared" si="64"/>
        <v>#N/A</v>
      </c>
      <c r="M398" s="40">
        <f t="shared" si="60"/>
        <v>0</v>
      </c>
      <c r="N398" s="40">
        <f t="shared" si="61"/>
        <v>0</v>
      </c>
      <c r="O398" s="40">
        <f t="shared" si="65"/>
        <v>0</v>
      </c>
      <c r="P398" s="68">
        <f t="shared" si="66"/>
        <v>0</v>
      </c>
      <c r="Q398" s="69">
        <f t="shared" si="62"/>
        <v>0</v>
      </c>
      <c r="R398" s="70">
        <f t="shared" si="67"/>
        <v>0</v>
      </c>
      <c r="T398" s="10"/>
      <c r="U398" s="10"/>
      <c r="V398" s="10"/>
      <c r="W398" s="10"/>
      <c r="X398" s="10"/>
    </row>
    <row r="399" spans="4:24" s="9" customFormat="1" x14ac:dyDescent="0.3">
      <c r="D399" s="17">
        <f t="shared" si="69"/>
        <v>80415</v>
      </c>
      <c r="E399" s="41">
        <v>1</v>
      </c>
      <c r="F399" s="83">
        <f t="shared" si="68"/>
        <v>3</v>
      </c>
      <c r="G399" s="39"/>
      <c r="H399" s="39"/>
      <c r="I399" s="39"/>
      <c r="J399" s="39"/>
      <c r="K399" s="84" t="e">
        <f t="shared" si="63"/>
        <v>#N/A</v>
      </c>
      <c r="L399" s="84" t="e">
        <f t="shared" si="64"/>
        <v>#N/A</v>
      </c>
      <c r="M399" s="40">
        <f t="shared" si="60"/>
        <v>0</v>
      </c>
      <c r="N399" s="40">
        <f t="shared" si="61"/>
        <v>0</v>
      </c>
      <c r="O399" s="40">
        <f t="shared" si="65"/>
        <v>0</v>
      </c>
      <c r="P399" s="68">
        <f t="shared" si="66"/>
        <v>0</v>
      </c>
      <c r="Q399" s="69">
        <f t="shared" si="62"/>
        <v>0</v>
      </c>
      <c r="R399" s="70">
        <f t="shared" si="67"/>
        <v>0</v>
      </c>
      <c r="T399" s="10"/>
      <c r="U399" s="10"/>
      <c r="V399" s="10"/>
      <c r="W399" s="10"/>
      <c r="X399" s="10"/>
    </row>
    <row r="400" spans="4:24" s="9" customFormat="1" x14ac:dyDescent="0.3">
      <c r="D400" s="17">
        <f t="shared" si="69"/>
        <v>80507</v>
      </c>
      <c r="E400" s="41">
        <v>1</v>
      </c>
      <c r="F400" s="83">
        <f t="shared" si="68"/>
        <v>3</v>
      </c>
      <c r="G400" s="39"/>
      <c r="H400" s="39"/>
      <c r="I400" s="39"/>
      <c r="J400" s="39"/>
      <c r="K400" s="84" t="e">
        <f t="shared" si="63"/>
        <v>#N/A</v>
      </c>
      <c r="L400" s="84" t="e">
        <f t="shared" si="64"/>
        <v>#N/A</v>
      </c>
      <c r="M400" s="40">
        <f t="shared" si="60"/>
        <v>0</v>
      </c>
      <c r="N400" s="40">
        <f t="shared" si="61"/>
        <v>0</v>
      </c>
      <c r="O400" s="40">
        <f t="shared" si="65"/>
        <v>0</v>
      </c>
      <c r="P400" s="68">
        <f t="shared" si="66"/>
        <v>0</v>
      </c>
      <c r="Q400" s="69">
        <f t="shared" si="62"/>
        <v>0</v>
      </c>
      <c r="R400" s="70">
        <f t="shared" si="67"/>
        <v>0</v>
      </c>
      <c r="T400" s="10"/>
      <c r="U400" s="10"/>
      <c r="V400" s="10"/>
      <c r="W400" s="10"/>
      <c r="X400" s="10"/>
    </row>
    <row r="401" spans="4:24" s="9" customFormat="1" x14ac:dyDescent="0.3">
      <c r="D401" s="17">
        <f t="shared" si="69"/>
        <v>80599</v>
      </c>
      <c r="E401" s="41">
        <v>1</v>
      </c>
      <c r="F401" s="83">
        <f t="shared" si="68"/>
        <v>3</v>
      </c>
      <c r="G401" s="39"/>
      <c r="H401" s="39"/>
      <c r="I401" s="39"/>
      <c r="J401" s="39"/>
      <c r="K401" s="84" t="e">
        <f t="shared" si="63"/>
        <v>#N/A</v>
      </c>
      <c r="L401" s="84" t="e">
        <f t="shared" si="64"/>
        <v>#N/A</v>
      </c>
      <c r="M401" s="40">
        <f t="shared" si="60"/>
        <v>0</v>
      </c>
      <c r="N401" s="40">
        <f t="shared" si="61"/>
        <v>0</v>
      </c>
      <c r="O401" s="40">
        <f t="shared" si="65"/>
        <v>0</v>
      </c>
      <c r="P401" s="68">
        <f t="shared" si="66"/>
        <v>0</v>
      </c>
      <c r="Q401" s="69">
        <f t="shared" si="62"/>
        <v>0</v>
      </c>
      <c r="R401" s="70">
        <f t="shared" si="67"/>
        <v>0</v>
      </c>
      <c r="T401" s="10"/>
      <c r="U401" s="10"/>
      <c r="V401" s="10"/>
      <c r="W401" s="10"/>
      <c r="X401" s="10"/>
    </row>
    <row r="402" spans="4:24" s="9" customFormat="1" x14ac:dyDescent="0.3">
      <c r="D402" s="17">
        <f t="shared" si="69"/>
        <v>80690</v>
      </c>
      <c r="E402" s="41">
        <v>1</v>
      </c>
      <c r="F402" s="83">
        <f t="shared" si="68"/>
        <v>3</v>
      </c>
      <c r="G402" s="39"/>
      <c r="H402" s="39"/>
      <c r="I402" s="39"/>
      <c r="J402" s="39"/>
      <c r="K402" s="84" t="e">
        <f t="shared" si="63"/>
        <v>#N/A</v>
      </c>
      <c r="L402" s="84" t="e">
        <f t="shared" si="64"/>
        <v>#N/A</v>
      </c>
      <c r="M402" s="40">
        <f t="shared" si="60"/>
        <v>0</v>
      </c>
      <c r="N402" s="40">
        <f t="shared" si="61"/>
        <v>0</v>
      </c>
      <c r="O402" s="40">
        <f t="shared" si="65"/>
        <v>0</v>
      </c>
      <c r="P402" s="68">
        <f t="shared" si="66"/>
        <v>0</v>
      </c>
      <c r="Q402" s="69">
        <f t="shared" si="62"/>
        <v>0</v>
      </c>
      <c r="R402" s="70">
        <f t="shared" si="67"/>
        <v>0</v>
      </c>
      <c r="T402" s="10"/>
      <c r="U402" s="10"/>
      <c r="V402" s="10"/>
      <c r="W402" s="10"/>
      <c r="X402" s="10"/>
    </row>
    <row r="403" spans="4:24" s="9" customFormat="1" x14ac:dyDescent="0.3">
      <c r="D403" s="17">
        <f t="shared" si="69"/>
        <v>80780</v>
      </c>
      <c r="E403" s="41">
        <v>1</v>
      </c>
      <c r="F403" s="83">
        <f t="shared" si="68"/>
        <v>3</v>
      </c>
      <c r="G403" s="39"/>
      <c r="H403" s="39"/>
      <c r="I403" s="39"/>
      <c r="J403" s="39"/>
      <c r="K403" s="84" t="e">
        <f t="shared" si="63"/>
        <v>#N/A</v>
      </c>
      <c r="L403" s="84" t="e">
        <f t="shared" si="64"/>
        <v>#N/A</v>
      </c>
      <c r="M403" s="40">
        <f t="shared" si="60"/>
        <v>0</v>
      </c>
      <c r="N403" s="40">
        <f t="shared" si="61"/>
        <v>0</v>
      </c>
      <c r="O403" s="40">
        <f t="shared" si="65"/>
        <v>0</v>
      </c>
      <c r="P403" s="68">
        <f t="shared" si="66"/>
        <v>0</v>
      </c>
      <c r="Q403" s="69">
        <f t="shared" si="62"/>
        <v>0</v>
      </c>
      <c r="R403" s="70">
        <f t="shared" si="67"/>
        <v>0</v>
      </c>
      <c r="T403" s="10"/>
      <c r="U403" s="10"/>
      <c r="V403" s="10"/>
      <c r="W403" s="10"/>
      <c r="X403" s="10"/>
    </row>
    <row r="404" spans="4:24" s="9" customFormat="1" x14ac:dyDescent="0.3">
      <c r="D404" s="17">
        <f t="shared" si="69"/>
        <v>80872</v>
      </c>
      <c r="E404" s="41">
        <v>1</v>
      </c>
      <c r="F404" s="83">
        <f t="shared" si="68"/>
        <v>3</v>
      </c>
      <c r="G404" s="39"/>
      <c r="H404" s="39"/>
      <c r="I404" s="39"/>
      <c r="J404" s="39"/>
      <c r="K404" s="84" t="e">
        <f t="shared" si="63"/>
        <v>#N/A</v>
      </c>
      <c r="L404" s="84" t="e">
        <f t="shared" si="64"/>
        <v>#N/A</v>
      </c>
      <c r="M404" s="40">
        <f t="shared" si="60"/>
        <v>0</v>
      </c>
      <c r="N404" s="40">
        <f t="shared" si="61"/>
        <v>0</v>
      </c>
      <c r="O404" s="40">
        <f t="shared" si="65"/>
        <v>0</v>
      </c>
      <c r="P404" s="68">
        <f t="shared" si="66"/>
        <v>0</v>
      </c>
      <c r="Q404" s="69">
        <f t="shared" si="62"/>
        <v>0</v>
      </c>
      <c r="R404" s="70">
        <f t="shared" si="67"/>
        <v>0</v>
      </c>
      <c r="T404" s="10"/>
      <c r="U404" s="10"/>
      <c r="V404" s="10"/>
      <c r="W404" s="10"/>
      <c r="X404" s="10"/>
    </row>
    <row r="405" spans="4:24" s="9" customFormat="1" x14ac:dyDescent="0.3">
      <c r="D405" s="17">
        <f t="shared" si="69"/>
        <v>80964</v>
      </c>
      <c r="E405" s="41">
        <v>1</v>
      </c>
      <c r="F405" s="83">
        <f t="shared" si="68"/>
        <v>3</v>
      </c>
      <c r="G405" s="39"/>
      <c r="H405" s="39"/>
      <c r="I405" s="39"/>
      <c r="J405" s="39"/>
      <c r="K405" s="84" t="e">
        <f t="shared" si="63"/>
        <v>#N/A</v>
      </c>
      <c r="L405" s="84" t="e">
        <f t="shared" si="64"/>
        <v>#N/A</v>
      </c>
      <c r="M405" s="40">
        <f t="shared" si="60"/>
        <v>0</v>
      </c>
      <c r="N405" s="40">
        <f t="shared" si="61"/>
        <v>0</v>
      </c>
      <c r="O405" s="40">
        <f t="shared" si="65"/>
        <v>0</v>
      </c>
      <c r="P405" s="68">
        <f t="shared" si="66"/>
        <v>0</v>
      </c>
      <c r="Q405" s="69">
        <f t="shared" si="62"/>
        <v>0</v>
      </c>
      <c r="R405" s="70">
        <f t="shared" si="67"/>
        <v>0</v>
      </c>
      <c r="T405" s="10"/>
      <c r="U405" s="10"/>
      <c r="V405" s="10"/>
      <c r="W405" s="10"/>
      <c r="X405" s="10"/>
    </row>
    <row r="406" spans="4:24" s="9" customFormat="1" x14ac:dyDescent="0.3">
      <c r="D406" s="17">
        <f t="shared" si="69"/>
        <v>81055</v>
      </c>
      <c r="E406" s="41">
        <v>1</v>
      </c>
      <c r="F406" s="83">
        <f t="shared" si="68"/>
        <v>3</v>
      </c>
      <c r="G406" s="39"/>
      <c r="H406" s="39"/>
      <c r="I406" s="39"/>
      <c r="J406" s="39"/>
      <c r="K406" s="84" t="e">
        <f t="shared" si="63"/>
        <v>#N/A</v>
      </c>
      <c r="L406" s="84" t="e">
        <f t="shared" si="64"/>
        <v>#N/A</v>
      </c>
      <c r="M406" s="40">
        <f t="shared" si="60"/>
        <v>0</v>
      </c>
      <c r="N406" s="40">
        <f t="shared" si="61"/>
        <v>0</v>
      </c>
      <c r="O406" s="40">
        <f t="shared" si="65"/>
        <v>0</v>
      </c>
      <c r="P406" s="68">
        <f t="shared" si="66"/>
        <v>0</v>
      </c>
      <c r="Q406" s="69">
        <f t="shared" si="62"/>
        <v>0</v>
      </c>
      <c r="R406" s="70">
        <f t="shared" si="67"/>
        <v>0</v>
      </c>
      <c r="T406" s="10"/>
      <c r="U406" s="10"/>
      <c r="V406" s="10"/>
      <c r="W406" s="10"/>
      <c r="X406" s="10"/>
    </row>
    <row r="407" spans="4:24" s="9" customFormat="1" x14ac:dyDescent="0.3">
      <c r="D407" s="17">
        <f t="shared" si="69"/>
        <v>81145</v>
      </c>
      <c r="E407" s="41">
        <v>1</v>
      </c>
      <c r="F407" s="83">
        <f t="shared" si="68"/>
        <v>3</v>
      </c>
      <c r="G407" s="39"/>
      <c r="H407" s="39"/>
      <c r="I407" s="39"/>
      <c r="J407" s="39"/>
      <c r="K407" s="84" t="e">
        <f t="shared" si="63"/>
        <v>#N/A</v>
      </c>
      <c r="L407" s="84" t="e">
        <f t="shared" si="64"/>
        <v>#N/A</v>
      </c>
      <c r="M407" s="40">
        <f t="shared" si="60"/>
        <v>0</v>
      </c>
      <c r="N407" s="40">
        <f t="shared" si="61"/>
        <v>0</v>
      </c>
      <c r="O407" s="40">
        <f t="shared" si="65"/>
        <v>0</v>
      </c>
      <c r="P407" s="68">
        <f t="shared" si="66"/>
        <v>0</v>
      </c>
      <c r="Q407" s="69">
        <f t="shared" si="62"/>
        <v>0</v>
      </c>
      <c r="R407" s="70">
        <f t="shared" si="67"/>
        <v>0</v>
      </c>
      <c r="T407" s="10"/>
      <c r="U407" s="10"/>
      <c r="V407" s="10"/>
      <c r="W407" s="10"/>
      <c r="X407" s="10"/>
    </row>
    <row r="408" spans="4:24" s="9" customFormat="1" x14ac:dyDescent="0.3">
      <c r="D408" s="17">
        <f t="shared" si="69"/>
        <v>81237</v>
      </c>
      <c r="E408" s="41">
        <v>1</v>
      </c>
      <c r="F408" s="83">
        <f t="shared" si="68"/>
        <v>3</v>
      </c>
      <c r="G408" s="39"/>
      <c r="H408" s="39"/>
      <c r="I408" s="39"/>
      <c r="J408" s="39"/>
      <c r="K408" s="84" t="e">
        <f t="shared" si="63"/>
        <v>#N/A</v>
      </c>
      <c r="L408" s="84" t="e">
        <f t="shared" si="64"/>
        <v>#N/A</v>
      </c>
      <c r="M408" s="40">
        <f t="shared" si="60"/>
        <v>0</v>
      </c>
      <c r="N408" s="40">
        <f t="shared" si="61"/>
        <v>0</v>
      </c>
      <c r="O408" s="40">
        <f t="shared" si="65"/>
        <v>0</v>
      </c>
      <c r="P408" s="68">
        <f t="shared" si="66"/>
        <v>0</v>
      </c>
      <c r="Q408" s="69">
        <f t="shared" si="62"/>
        <v>0</v>
      </c>
      <c r="R408" s="70">
        <f t="shared" si="67"/>
        <v>0</v>
      </c>
      <c r="T408" s="10"/>
      <c r="U408" s="10"/>
      <c r="V408" s="10"/>
      <c r="W408" s="10"/>
      <c r="X408" s="10"/>
    </row>
    <row r="409" spans="4:24" s="9" customFormat="1" x14ac:dyDescent="0.3">
      <c r="D409" s="17">
        <f t="shared" si="69"/>
        <v>81329</v>
      </c>
      <c r="E409" s="41">
        <v>1</v>
      </c>
      <c r="F409" s="83">
        <f t="shared" si="68"/>
        <v>3</v>
      </c>
      <c r="G409" s="39"/>
      <c r="H409" s="39"/>
      <c r="I409" s="39"/>
      <c r="J409" s="39"/>
      <c r="K409" s="84" t="e">
        <f t="shared" si="63"/>
        <v>#N/A</v>
      </c>
      <c r="L409" s="84" t="e">
        <f t="shared" si="64"/>
        <v>#N/A</v>
      </c>
      <c r="M409" s="40">
        <f t="shared" si="60"/>
        <v>0</v>
      </c>
      <c r="N409" s="40">
        <f t="shared" si="61"/>
        <v>0</v>
      </c>
      <c r="O409" s="40">
        <f t="shared" si="65"/>
        <v>0</v>
      </c>
      <c r="P409" s="68">
        <f t="shared" si="66"/>
        <v>0</v>
      </c>
      <c r="Q409" s="69">
        <f t="shared" si="62"/>
        <v>0</v>
      </c>
      <c r="R409" s="70">
        <f t="shared" si="67"/>
        <v>0</v>
      </c>
      <c r="T409" s="10"/>
      <c r="U409" s="10"/>
      <c r="V409" s="10"/>
      <c r="W409" s="10"/>
      <c r="X409" s="10"/>
    </row>
    <row r="410" spans="4:24" s="9" customFormat="1" x14ac:dyDescent="0.3">
      <c r="D410" s="17">
        <f t="shared" si="69"/>
        <v>81420</v>
      </c>
      <c r="E410" s="41">
        <v>1</v>
      </c>
      <c r="F410" s="83">
        <f t="shared" si="68"/>
        <v>3</v>
      </c>
      <c r="G410" s="39"/>
      <c r="H410" s="39"/>
      <c r="I410" s="39"/>
      <c r="J410" s="39"/>
      <c r="K410" s="84" t="e">
        <f t="shared" si="63"/>
        <v>#N/A</v>
      </c>
      <c r="L410" s="84" t="e">
        <f t="shared" si="64"/>
        <v>#N/A</v>
      </c>
      <c r="M410" s="40">
        <f t="shared" si="60"/>
        <v>0</v>
      </c>
      <c r="N410" s="40">
        <f t="shared" si="61"/>
        <v>0</v>
      </c>
      <c r="O410" s="40">
        <f t="shared" si="65"/>
        <v>0</v>
      </c>
      <c r="P410" s="68">
        <f t="shared" si="66"/>
        <v>0</v>
      </c>
      <c r="Q410" s="69">
        <f t="shared" si="62"/>
        <v>0</v>
      </c>
      <c r="R410" s="70">
        <f t="shared" si="67"/>
        <v>0</v>
      </c>
      <c r="T410" s="10"/>
      <c r="U410" s="10"/>
      <c r="V410" s="10"/>
      <c r="W410" s="10"/>
      <c r="X410" s="10"/>
    </row>
    <row r="411" spans="4:24" s="9" customFormat="1" x14ac:dyDescent="0.3">
      <c r="D411" s="17">
        <f t="shared" si="69"/>
        <v>81510</v>
      </c>
      <c r="E411" s="41">
        <v>1</v>
      </c>
      <c r="F411" s="83">
        <f t="shared" si="68"/>
        <v>3</v>
      </c>
      <c r="G411" s="39"/>
      <c r="H411" s="39"/>
      <c r="I411" s="39"/>
      <c r="J411" s="39"/>
      <c r="K411" s="84" t="e">
        <f t="shared" si="63"/>
        <v>#N/A</v>
      </c>
      <c r="L411" s="84" t="e">
        <f t="shared" si="64"/>
        <v>#N/A</v>
      </c>
      <c r="M411" s="40">
        <f t="shared" si="60"/>
        <v>0</v>
      </c>
      <c r="N411" s="40">
        <f t="shared" si="61"/>
        <v>0</v>
      </c>
      <c r="O411" s="40">
        <f t="shared" si="65"/>
        <v>0</v>
      </c>
      <c r="P411" s="68">
        <f t="shared" si="66"/>
        <v>0</v>
      </c>
      <c r="Q411" s="69">
        <f t="shared" si="62"/>
        <v>0</v>
      </c>
      <c r="R411" s="70">
        <f t="shared" si="67"/>
        <v>0</v>
      </c>
      <c r="T411" s="10"/>
      <c r="U411" s="10"/>
      <c r="V411" s="10"/>
      <c r="W411" s="10"/>
      <c r="X411" s="10"/>
    </row>
    <row r="412" spans="4:24" s="9" customFormat="1" x14ac:dyDescent="0.3">
      <c r="D412" s="17">
        <f t="shared" si="69"/>
        <v>81602</v>
      </c>
      <c r="E412" s="41">
        <v>1</v>
      </c>
      <c r="F412" s="83">
        <f t="shared" si="68"/>
        <v>3</v>
      </c>
      <c r="G412" s="39"/>
      <c r="H412" s="39"/>
      <c r="I412" s="39"/>
      <c r="J412" s="39"/>
      <c r="K412" s="84" t="e">
        <f t="shared" si="63"/>
        <v>#N/A</v>
      </c>
      <c r="L412" s="84" t="e">
        <f t="shared" si="64"/>
        <v>#N/A</v>
      </c>
      <c r="M412" s="40">
        <f t="shared" si="60"/>
        <v>0</v>
      </c>
      <c r="N412" s="40">
        <f t="shared" si="61"/>
        <v>0</v>
      </c>
      <c r="O412" s="40">
        <f t="shared" si="65"/>
        <v>0</v>
      </c>
      <c r="P412" s="68">
        <f t="shared" si="66"/>
        <v>0</v>
      </c>
      <c r="Q412" s="69">
        <f t="shared" si="62"/>
        <v>0</v>
      </c>
      <c r="R412" s="70">
        <f t="shared" si="67"/>
        <v>0</v>
      </c>
      <c r="T412" s="10"/>
      <c r="U412" s="10"/>
      <c r="V412" s="10"/>
      <c r="W412" s="10"/>
      <c r="X412" s="10"/>
    </row>
    <row r="413" spans="4:24" s="9" customFormat="1" x14ac:dyDescent="0.3">
      <c r="D413" s="17">
        <f t="shared" si="69"/>
        <v>81694</v>
      </c>
      <c r="E413" s="41">
        <v>1</v>
      </c>
      <c r="F413" s="83">
        <f t="shared" si="68"/>
        <v>3</v>
      </c>
      <c r="G413" s="39"/>
      <c r="H413" s="39"/>
      <c r="I413" s="39"/>
      <c r="J413" s="39"/>
      <c r="K413" s="84" t="e">
        <f t="shared" si="63"/>
        <v>#N/A</v>
      </c>
      <c r="L413" s="84" t="e">
        <f t="shared" si="64"/>
        <v>#N/A</v>
      </c>
      <c r="M413" s="40">
        <f t="shared" si="60"/>
        <v>0</v>
      </c>
      <c r="N413" s="40">
        <f t="shared" si="61"/>
        <v>0</v>
      </c>
      <c r="O413" s="40">
        <f t="shared" si="65"/>
        <v>0</v>
      </c>
      <c r="P413" s="68">
        <f t="shared" si="66"/>
        <v>0</v>
      </c>
      <c r="Q413" s="69">
        <f t="shared" si="62"/>
        <v>0</v>
      </c>
      <c r="R413" s="70">
        <f t="shared" si="67"/>
        <v>0</v>
      </c>
      <c r="T413" s="10"/>
      <c r="U413" s="10"/>
      <c r="V413" s="10"/>
      <c r="W413" s="10"/>
      <c r="X413" s="10"/>
    </row>
    <row r="414" spans="4:24" s="9" customFormat="1" x14ac:dyDescent="0.3">
      <c r="D414" s="17">
        <f t="shared" si="69"/>
        <v>81785</v>
      </c>
      <c r="E414" s="41">
        <v>1</v>
      </c>
      <c r="F414" s="83">
        <f t="shared" si="68"/>
        <v>3</v>
      </c>
      <c r="G414" s="39"/>
      <c r="H414" s="39"/>
      <c r="I414" s="39"/>
      <c r="J414" s="39"/>
      <c r="K414" s="84" t="e">
        <f t="shared" si="63"/>
        <v>#N/A</v>
      </c>
      <c r="L414" s="84" t="e">
        <f t="shared" si="64"/>
        <v>#N/A</v>
      </c>
      <c r="M414" s="40">
        <f t="shared" si="60"/>
        <v>0</v>
      </c>
      <c r="N414" s="40">
        <f t="shared" si="61"/>
        <v>0</v>
      </c>
      <c r="O414" s="40">
        <f t="shared" si="65"/>
        <v>0</v>
      </c>
      <c r="P414" s="68">
        <f t="shared" si="66"/>
        <v>0</v>
      </c>
      <c r="Q414" s="69">
        <f t="shared" si="62"/>
        <v>0</v>
      </c>
      <c r="R414" s="70">
        <f t="shared" si="67"/>
        <v>0</v>
      </c>
      <c r="T414" s="10"/>
      <c r="U414" s="10"/>
      <c r="V414" s="10"/>
      <c r="W414" s="10"/>
      <c r="X414" s="10"/>
    </row>
    <row r="415" spans="4:24" s="9" customFormat="1" x14ac:dyDescent="0.3">
      <c r="D415" s="17">
        <f t="shared" si="69"/>
        <v>81876</v>
      </c>
      <c r="E415" s="41">
        <v>1</v>
      </c>
      <c r="F415" s="83">
        <f t="shared" si="68"/>
        <v>3</v>
      </c>
      <c r="G415" s="39"/>
      <c r="H415" s="39"/>
      <c r="I415" s="39"/>
      <c r="J415" s="39"/>
      <c r="K415" s="84" t="e">
        <f t="shared" si="63"/>
        <v>#N/A</v>
      </c>
      <c r="L415" s="84" t="e">
        <f t="shared" si="64"/>
        <v>#N/A</v>
      </c>
      <c r="M415" s="40">
        <f t="shared" si="60"/>
        <v>0</v>
      </c>
      <c r="N415" s="40">
        <f t="shared" si="61"/>
        <v>0</v>
      </c>
      <c r="O415" s="40">
        <f t="shared" si="65"/>
        <v>0</v>
      </c>
      <c r="P415" s="68">
        <f t="shared" si="66"/>
        <v>0</v>
      </c>
      <c r="Q415" s="69">
        <f t="shared" si="62"/>
        <v>0</v>
      </c>
      <c r="R415" s="70">
        <f t="shared" si="67"/>
        <v>0</v>
      </c>
      <c r="T415" s="10"/>
      <c r="U415" s="10"/>
      <c r="V415" s="10"/>
      <c r="W415" s="10"/>
      <c r="X415" s="10"/>
    </row>
    <row r="416" spans="4:24" s="9" customFormat="1" x14ac:dyDescent="0.3">
      <c r="D416" s="17">
        <f t="shared" si="69"/>
        <v>81968</v>
      </c>
      <c r="E416" s="41">
        <v>1</v>
      </c>
      <c r="F416" s="83">
        <f t="shared" si="68"/>
        <v>3</v>
      </c>
      <c r="G416" s="39"/>
      <c r="H416" s="39"/>
      <c r="I416" s="39"/>
      <c r="J416" s="39"/>
      <c r="K416" s="84" t="e">
        <f t="shared" si="63"/>
        <v>#N/A</v>
      </c>
      <c r="L416" s="84" t="e">
        <f t="shared" si="64"/>
        <v>#N/A</v>
      </c>
      <c r="M416" s="40">
        <f t="shared" si="60"/>
        <v>0</v>
      </c>
      <c r="N416" s="40">
        <f t="shared" si="61"/>
        <v>0</v>
      </c>
      <c r="O416" s="40">
        <f t="shared" si="65"/>
        <v>0</v>
      </c>
      <c r="P416" s="68">
        <f t="shared" si="66"/>
        <v>0</v>
      </c>
      <c r="Q416" s="69">
        <f t="shared" si="62"/>
        <v>0</v>
      </c>
      <c r="R416" s="70">
        <f t="shared" si="67"/>
        <v>0</v>
      </c>
      <c r="T416" s="10"/>
      <c r="U416" s="10"/>
      <c r="V416" s="10"/>
      <c r="W416" s="10"/>
      <c r="X416" s="10"/>
    </row>
    <row r="417" spans="4:24" s="9" customFormat="1" x14ac:dyDescent="0.3">
      <c r="D417" s="17">
        <f t="shared" si="69"/>
        <v>82060</v>
      </c>
      <c r="E417" s="41">
        <v>1</v>
      </c>
      <c r="F417" s="83">
        <f t="shared" si="68"/>
        <v>3</v>
      </c>
      <c r="G417" s="39"/>
      <c r="H417" s="39"/>
      <c r="I417" s="39"/>
      <c r="J417" s="39"/>
      <c r="K417" s="84" t="e">
        <f t="shared" si="63"/>
        <v>#N/A</v>
      </c>
      <c r="L417" s="84" t="e">
        <f t="shared" si="64"/>
        <v>#N/A</v>
      </c>
      <c r="M417" s="40">
        <f t="shared" si="60"/>
        <v>0</v>
      </c>
      <c r="N417" s="40">
        <f t="shared" si="61"/>
        <v>0</v>
      </c>
      <c r="O417" s="40">
        <f t="shared" si="65"/>
        <v>0</v>
      </c>
      <c r="P417" s="68">
        <f t="shared" si="66"/>
        <v>0</v>
      </c>
      <c r="Q417" s="69">
        <f t="shared" si="62"/>
        <v>0</v>
      </c>
      <c r="R417" s="70">
        <f t="shared" si="67"/>
        <v>0</v>
      </c>
      <c r="T417" s="10"/>
      <c r="U417" s="10"/>
      <c r="V417" s="10"/>
      <c r="W417" s="10"/>
      <c r="X417" s="10"/>
    </row>
    <row r="418" spans="4:24" s="9" customFormat="1" x14ac:dyDescent="0.3">
      <c r="D418" s="17">
        <f t="shared" si="69"/>
        <v>82151</v>
      </c>
      <c r="E418" s="41">
        <v>1</v>
      </c>
      <c r="F418" s="83">
        <f t="shared" si="68"/>
        <v>3</v>
      </c>
      <c r="G418" s="39"/>
      <c r="H418" s="39"/>
      <c r="I418" s="39"/>
      <c r="J418" s="39"/>
      <c r="K418" s="84" t="e">
        <f t="shared" si="63"/>
        <v>#N/A</v>
      </c>
      <c r="L418" s="84" t="e">
        <f t="shared" si="64"/>
        <v>#N/A</v>
      </c>
      <c r="M418" s="40">
        <f t="shared" si="60"/>
        <v>0</v>
      </c>
      <c r="N418" s="40">
        <f t="shared" si="61"/>
        <v>0</v>
      </c>
      <c r="O418" s="40">
        <f t="shared" si="65"/>
        <v>0</v>
      </c>
      <c r="P418" s="68">
        <f t="shared" si="66"/>
        <v>0</v>
      </c>
      <c r="Q418" s="69">
        <f t="shared" si="62"/>
        <v>0</v>
      </c>
      <c r="R418" s="70">
        <f t="shared" si="67"/>
        <v>0</v>
      </c>
      <c r="T418" s="10"/>
      <c r="U418" s="10"/>
      <c r="V418" s="10"/>
      <c r="W418" s="10"/>
      <c r="X418" s="10"/>
    </row>
    <row r="419" spans="4:24" s="9" customFormat="1" x14ac:dyDescent="0.3">
      <c r="D419" s="17">
        <f t="shared" si="69"/>
        <v>82241</v>
      </c>
      <c r="E419" s="41">
        <v>1</v>
      </c>
      <c r="F419" s="83">
        <f t="shared" si="68"/>
        <v>3</v>
      </c>
      <c r="G419" s="39"/>
      <c r="H419" s="39"/>
      <c r="I419" s="39"/>
      <c r="J419" s="39"/>
      <c r="K419" s="84" t="e">
        <f t="shared" si="63"/>
        <v>#N/A</v>
      </c>
      <c r="L419" s="84" t="e">
        <f t="shared" si="64"/>
        <v>#N/A</v>
      </c>
      <c r="M419" s="40">
        <f t="shared" si="60"/>
        <v>0</v>
      </c>
      <c r="N419" s="40">
        <f t="shared" si="61"/>
        <v>0</v>
      </c>
      <c r="O419" s="40">
        <f t="shared" si="65"/>
        <v>0</v>
      </c>
      <c r="P419" s="68">
        <f t="shared" si="66"/>
        <v>0</v>
      </c>
      <c r="Q419" s="69">
        <f t="shared" si="62"/>
        <v>0</v>
      </c>
      <c r="R419" s="70">
        <f t="shared" si="67"/>
        <v>0</v>
      </c>
      <c r="T419" s="10"/>
      <c r="U419" s="10"/>
      <c r="V419" s="10"/>
      <c r="W419" s="10"/>
      <c r="X419" s="10"/>
    </row>
    <row r="420" spans="4:24" s="9" customFormat="1" x14ac:dyDescent="0.3">
      <c r="D420" s="17">
        <f t="shared" si="69"/>
        <v>82333</v>
      </c>
      <c r="E420" s="41">
        <v>1</v>
      </c>
      <c r="F420" s="83">
        <f t="shared" si="68"/>
        <v>3</v>
      </c>
      <c r="G420" s="39"/>
      <c r="H420" s="39"/>
      <c r="I420" s="39"/>
      <c r="J420" s="39"/>
      <c r="K420" s="84" t="e">
        <f t="shared" si="63"/>
        <v>#N/A</v>
      </c>
      <c r="L420" s="84" t="e">
        <f t="shared" si="64"/>
        <v>#N/A</v>
      </c>
      <c r="M420" s="40">
        <f t="shared" si="60"/>
        <v>0</v>
      </c>
      <c r="N420" s="40">
        <f t="shared" si="61"/>
        <v>0</v>
      </c>
      <c r="O420" s="40">
        <f t="shared" si="65"/>
        <v>0</v>
      </c>
      <c r="P420" s="68">
        <f t="shared" si="66"/>
        <v>0</v>
      </c>
      <c r="Q420" s="69">
        <f t="shared" si="62"/>
        <v>0</v>
      </c>
      <c r="R420" s="70">
        <f t="shared" si="67"/>
        <v>0</v>
      </c>
      <c r="T420" s="10"/>
      <c r="U420" s="10"/>
      <c r="V420" s="10"/>
      <c r="W420" s="10"/>
      <c r="X420" s="10"/>
    </row>
    <row r="421" spans="4:24" s="9" customFormat="1" x14ac:dyDescent="0.3">
      <c r="D421" s="17">
        <f t="shared" si="69"/>
        <v>82425</v>
      </c>
      <c r="E421" s="41">
        <v>1</v>
      </c>
      <c r="F421" s="83">
        <f t="shared" si="68"/>
        <v>3</v>
      </c>
      <c r="G421" s="39"/>
      <c r="H421" s="39"/>
      <c r="I421" s="39"/>
      <c r="J421" s="39"/>
      <c r="K421" s="84" t="e">
        <f t="shared" si="63"/>
        <v>#N/A</v>
      </c>
      <c r="L421" s="84" t="e">
        <f t="shared" si="64"/>
        <v>#N/A</v>
      </c>
      <c r="M421" s="40">
        <f t="shared" si="60"/>
        <v>0</v>
      </c>
      <c r="N421" s="40">
        <f t="shared" si="61"/>
        <v>0</v>
      </c>
      <c r="O421" s="40">
        <f t="shared" si="65"/>
        <v>0</v>
      </c>
      <c r="P421" s="68">
        <f t="shared" si="66"/>
        <v>0</v>
      </c>
      <c r="Q421" s="69">
        <f t="shared" si="62"/>
        <v>0</v>
      </c>
      <c r="R421" s="70">
        <f t="shared" si="67"/>
        <v>0</v>
      </c>
      <c r="T421" s="10"/>
      <c r="U421" s="10"/>
      <c r="V421" s="10"/>
      <c r="W421" s="10"/>
      <c r="X421" s="10"/>
    </row>
    <row r="422" spans="4:24" s="9" customFormat="1" x14ac:dyDescent="0.3">
      <c r="D422" s="17">
        <f t="shared" si="69"/>
        <v>82516</v>
      </c>
      <c r="E422" s="41">
        <v>1</v>
      </c>
      <c r="F422" s="83">
        <f t="shared" si="68"/>
        <v>3</v>
      </c>
      <c r="G422" s="39"/>
      <c r="H422" s="39"/>
      <c r="I422" s="39"/>
      <c r="J422" s="39"/>
      <c r="K422" s="84" t="e">
        <f t="shared" si="63"/>
        <v>#N/A</v>
      </c>
      <c r="L422" s="84" t="e">
        <f t="shared" si="64"/>
        <v>#N/A</v>
      </c>
      <c r="M422" s="40">
        <f t="shared" si="60"/>
        <v>0</v>
      </c>
      <c r="N422" s="40">
        <f t="shared" si="61"/>
        <v>0</v>
      </c>
      <c r="O422" s="40">
        <f t="shared" si="65"/>
        <v>0</v>
      </c>
      <c r="P422" s="68">
        <f t="shared" si="66"/>
        <v>0</v>
      </c>
      <c r="Q422" s="69">
        <f t="shared" si="62"/>
        <v>0</v>
      </c>
      <c r="R422" s="70">
        <f t="shared" si="67"/>
        <v>0</v>
      </c>
      <c r="T422" s="10"/>
      <c r="U422" s="10"/>
      <c r="V422" s="10"/>
      <c r="W422" s="10"/>
      <c r="X422" s="10"/>
    </row>
    <row r="423" spans="4:24" s="9" customFormat="1" x14ac:dyDescent="0.3">
      <c r="D423" s="17">
        <f t="shared" si="69"/>
        <v>82606</v>
      </c>
      <c r="E423" s="41">
        <v>1</v>
      </c>
      <c r="F423" s="83">
        <f t="shared" si="68"/>
        <v>3</v>
      </c>
      <c r="G423" s="39"/>
      <c r="H423" s="39"/>
      <c r="I423" s="39"/>
      <c r="J423" s="39"/>
      <c r="K423" s="84" t="e">
        <f t="shared" si="63"/>
        <v>#N/A</v>
      </c>
      <c r="L423" s="84" t="e">
        <f t="shared" si="64"/>
        <v>#N/A</v>
      </c>
      <c r="M423" s="40">
        <f t="shared" si="60"/>
        <v>0</v>
      </c>
      <c r="N423" s="40">
        <f t="shared" si="61"/>
        <v>0</v>
      </c>
      <c r="O423" s="40">
        <f t="shared" si="65"/>
        <v>0</v>
      </c>
      <c r="P423" s="68">
        <f t="shared" si="66"/>
        <v>0</v>
      </c>
      <c r="Q423" s="69">
        <f t="shared" si="62"/>
        <v>0</v>
      </c>
      <c r="R423" s="70">
        <f t="shared" si="67"/>
        <v>0</v>
      </c>
      <c r="T423" s="10"/>
      <c r="U423" s="10"/>
      <c r="V423" s="10"/>
      <c r="W423" s="10"/>
      <c r="X423" s="10"/>
    </row>
    <row r="424" spans="4:24" s="9" customFormat="1" x14ac:dyDescent="0.3">
      <c r="D424" s="17">
        <f t="shared" si="69"/>
        <v>82698</v>
      </c>
      <c r="E424" s="41">
        <v>1</v>
      </c>
      <c r="F424" s="83">
        <f t="shared" si="68"/>
        <v>3</v>
      </c>
      <c r="G424" s="39"/>
      <c r="H424" s="39"/>
      <c r="I424" s="39"/>
      <c r="J424" s="39"/>
      <c r="K424" s="84" t="e">
        <f t="shared" si="63"/>
        <v>#N/A</v>
      </c>
      <c r="L424" s="84" t="e">
        <f t="shared" si="64"/>
        <v>#N/A</v>
      </c>
      <c r="M424" s="40">
        <f t="shared" si="60"/>
        <v>0</v>
      </c>
      <c r="N424" s="40">
        <f t="shared" si="61"/>
        <v>0</v>
      </c>
      <c r="O424" s="40">
        <f t="shared" si="65"/>
        <v>0</v>
      </c>
      <c r="P424" s="68">
        <f t="shared" si="66"/>
        <v>0</v>
      </c>
      <c r="Q424" s="69">
        <f t="shared" si="62"/>
        <v>0</v>
      </c>
      <c r="R424" s="70">
        <f t="shared" si="67"/>
        <v>0</v>
      </c>
      <c r="T424" s="10"/>
      <c r="U424" s="10"/>
      <c r="V424" s="10"/>
      <c r="W424" s="10"/>
      <c r="X424" s="10"/>
    </row>
    <row r="425" spans="4:24" s="9" customFormat="1" x14ac:dyDescent="0.3">
      <c r="D425" s="17">
        <f t="shared" si="69"/>
        <v>82790</v>
      </c>
      <c r="E425" s="41">
        <v>1</v>
      </c>
      <c r="F425" s="83">
        <f t="shared" si="68"/>
        <v>3</v>
      </c>
      <c r="G425" s="39"/>
      <c r="H425" s="39"/>
      <c r="I425" s="39"/>
      <c r="J425" s="39"/>
      <c r="K425" s="84" t="e">
        <f t="shared" si="63"/>
        <v>#N/A</v>
      </c>
      <c r="L425" s="84" t="e">
        <f t="shared" si="64"/>
        <v>#N/A</v>
      </c>
      <c r="M425" s="40">
        <f t="shared" si="60"/>
        <v>0</v>
      </c>
      <c r="N425" s="40">
        <f t="shared" si="61"/>
        <v>0</v>
      </c>
      <c r="O425" s="40">
        <f t="shared" si="65"/>
        <v>0</v>
      </c>
      <c r="P425" s="68">
        <f t="shared" si="66"/>
        <v>0</v>
      </c>
      <c r="Q425" s="69">
        <f t="shared" si="62"/>
        <v>0</v>
      </c>
      <c r="R425" s="70">
        <f t="shared" si="67"/>
        <v>0</v>
      </c>
      <c r="T425" s="10"/>
      <c r="U425" s="10"/>
      <c r="V425" s="10"/>
      <c r="W425" s="10"/>
      <c r="X425" s="10"/>
    </row>
    <row r="426" spans="4:24" s="9" customFormat="1" x14ac:dyDescent="0.3">
      <c r="D426" s="17">
        <f t="shared" si="69"/>
        <v>82881</v>
      </c>
      <c r="E426" s="41">
        <v>1</v>
      </c>
      <c r="F426" s="83">
        <f t="shared" si="68"/>
        <v>3</v>
      </c>
      <c r="G426" s="39"/>
      <c r="H426" s="39"/>
      <c r="I426" s="39"/>
      <c r="J426" s="39"/>
      <c r="K426" s="84" t="e">
        <f t="shared" si="63"/>
        <v>#N/A</v>
      </c>
      <c r="L426" s="84" t="e">
        <f t="shared" si="64"/>
        <v>#N/A</v>
      </c>
      <c r="M426" s="40">
        <f t="shared" si="60"/>
        <v>0</v>
      </c>
      <c r="N426" s="40">
        <f t="shared" si="61"/>
        <v>0</v>
      </c>
      <c r="O426" s="40">
        <f t="shared" si="65"/>
        <v>0</v>
      </c>
      <c r="P426" s="68">
        <f t="shared" si="66"/>
        <v>0</v>
      </c>
      <c r="Q426" s="69">
        <f t="shared" si="62"/>
        <v>0</v>
      </c>
      <c r="R426" s="70">
        <f t="shared" si="67"/>
        <v>0</v>
      </c>
      <c r="T426" s="10"/>
      <c r="U426" s="10"/>
      <c r="V426" s="10"/>
      <c r="W426" s="10"/>
      <c r="X426" s="10"/>
    </row>
    <row r="427" spans="4:24" s="9" customFormat="1" x14ac:dyDescent="0.3">
      <c r="D427" s="17">
        <f t="shared" si="69"/>
        <v>82971</v>
      </c>
      <c r="E427" s="41">
        <v>1</v>
      </c>
      <c r="F427" s="83">
        <f t="shared" si="68"/>
        <v>3</v>
      </c>
      <c r="G427" s="39"/>
      <c r="H427" s="39"/>
      <c r="I427" s="39"/>
      <c r="J427" s="39"/>
      <c r="K427" s="84" t="e">
        <f t="shared" si="63"/>
        <v>#N/A</v>
      </c>
      <c r="L427" s="84" t="e">
        <f t="shared" si="64"/>
        <v>#N/A</v>
      </c>
      <c r="M427" s="40">
        <f t="shared" si="60"/>
        <v>0</v>
      </c>
      <c r="N427" s="40">
        <f t="shared" si="61"/>
        <v>0</v>
      </c>
      <c r="O427" s="40">
        <f t="shared" si="65"/>
        <v>0</v>
      </c>
      <c r="P427" s="68">
        <f t="shared" si="66"/>
        <v>0</v>
      </c>
      <c r="Q427" s="69">
        <f t="shared" si="62"/>
        <v>0</v>
      </c>
      <c r="R427" s="70">
        <f t="shared" si="67"/>
        <v>0</v>
      </c>
      <c r="T427" s="10"/>
      <c r="U427" s="10"/>
      <c r="V427" s="10"/>
      <c r="W427" s="10"/>
      <c r="X427" s="10"/>
    </row>
    <row r="428" spans="4:24" s="9" customFormat="1" x14ac:dyDescent="0.3">
      <c r="D428" s="17">
        <f t="shared" si="69"/>
        <v>83063</v>
      </c>
      <c r="E428" s="41">
        <v>1</v>
      </c>
      <c r="F428" s="83">
        <f t="shared" si="68"/>
        <v>3</v>
      </c>
      <c r="G428" s="39"/>
      <c r="H428" s="39"/>
      <c r="I428" s="39"/>
      <c r="J428" s="39"/>
      <c r="K428" s="84" t="e">
        <f t="shared" si="63"/>
        <v>#N/A</v>
      </c>
      <c r="L428" s="84" t="e">
        <f t="shared" si="64"/>
        <v>#N/A</v>
      </c>
      <c r="M428" s="40">
        <f t="shared" si="60"/>
        <v>0</v>
      </c>
      <c r="N428" s="40">
        <f t="shared" si="61"/>
        <v>0</v>
      </c>
      <c r="O428" s="40">
        <f t="shared" si="65"/>
        <v>0</v>
      </c>
      <c r="P428" s="68">
        <f t="shared" si="66"/>
        <v>0</v>
      </c>
      <c r="Q428" s="69">
        <f t="shared" si="62"/>
        <v>0</v>
      </c>
      <c r="R428" s="70">
        <f t="shared" si="67"/>
        <v>0</v>
      </c>
      <c r="T428" s="10"/>
      <c r="U428" s="10"/>
      <c r="V428" s="10"/>
      <c r="W428" s="10"/>
      <c r="X428" s="10"/>
    </row>
    <row r="429" spans="4:24" s="9" customFormat="1" x14ac:dyDescent="0.3">
      <c r="D429" s="17">
        <f t="shared" si="69"/>
        <v>83155</v>
      </c>
      <c r="E429" s="41">
        <v>1</v>
      </c>
      <c r="F429" s="83">
        <f t="shared" si="68"/>
        <v>3</v>
      </c>
      <c r="G429" s="39"/>
      <c r="H429" s="39"/>
      <c r="I429" s="39"/>
      <c r="J429" s="39"/>
      <c r="K429" s="84" t="e">
        <f t="shared" si="63"/>
        <v>#N/A</v>
      </c>
      <c r="L429" s="84" t="e">
        <f t="shared" si="64"/>
        <v>#N/A</v>
      </c>
      <c r="M429" s="40">
        <f t="shared" si="60"/>
        <v>0</v>
      </c>
      <c r="N429" s="40">
        <f t="shared" si="61"/>
        <v>0</v>
      </c>
      <c r="O429" s="40">
        <f t="shared" si="65"/>
        <v>0</v>
      </c>
      <c r="P429" s="68">
        <f t="shared" si="66"/>
        <v>0</v>
      </c>
      <c r="Q429" s="69">
        <f t="shared" si="62"/>
        <v>0</v>
      </c>
      <c r="R429" s="70">
        <f t="shared" si="67"/>
        <v>0</v>
      </c>
      <c r="T429" s="10"/>
      <c r="U429" s="10"/>
      <c r="V429" s="10"/>
      <c r="W429" s="10"/>
      <c r="X429" s="10"/>
    </row>
    <row r="430" spans="4:24" s="9" customFormat="1" x14ac:dyDescent="0.3">
      <c r="D430" s="17">
        <f t="shared" si="69"/>
        <v>83246</v>
      </c>
      <c r="E430" s="41">
        <v>1</v>
      </c>
      <c r="F430" s="83">
        <f t="shared" si="68"/>
        <v>3</v>
      </c>
      <c r="G430" s="39"/>
      <c r="H430" s="39"/>
      <c r="I430" s="39"/>
      <c r="J430" s="39"/>
      <c r="K430" s="84" t="e">
        <f t="shared" si="63"/>
        <v>#N/A</v>
      </c>
      <c r="L430" s="84" t="e">
        <f t="shared" si="64"/>
        <v>#N/A</v>
      </c>
      <c r="M430" s="40">
        <f t="shared" si="60"/>
        <v>0</v>
      </c>
      <c r="N430" s="40">
        <f t="shared" si="61"/>
        <v>0</v>
      </c>
      <c r="O430" s="40">
        <f t="shared" si="65"/>
        <v>0</v>
      </c>
      <c r="P430" s="68">
        <f t="shared" si="66"/>
        <v>0</v>
      </c>
      <c r="Q430" s="69">
        <f t="shared" si="62"/>
        <v>0</v>
      </c>
      <c r="R430" s="70">
        <f t="shared" si="67"/>
        <v>0</v>
      </c>
      <c r="T430" s="10"/>
      <c r="U430" s="10"/>
      <c r="V430" s="10"/>
      <c r="W430" s="10"/>
      <c r="X430" s="10"/>
    </row>
    <row r="431" spans="4:24" s="9" customFormat="1" x14ac:dyDescent="0.3">
      <c r="D431" s="17">
        <f t="shared" si="69"/>
        <v>83337</v>
      </c>
      <c r="E431" s="41">
        <v>1</v>
      </c>
      <c r="F431" s="83">
        <f t="shared" si="68"/>
        <v>3</v>
      </c>
      <c r="G431" s="39"/>
      <c r="H431" s="39"/>
      <c r="I431" s="39"/>
      <c r="J431" s="39"/>
      <c r="K431" s="84" t="e">
        <f t="shared" si="63"/>
        <v>#N/A</v>
      </c>
      <c r="L431" s="84" t="e">
        <f t="shared" si="64"/>
        <v>#N/A</v>
      </c>
      <c r="M431" s="40">
        <f t="shared" si="60"/>
        <v>0</v>
      </c>
      <c r="N431" s="40">
        <f t="shared" si="61"/>
        <v>0</v>
      </c>
      <c r="O431" s="40">
        <f t="shared" si="65"/>
        <v>0</v>
      </c>
      <c r="P431" s="68">
        <f t="shared" si="66"/>
        <v>0</v>
      </c>
      <c r="Q431" s="69">
        <f t="shared" si="62"/>
        <v>0</v>
      </c>
      <c r="R431" s="70">
        <f t="shared" si="67"/>
        <v>0</v>
      </c>
      <c r="T431" s="10"/>
      <c r="U431" s="10"/>
      <c r="V431" s="10"/>
      <c r="W431" s="10"/>
      <c r="X431" s="10"/>
    </row>
    <row r="432" spans="4:24" s="9" customFormat="1" x14ac:dyDescent="0.3">
      <c r="D432" s="17">
        <f t="shared" si="69"/>
        <v>83429</v>
      </c>
      <c r="E432" s="41">
        <v>1</v>
      </c>
      <c r="F432" s="83">
        <f t="shared" si="68"/>
        <v>3</v>
      </c>
      <c r="G432" s="39"/>
      <c r="H432" s="39"/>
      <c r="I432" s="39"/>
      <c r="J432" s="39"/>
      <c r="K432" s="84" t="e">
        <f t="shared" si="63"/>
        <v>#N/A</v>
      </c>
      <c r="L432" s="84" t="e">
        <f t="shared" si="64"/>
        <v>#N/A</v>
      </c>
      <c r="M432" s="40">
        <f t="shared" si="60"/>
        <v>0</v>
      </c>
      <c r="N432" s="40">
        <f t="shared" si="61"/>
        <v>0</v>
      </c>
      <c r="O432" s="40">
        <f t="shared" si="65"/>
        <v>0</v>
      </c>
      <c r="P432" s="68">
        <f t="shared" si="66"/>
        <v>0</v>
      </c>
      <c r="Q432" s="69">
        <f t="shared" si="62"/>
        <v>0</v>
      </c>
      <c r="R432" s="70">
        <f t="shared" si="67"/>
        <v>0</v>
      </c>
      <c r="T432" s="10"/>
      <c r="U432" s="10"/>
      <c r="V432" s="10"/>
      <c r="W432" s="10"/>
      <c r="X432" s="10"/>
    </row>
    <row r="433" spans="4:24" s="9" customFormat="1" x14ac:dyDescent="0.3">
      <c r="D433" s="17">
        <f t="shared" si="69"/>
        <v>83521</v>
      </c>
      <c r="E433" s="41">
        <v>1</v>
      </c>
      <c r="F433" s="83">
        <f t="shared" si="68"/>
        <v>3</v>
      </c>
      <c r="G433" s="39"/>
      <c r="H433" s="39"/>
      <c r="I433" s="39"/>
      <c r="J433" s="39"/>
      <c r="K433" s="84" t="e">
        <f t="shared" si="63"/>
        <v>#N/A</v>
      </c>
      <c r="L433" s="84" t="e">
        <f t="shared" si="64"/>
        <v>#N/A</v>
      </c>
      <c r="M433" s="40">
        <f t="shared" si="60"/>
        <v>0</v>
      </c>
      <c r="N433" s="40">
        <f t="shared" si="61"/>
        <v>0</v>
      </c>
      <c r="O433" s="40">
        <f t="shared" si="65"/>
        <v>0</v>
      </c>
      <c r="P433" s="68">
        <f t="shared" si="66"/>
        <v>0</v>
      </c>
      <c r="Q433" s="69">
        <f t="shared" si="62"/>
        <v>0</v>
      </c>
      <c r="R433" s="70">
        <f t="shared" si="67"/>
        <v>0</v>
      </c>
      <c r="T433" s="10"/>
      <c r="U433" s="10"/>
      <c r="V433" s="10"/>
      <c r="W433" s="10"/>
      <c r="X433" s="10"/>
    </row>
    <row r="434" spans="4:24" s="9" customFormat="1" x14ac:dyDescent="0.3">
      <c r="D434" s="17">
        <f t="shared" si="69"/>
        <v>83612</v>
      </c>
      <c r="E434" s="41">
        <v>1</v>
      </c>
      <c r="F434" s="83">
        <f t="shared" si="68"/>
        <v>3</v>
      </c>
      <c r="G434" s="39"/>
      <c r="H434" s="39"/>
      <c r="I434" s="39"/>
      <c r="J434" s="39"/>
      <c r="K434" s="84" t="e">
        <f t="shared" si="63"/>
        <v>#N/A</v>
      </c>
      <c r="L434" s="84" t="e">
        <f t="shared" si="64"/>
        <v>#N/A</v>
      </c>
      <c r="M434" s="40">
        <f t="shared" si="60"/>
        <v>0</v>
      </c>
      <c r="N434" s="40">
        <f t="shared" si="61"/>
        <v>0</v>
      </c>
      <c r="O434" s="40">
        <f t="shared" si="65"/>
        <v>0</v>
      </c>
      <c r="P434" s="68">
        <f t="shared" si="66"/>
        <v>0</v>
      </c>
      <c r="Q434" s="69">
        <f t="shared" si="62"/>
        <v>0</v>
      </c>
      <c r="R434" s="70">
        <f t="shared" si="67"/>
        <v>0</v>
      </c>
      <c r="T434" s="10"/>
      <c r="U434" s="10"/>
      <c r="V434" s="10"/>
      <c r="W434" s="10"/>
      <c r="X434" s="10"/>
    </row>
    <row r="435" spans="4:24" s="9" customFormat="1" x14ac:dyDescent="0.3">
      <c r="D435" s="17">
        <f t="shared" si="69"/>
        <v>83702</v>
      </c>
      <c r="E435" s="41">
        <v>1</v>
      </c>
      <c r="F435" s="83">
        <f t="shared" si="68"/>
        <v>3</v>
      </c>
      <c r="G435" s="39"/>
      <c r="H435" s="39"/>
      <c r="I435" s="39"/>
      <c r="J435" s="39"/>
      <c r="K435" s="84" t="e">
        <f t="shared" si="63"/>
        <v>#N/A</v>
      </c>
      <c r="L435" s="84" t="e">
        <f t="shared" si="64"/>
        <v>#N/A</v>
      </c>
      <c r="M435" s="40">
        <f t="shared" si="60"/>
        <v>0</v>
      </c>
      <c r="N435" s="40">
        <f t="shared" si="61"/>
        <v>0</v>
      </c>
      <c r="O435" s="40">
        <f t="shared" si="65"/>
        <v>0</v>
      </c>
      <c r="P435" s="68">
        <f t="shared" si="66"/>
        <v>0</v>
      </c>
      <c r="Q435" s="69">
        <f t="shared" si="62"/>
        <v>0</v>
      </c>
      <c r="R435" s="70">
        <f t="shared" si="67"/>
        <v>0</v>
      </c>
      <c r="T435" s="10"/>
      <c r="U435" s="10"/>
      <c r="V435" s="10"/>
      <c r="W435" s="10"/>
      <c r="X435" s="10"/>
    </row>
    <row r="436" spans="4:24" s="9" customFormat="1" x14ac:dyDescent="0.3">
      <c r="D436" s="17">
        <f t="shared" si="69"/>
        <v>83794</v>
      </c>
      <c r="E436" s="41">
        <v>1</v>
      </c>
      <c r="F436" s="83">
        <f t="shared" si="68"/>
        <v>3</v>
      </c>
      <c r="G436" s="39"/>
      <c r="H436" s="39"/>
      <c r="I436" s="39"/>
      <c r="J436" s="39"/>
      <c r="K436" s="84" t="e">
        <f t="shared" si="63"/>
        <v>#N/A</v>
      </c>
      <c r="L436" s="84" t="e">
        <f t="shared" si="64"/>
        <v>#N/A</v>
      </c>
      <c r="M436" s="40">
        <f t="shared" si="60"/>
        <v>0</v>
      </c>
      <c r="N436" s="40">
        <f t="shared" si="61"/>
        <v>0</v>
      </c>
      <c r="O436" s="40">
        <f t="shared" si="65"/>
        <v>0</v>
      </c>
      <c r="P436" s="68">
        <f t="shared" si="66"/>
        <v>0</v>
      </c>
      <c r="Q436" s="69">
        <f t="shared" si="62"/>
        <v>0</v>
      </c>
      <c r="R436" s="70">
        <f t="shared" si="67"/>
        <v>0</v>
      </c>
      <c r="T436" s="10"/>
      <c r="U436" s="10"/>
      <c r="V436" s="10"/>
      <c r="W436" s="10"/>
      <c r="X436" s="10"/>
    </row>
    <row r="437" spans="4:24" s="9" customFormat="1" x14ac:dyDescent="0.3">
      <c r="D437" s="17">
        <f t="shared" si="69"/>
        <v>83886</v>
      </c>
      <c r="E437" s="41">
        <v>1</v>
      </c>
      <c r="F437" s="83">
        <f t="shared" si="68"/>
        <v>3</v>
      </c>
      <c r="G437" s="39"/>
      <c r="H437" s="39"/>
      <c r="I437" s="39"/>
      <c r="J437" s="39"/>
      <c r="K437" s="84" t="e">
        <f t="shared" si="63"/>
        <v>#N/A</v>
      </c>
      <c r="L437" s="84" t="e">
        <f t="shared" si="64"/>
        <v>#N/A</v>
      </c>
      <c r="M437" s="40">
        <f t="shared" si="60"/>
        <v>0</v>
      </c>
      <c r="N437" s="40">
        <f t="shared" si="61"/>
        <v>0</v>
      </c>
      <c r="O437" s="40">
        <f t="shared" si="65"/>
        <v>0</v>
      </c>
      <c r="P437" s="68">
        <f t="shared" si="66"/>
        <v>0</v>
      </c>
      <c r="Q437" s="69">
        <f t="shared" si="62"/>
        <v>0</v>
      </c>
      <c r="R437" s="70">
        <f t="shared" si="67"/>
        <v>0</v>
      </c>
      <c r="T437" s="10"/>
      <c r="U437" s="10"/>
      <c r="V437" s="10"/>
      <c r="W437" s="10"/>
      <c r="X437" s="10"/>
    </row>
    <row r="438" spans="4:24" s="9" customFormat="1" x14ac:dyDescent="0.3">
      <c r="D438" s="17">
        <f t="shared" si="69"/>
        <v>83977</v>
      </c>
      <c r="E438" s="41">
        <v>1</v>
      </c>
      <c r="F438" s="83">
        <f t="shared" si="68"/>
        <v>3</v>
      </c>
      <c r="G438" s="39"/>
      <c r="H438" s="39"/>
      <c r="I438" s="39"/>
      <c r="J438" s="39"/>
      <c r="K438" s="84" t="e">
        <f t="shared" si="63"/>
        <v>#N/A</v>
      </c>
      <c r="L438" s="84" t="e">
        <f t="shared" si="64"/>
        <v>#N/A</v>
      </c>
      <c r="M438" s="40">
        <f t="shared" si="60"/>
        <v>0</v>
      </c>
      <c r="N438" s="40">
        <f t="shared" si="61"/>
        <v>0</v>
      </c>
      <c r="O438" s="40">
        <f t="shared" si="65"/>
        <v>0</v>
      </c>
      <c r="P438" s="68">
        <f t="shared" si="66"/>
        <v>0</v>
      </c>
      <c r="Q438" s="69">
        <f t="shared" si="62"/>
        <v>0</v>
      </c>
      <c r="R438" s="70">
        <f t="shared" si="67"/>
        <v>0</v>
      </c>
      <c r="T438" s="10"/>
      <c r="U438" s="10"/>
      <c r="V438" s="10"/>
      <c r="W438" s="10"/>
      <c r="X438" s="10"/>
    </row>
    <row r="439" spans="4:24" s="9" customFormat="1" x14ac:dyDescent="0.3">
      <c r="D439" s="17">
        <f t="shared" si="69"/>
        <v>84067</v>
      </c>
      <c r="E439" s="41">
        <v>1</v>
      </c>
      <c r="F439" s="83">
        <f t="shared" si="68"/>
        <v>3</v>
      </c>
      <c r="G439" s="39"/>
      <c r="H439" s="39"/>
      <c r="I439" s="39"/>
      <c r="J439" s="39"/>
      <c r="K439" s="84" t="e">
        <f t="shared" si="63"/>
        <v>#N/A</v>
      </c>
      <c r="L439" s="84" t="e">
        <f t="shared" si="64"/>
        <v>#N/A</v>
      </c>
      <c r="M439" s="40">
        <f t="shared" si="60"/>
        <v>0</v>
      </c>
      <c r="N439" s="40">
        <f t="shared" si="61"/>
        <v>0</v>
      </c>
      <c r="O439" s="40">
        <f t="shared" si="65"/>
        <v>0</v>
      </c>
      <c r="P439" s="68">
        <f t="shared" si="66"/>
        <v>0</v>
      </c>
      <c r="Q439" s="69">
        <f t="shared" si="62"/>
        <v>0</v>
      </c>
      <c r="R439" s="70">
        <f t="shared" si="67"/>
        <v>0</v>
      </c>
      <c r="T439" s="10"/>
      <c r="U439" s="10"/>
      <c r="V439" s="10"/>
      <c r="W439" s="10"/>
      <c r="X439" s="10"/>
    </row>
    <row r="440" spans="4:24" s="9" customFormat="1" x14ac:dyDescent="0.3">
      <c r="D440" s="17">
        <f t="shared" si="69"/>
        <v>84159</v>
      </c>
      <c r="E440" s="41">
        <v>1</v>
      </c>
      <c r="F440" s="83">
        <f t="shared" si="68"/>
        <v>3</v>
      </c>
      <c r="G440" s="39"/>
      <c r="H440" s="39"/>
      <c r="I440" s="39"/>
      <c r="J440" s="39"/>
      <c r="K440" s="84" t="e">
        <f t="shared" si="63"/>
        <v>#N/A</v>
      </c>
      <c r="L440" s="84" t="e">
        <f t="shared" si="64"/>
        <v>#N/A</v>
      </c>
      <c r="M440" s="40">
        <f t="shared" si="60"/>
        <v>0</v>
      </c>
      <c r="N440" s="40">
        <f t="shared" si="61"/>
        <v>0</v>
      </c>
      <c r="O440" s="40">
        <f t="shared" si="65"/>
        <v>0</v>
      </c>
      <c r="P440" s="68">
        <f t="shared" si="66"/>
        <v>0</v>
      </c>
      <c r="Q440" s="69">
        <f t="shared" si="62"/>
        <v>0</v>
      </c>
      <c r="R440" s="70">
        <f t="shared" si="67"/>
        <v>0</v>
      </c>
      <c r="T440" s="10"/>
      <c r="U440" s="10"/>
      <c r="V440" s="10"/>
      <c r="W440" s="10"/>
      <c r="X440" s="10"/>
    </row>
    <row r="441" spans="4:24" s="9" customFormat="1" x14ac:dyDescent="0.3">
      <c r="D441" s="17">
        <f t="shared" si="69"/>
        <v>84251</v>
      </c>
      <c r="E441" s="41">
        <v>1</v>
      </c>
      <c r="F441" s="83">
        <f t="shared" si="68"/>
        <v>3</v>
      </c>
      <c r="G441" s="39"/>
      <c r="H441" s="39"/>
      <c r="I441" s="39"/>
      <c r="J441" s="39"/>
      <c r="K441" s="84" t="e">
        <f t="shared" si="63"/>
        <v>#N/A</v>
      </c>
      <c r="L441" s="84" t="e">
        <f t="shared" si="64"/>
        <v>#N/A</v>
      </c>
      <c r="M441" s="40">
        <f t="shared" si="60"/>
        <v>0</v>
      </c>
      <c r="N441" s="40">
        <f t="shared" si="61"/>
        <v>0</v>
      </c>
      <c r="O441" s="40">
        <f t="shared" si="65"/>
        <v>0</v>
      </c>
      <c r="P441" s="68">
        <f t="shared" si="66"/>
        <v>0</v>
      </c>
      <c r="Q441" s="69">
        <f t="shared" si="62"/>
        <v>0</v>
      </c>
      <c r="R441" s="70">
        <f t="shared" si="67"/>
        <v>0</v>
      </c>
      <c r="T441" s="10"/>
      <c r="U441" s="10"/>
      <c r="V441" s="10"/>
      <c r="W441" s="10"/>
      <c r="X441" s="10"/>
    </row>
    <row r="442" spans="4:24" s="9" customFormat="1" x14ac:dyDescent="0.3">
      <c r="D442" s="17">
        <f t="shared" si="69"/>
        <v>84342</v>
      </c>
      <c r="E442" s="41">
        <v>1</v>
      </c>
      <c r="F442" s="83">
        <f t="shared" si="68"/>
        <v>3</v>
      </c>
      <c r="G442" s="39"/>
      <c r="H442" s="39"/>
      <c r="I442" s="39"/>
      <c r="J442" s="39"/>
      <c r="K442" s="84" t="e">
        <f t="shared" si="63"/>
        <v>#N/A</v>
      </c>
      <c r="L442" s="84" t="e">
        <f t="shared" si="64"/>
        <v>#N/A</v>
      </c>
      <c r="M442" s="40">
        <f t="shared" si="60"/>
        <v>0</v>
      </c>
      <c r="N442" s="40">
        <f t="shared" si="61"/>
        <v>0</v>
      </c>
      <c r="O442" s="40">
        <f t="shared" si="65"/>
        <v>0</v>
      </c>
      <c r="P442" s="68">
        <f t="shared" si="66"/>
        <v>0</v>
      </c>
      <c r="Q442" s="69">
        <f t="shared" si="62"/>
        <v>0</v>
      </c>
      <c r="R442" s="70">
        <f t="shared" si="67"/>
        <v>0</v>
      </c>
      <c r="T442" s="10"/>
      <c r="U442" s="10"/>
      <c r="V442" s="10"/>
      <c r="W442" s="10"/>
      <c r="X442" s="10"/>
    </row>
    <row r="443" spans="4:24" s="9" customFormat="1" x14ac:dyDescent="0.3">
      <c r="D443" s="17">
        <f t="shared" si="69"/>
        <v>84432</v>
      </c>
      <c r="E443" s="41">
        <v>1</v>
      </c>
      <c r="F443" s="83">
        <f t="shared" si="68"/>
        <v>3</v>
      </c>
      <c r="G443" s="39"/>
      <c r="H443" s="39"/>
      <c r="I443" s="39"/>
      <c r="J443" s="39"/>
      <c r="K443" s="84" t="e">
        <f t="shared" si="63"/>
        <v>#N/A</v>
      </c>
      <c r="L443" s="84" t="e">
        <f t="shared" si="64"/>
        <v>#N/A</v>
      </c>
      <c r="M443" s="40">
        <f t="shared" si="60"/>
        <v>0</v>
      </c>
      <c r="N443" s="40">
        <f t="shared" si="61"/>
        <v>0</v>
      </c>
      <c r="O443" s="40">
        <f t="shared" si="65"/>
        <v>0</v>
      </c>
      <c r="P443" s="68">
        <f t="shared" si="66"/>
        <v>0</v>
      </c>
      <c r="Q443" s="69">
        <f t="shared" si="62"/>
        <v>0</v>
      </c>
      <c r="R443" s="70">
        <f t="shared" si="67"/>
        <v>0</v>
      </c>
      <c r="T443" s="10"/>
      <c r="U443" s="10"/>
      <c r="V443" s="10"/>
      <c r="W443" s="10"/>
      <c r="X443" s="10"/>
    </row>
    <row r="444" spans="4:24" s="9" customFormat="1" x14ac:dyDescent="0.3">
      <c r="D444" s="17">
        <f t="shared" si="69"/>
        <v>84524</v>
      </c>
      <c r="E444" s="41">
        <v>1</v>
      </c>
      <c r="F444" s="83">
        <f t="shared" si="68"/>
        <v>3</v>
      </c>
      <c r="G444" s="39"/>
      <c r="H444" s="39"/>
      <c r="I444" s="39"/>
      <c r="J444" s="39"/>
      <c r="K444" s="84" t="e">
        <f t="shared" si="63"/>
        <v>#N/A</v>
      </c>
      <c r="L444" s="84" t="e">
        <f t="shared" si="64"/>
        <v>#N/A</v>
      </c>
      <c r="M444" s="40">
        <f t="shared" si="60"/>
        <v>0</v>
      </c>
      <c r="N444" s="40">
        <f t="shared" si="61"/>
        <v>0</v>
      </c>
      <c r="O444" s="40">
        <f t="shared" si="65"/>
        <v>0</v>
      </c>
      <c r="P444" s="68">
        <f t="shared" si="66"/>
        <v>0</v>
      </c>
      <c r="Q444" s="69">
        <f t="shared" si="62"/>
        <v>0</v>
      </c>
      <c r="R444" s="70">
        <f t="shared" si="67"/>
        <v>0</v>
      </c>
      <c r="T444" s="10"/>
      <c r="U444" s="10"/>
      <c r="V444" s="10"/>
      <c r="W444" s="10"/>
      <c r="X444" s="10"/>
    </row>
    <row r="445" spans="4:24" s="9" customFormat="1" x14ac:dyDescent="0.3">
      <c r="D445" s="17">
        <f t="shared" si="69"/>
        <v>84616</v>
      </c>
      <c r="E445" s="41">
        <v>1</v>
      </c>
      <c r="F445" s="83">
        <f t="shared" si="68"/>
        <v>3</v>
      </c>
      <c r="G445" s="39"/>
      <c r="H445" s="39"/>
      <c r="I445" s="39"/>
      <c r="J445" s="39"/>
      <c r="K445" s="84" t="e">
        <f t="shared" si="63"/>
        <v>#N/A</v>
      </c>
      <c r="L445" s="84" t="e">
        <f t="shared" si="64"/>
        <v>#N/A</v>
      </c>
      <c r="M445" s="40">
        <f t="shared" si="60"/>
        <v>0</v>
      </c>
      <c r="N445" s="40">
        <f t="shared" si="61"/>
        <v>0</v>
      </c>
      <c r="O445" s="40">
        <f t="shared" si="65"/>
        <v>0</v>
      </c>
      <c r="P445" s="68">
        <f t="shared" si="66"/>
        <v>0</v>
      </c>
      <c r="Q445" s="69">
        <f t="shared" si="62"/>
        <v>0</v>
      </c>
      <c r="R445" s="70">
        <f t="shared" si="67"/>
        <v>0</v>
      </c>
      <c r="T445" s="10"/>
      <c r="U445" s="10"/>
      <c r="V445" s="10"/>
      <c r="W445" s="10"/>
      <c r="X445" s="10"/>
    </row>
    <row r="446" spans="4:24" s="9" customFormat="1" x14ac:dyDescent="0.3">
      <c r="D446" s="17">
        <f t="shared" si="69"/>
        <v>84707</v>
      </c>
      <c r="E446" s="41">
        <v>1</v>
      </c>
      <c r="F446" s="83">
        <f t="shared" si="68"/>
        <v>3</v>
      </c>
      <c r="G446" s="39"/>
      <c r="H446" s="39"/>
      <c r="I446" s="39"/>
      <c r="J446" s="39"/>
      <c r="K446" s="84" t="e">
        <f t="shared" si="63"/>
        <v>#N/A</v>
      </c>
      <c r="L446" s="84" t="e">
        <f t="shared" si="64"/>
        <v>#N/A</v>
      </c>
      <c r="M446" s="40">
        <f t="shared" si="60"/>
        <v>0</v>
      </c>
      <c r="N446" s="40">
        <f t="shared" si="61"/>
        <v>0</v>
      </c>
      <c r="O446" s="40">
        <f t="shared" si="65"/>
        <v>0</v>
      </c>
      <c r="P446" s="68">
        <f t="shared" si="66"/>
        <v>0</v>
      </c>
      <c r="Q446" s="69">
        <f t="shared" si="62"/>
        <v>0</v>
      </c>
      <c r="R446" s="70">
        <f t="shared" si="67"/>
        <v>0</v>
      </c>
      <c r="T446" s="10"/>
      <c r="U446" s="10"/>
      <c r="V446" s="10"/>
      <c r="W446" s="10"/>
      <c r="X446" s="10"/>
    </row>
    <row r="447" spans="4:24" s="9" customFormat="1" x14ac:dyDescent="0.3">
      <c r="D447" s="17">
        <f t="shared" si="69"/>
        <v>84798</v>
      </c>
      <c r="E447" s="41">
        <v>1</v>
      </c>
      <c r="F447" s="83">
        <f t="shared" si="68"/>
        <v>3</v>
      </c>
      <c r="G447" s="39"/>
      <c r="H447" s="39"/>
      <c r="I447" s="39"/>
      <c r="J447" s="39"/>
      <c r="K447" s="84" t="e">
        <f t="shared" si="63"/>
        <v>#N/A</v>
      </c>
      <c r="L447" s="84" t="e">
        <f t="shared" si="64"/>
        <v>#N/A</v>
      </c>
      <c r="M447" s="40">
        <f t="shared" si="60"/>
        <v>0</v>
      </c>
      <c r="N447" s="40">
        <f t="shared" si="61"/>
        <v>0</v>
      </c>
      <c r="O447" s="40">
        <f t="shared" si="65"/>
        <v>0</v>
      </c>
      <c r="P447" s="68">
        <f t="shared" si="66"/>
        <v>0</v>
      </c>
      <c r="Q447" s="69">
        <f t="shared" si="62"/>
        <v>0</v>
      </c>
      <c r="R447" s="70">
        <f t="shared" si="67"/>
        <v>0</v>
      </c>
      <c r="T447" s="10"/>
      <c r="U447" s="10"/>
      <c r="V447" s="10"/>
      <c r="W447" s="10"/>
      <c r="X447" s="10"/>
    </row>
    <row r="448" spans="4:24" s="9" customFormat="1" x14ac:dyDescent="0.3">
      <c r="D448" s="17">
        <f t="shared" si="69"/>
        <v>84890</v>
      </c>
      <c r="E448" s="41">
        <v>1</v>
      </c>
      <c r="F448" s="83">
        <f t="shared" si="68"/>
        <v>3</v>
      </c>
      <c r="G448" s="39"/>
      <c r="H448" s="39"/>
      <c r="I448" s="39"/>
      <c r="J448" s="39"/>
      <c r="K448" s="84" t="e">
        <f t="shared" si="63"/>
        <v>#N/A</v>
      </c>
      <c r="L448" s="84" t="e">
        <f t="shared" si="64"/>
        <v>#N/A</v>
      </c>
      <c r="M448" s="40">
        <f t="shared" si="60"/>
        <v>0</v>
      </c>
      <c r="N448" s="40">
        <f t="shared" si="61"/>
        <v>0</v>
      </c>
      <c r="O448" s="40">
        <f t="shared" si="65"/>
        <v>0</v>
      </c>
      <c r="P448" s="68">
        <f t="shared" si="66"/>
        <v>0</v>
      </c>
      <c r="Q448" s="69">
        <f t="shared" si="62"/>
        <v>0</v>
      </c>
      <c r="R448" s="70">
        <f t="shared" si="67"/>
        <v>0</v>
      </c>
      <c r="T448" s="10"/>
      <c r="U448" s="10"/>
      <c r="V448" s="10"/>
      <c r="W448" s="10"/>
      <c r="X448" s="10"/>
    </row>
    <row r="449" spans="4:24" s="9" customFormat="1" x14ac:dyDescent="0.3">
      <c r="D449" s="17">
        <f t="shared" si="69"/>
        <v>84982</v>
      </c>
      <c r="E449" s="41">
        <v>1</v>
      </c>
      <c r="F449" s="83">
        <f t="shared" si="68"/>
        <v>3</v>
      </c>
      <c r="G449" s="39"/>
      <c r="H449" s="39"/>
      <c r="I449" s="39"/>
      <c r="J449" s="39"/>
      <c r="K449" s="84" t="e">
        <f t="shared" si="63"/>
        <v>#N/A</v>
      </c>
      <c r="L449" s="84" t="e">
        <f t="shared" si="64"/>
        <v>#N/A</v>
      </c>
      <c r="M449" s="40">
        <f t="shared" si="60"/>
        <v>0</v>
      </c>
      <c r="N449" s="40">
        <f t="shared" si="61"/>
        <v>0</v>
      </c>
      <c r="O449" s="40">
        <f t="shared" si="65"/>
        <v>0</v>
      </c>
      <c r="P449" s="68">
        <f t="shared" si="66"/>
        <v>0</v>
      </c>
      <c r="Q449" s="69">
        <f t="shared" si="62"/>
        <v>0</v>
      </c>
      <c r="R449" s="70">
        <f t="shared" si="67"/>
        <v>0</v>
      </c>
      <c r="T449" s="10"/>
      <c r="U449" s="10"/>
      <c r="V449" s="10"/>
      <c r="W449" s="10"/>
      <c r="X449" s="10"/>
    </row>
    <row r="450" spans="4:24" s="9" customFormat="1" x14ac:dyDescent="0.3">
      <c r="D450" s="17">
        <f t="shared" si="69"/>
        <v>85073</v>
      </c>
      <c r="E450" s="41">
        <v>1</v>
      </c>
      <c r="F450" s="83">
        <f t="shared" si="68"/>
        <v>3</v>
      </c>
      <c r="G450" s="39"/>
      <c r="H450" s="39"/>
      <c r="I450" s="39"/>
      <c r="J450" s="39"/>
      <c r="K450" s="84" t="e">
        <f t="shared" si="63"/>
        <v>#N/A</v>
      </c>
      <c r="L450" s="84" t="e">
        <f t="shared" si="64"/>
        <v>#N/A</v>
      </c>
      <c r="M450" s="40">
        <f t="shared" ref="M450:M513" si="70">IF(AND(ISBLANK(G451),ISBLANK(H451),ISBLANK(I451)),
       IF(AND(ISBLANK(G450),ISBLANK(H450),ISBLANK(I450)),
           IF(O449&gt;0,
                IF(YEARFRAC($B$7,D450)&gt;$B$10,O449,M449)+R449+($B$5-$B$25*E449+$B$4)*YEARFRAC(D449,D450)+IF(AND($B$27,YEARFRAC($B$7,D449)&lt;$B$10),$B$29*12*YEARFRAC(D449,D450),0)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K450+N("If records exist on this row, but not on the next, start the prediction by using this row's record")),
    NA()+N("Both this row and next have records; do nothing"))</f>
        <v>0</v>
      </c>
      <c r="N450" s="40">
        <f t="shared" ref="N450:N513" si="71">IF($B$27,
   IF(AND(ISBLANK(G451),ISBLANK(H451),ISBLANK(I451)),
      IF(AND(ISBLANK(G450),ISBLANK(H450),ISBLANK(I450)),
          IF(YEARFRAC($B$7,D450)&lt;=$B$10,
               MAX(N449+Q449-$B$29*12*YEARFRAC(D449,D450),0)+N("Predict the fixed balance if both this row and next have no records: it's the balance, plus interest, minus repayment"),
               0+N("Return a zero fixed balance if we're past the fixed period")),
          H450+N("Return the fixed balance when this row has a record, but the next doesn't")),
      NA()+N("Return NA if records were entered for this row and next (no need to predict)")),
 NA()+N("Return NA if the fixed period is not used"))</f>
        <v>0</v>
      </c>
      <c r="O450" s="40">
        <f t="shared" si="65"/>
        <v>0</v>
      </c>
      <c r="P450" s="68">
        <f t="shared" si="66"/>
        <v>0</v>
      </c>
      <c r="Q450" s="69">
        <f t="shared" ref="Q450:Q513" si="72">IF(ISNA(N450),
      NA()+N("Do nothing if the fixed balance is NA"),
      IF(AND(D450&gt;=$B$7,N450&gt;0,YEARFRAC($B$7,D450)&lt;=$B$10)+N("Check if within the fixed period"),
          (N450+IF(OR(ISNA(M450),ISNA($B$11)),0,MIN(0,MAX(-$B$11,M450))))*((1+$B$9/100/365)^(365*YEARFRAC(D450,D451))-1)
            +N("The fixed interest is the fixed rate (for the time between rows) multiplied by the fixed balance, reduced by up to the max repayment (if the variable balance is negative)"),
          0+N("No interest if outside the fixed period, or the balance is non-positive")))</f>
        <v>0</v>
      </c>
      <c r="R450" s="70">
        <f t="shared" si="67"/>
        <v>0</v>
      </c>
      <c r="T450" s="10"/>
      <c r="U450" s="10"/>
      <c r="V450" s="10"/>
      <c r="W450" s="10"/>
      <c r="X450" s="10"/>
    </row>
    <row r="451" spans="4:24" s="9" customFormat="1" x14ac:dyDescent="0.3">
      <c r="D451" s="17">
        <f t="shared" si="69"/>
        <v>85163</v>
      </c>
      <c r="E451" s="41">
        <v>1</v>
      </c>
      <c r="F451" s="83">
        <f t="shared" si="68"/>
        <v>3</v>
      </c>
      <c r="G451" s="39"/>
      <c r="H451" s="39"/>
      <c r="I451" s="39"/>
      <c r="J451" s="39"/>
      <c r="K451" s="84" t="e">
        <f t="shared" ref="K451:K514" si="73">IF(AND(ISBLANK(G451),ISBLANK(I451)),NA(),G451-I451)+N("Only give a result if the offset or variable balance are recorded")</f>
        <v>#N/A</v>
      </c>
      <c r="L451" s="84" t="e">
        <f t="shared" ref="L451:L514" si="74">IF(AND(ISBLANK(G451),ISBLANK(H451),ISBLANK(I451)),
      NA()+N("This row has no records; use NA"),
      H451+K451)</f>
        <v>#N/A</v>
      </c>
      <c r="M451" s="40">
        <f t="shared" si="70"/>
        <v>0</v>
      </c>
      <c r="N451" s="40">
        <f t="shared" si="71"/>
        <v>0</v>
      </c>
      <c r="O451" s="40">
        <f t="shared" ref="O451:O514" si="75">IF(ISNA(M451),
       IF(ISNA(N451), NA()+N("NA if both fixed and variable are NA"), MAX(0,N451)+N("Fixed balance if variable is NA")),
       IF(ISNA(N451),MAX(0,M451)+N("Variable balance if fixed is NA"),MAX(M451+N451,0)+N("Fixed+Variable if both aren't NA")))</f>
        <v>0</v>
      </c>
      <c r="P451" s="68">
        <f t="shared" ref="P451:P514" si="76">IF(ISNA(Q451)+N("This formula returns the sum of the interests that aren't NA"),
      IF(ISNA(R451),NA(),R451),
      IF(ISNA(R451),Q451,Q451+R451))</f>
        <v>0</v>
      </c>
      <c r="Q451" s="69">
        <f t="shared" si="72"/>
        <v>0</v>
      </c>
      <c r="R451" s="70">
        <f t="shared" ref="R451:R514" si="77">IF(ISNA(M451),
      NA()+N("Do nothing if the variable balance is NA"),
      MAX(IF(YEARFRAC($B$7,D451)&gt;$B$10,O451,M451)*((1+F451/100/365)^(365*YEARFRAC(D451,D452))-1), 0)
     +N("The variable interest is the variable rate (for the period between rows) multiplied by the net or variable balance (depending if within the fixed period), and only for positive variable balances"))</f>
        <v>0</v>
      </c>
      <c r="T451" s="10"/>
      <c r="U451" s="10"/>
      <c r="V451" s="10"/>
      <c r="W451" s="10"/>
      <c r="X451" s="10"/>
    </row>
    <row r="452" spans="4:24" s="9" customFormat="1" x14ac:dyDescent="0.3">
      <c r="D452" s="17">
        <f t="shared" si="69"/>
        <v>85255</v>
      </c>
      <c r="E452" s="41">
        <v>1</v>
      </c>
      <c r="F452" s="83">
        <f t="shared" ref="F452:F515" si="78">F451</f>
        <v>3</v>
      </c>
      <c r="G452" s="39"/>
      <c r="H452" s="39"/>
      <c r="I452" s="39"/>
      <c r="J452" s="39"/>
      <c r="K452" s="84" t="e">
        <f t="shared" si="73"/>
        <v>#N/A</v>
      </c>
      <c r="L452" s="84" t="e">
        <f t="shared" si="74"/>
        <v>#N/A</v>
      </c>
      <c r="M452" s="40">
        <f t="shared" si="70"/>
        <v>0</v>
      </c>
      <c r="N452" s="40">
        <f t="shared" si="71"/>
        <v>0</v>
      </c>
      <c r="O452" s="40">
        <f t="shared" si="75"/>
        <v>0</v>
      </c>
      <c r="P452" s="68">
        <f t="shared" si="76"/>
        <v>0</v>
      </c>
      <c r="Q452" s="69">
        <f t="shared" si="72"/>
        <v>0</v>
      </c>
      <c r="R452" s="70">
        <f t="shared" si="77"/>
        <v>0</v>
      </c>
      <c r="T452" s="10"/>
      <c r="U452" s="10"/>
      <c r="V452" s="10"/>
      <c r="W452" s="10"/>
      <c r="X452" s="10"/>
    </row>
    <row r="453" spans="4:24" s="9" customFormat="1" x14ac:dyDescent="0.3">
      <c r="D453" s="17">
        <f t="shared" si="69"/>
        <v>85347</v>
      </c>
      <c r="E453" s="41">
        <v>1</v>
      </c>
      <c r="F453" s="83">
        <f t="shared" si="78"/>
        <v>3</v>
      </c>
      <c r="G453" s="39"/>
      <c r="H453" s="39"/>
      <c r="I453" s="39"/>
      <c r="J453" s="39"/>
      <c r="K453" s="84" t="e">
        <f t="shared" si="73"/>
        <v>#N/A</v>
      </c>
      <c r="L453" s="84" t="e">
        <f t="shared" si="74"/>
        <v>#N/A</v>
      </c>
      <c r="M453" s="40">
        <f t="shared" si="70"/>
        <v>0</v>
      </c>
      <c r="N453" s="40">
        <f t="shared" si="71"/>
        <v>0</v>
      </c>
      <c r="O453" s="40">
        <f t="shared" si="75"/>
        <v>0</v>
      </c>
      <c r="P453" s="68">
        <f t="shared" si="76"/>
        <v>0</v>
      </c>
      <c r="Q453" s="69">
        <f t="shared" si="72"/>
        <v>0</v>
      </c>
      <c r="R453" s="70">
        <f t="shared" si="77"/>
        <v>0</v>
      </c>
      <c r="T453" s="10"/>
      <c r="U453" s="10"/>
      <c r="V453" s="10"/>
      <c r="W453" s="10"/>
      <c r="X453" s="10"/>
    </row>
    <row r="454" spans="4:24" s="9" customFormat="1" x14ac:dyDescent="0.3">
      <c r="D454" s="17">
        <f t="shared" si="69"/>
        <v>85438</v>
      </c>
      <c r="E454" s="41">
        <v>1</v>
      </c>
      <c r="F454" s="83">
        <f t="shared" si="78"/>
        <v>3</v>
      </c>
      <c r="G454" s="39"/>
      <c r="H454" s="39"/>
      <c r="I454" s="39"/>
      <c r="J454" s="39"/>
      <c r="K454" s="84" t="e">
        <f t="shared" si="73"/>
        <v>#N/A</v>
      </c>
      <c r="L454" s="84" t="e">
        <f t="shared" si="74"/>
        <v>#N/A</v>
      </c>
      <c r="M454" s="40">
        <f t="shared" si="70"/>
        <v>0</v>
      </c>
      <c r="N454" s="40">
        <f t="shared" si="71"/>
        <v>0</v>
      </c>
      <c r="O454" s="40">
        <f t="shared" si="75"/>
        <v>0</v>
      </c>
      <c r="P454" s="68">
        <f t="shared" si="76"/>
        <v>0</v>
      </c>
      <c r="Q454" s="69">
        <f t="shared" si="72"/>
        <v>0</v>
      </c>
      <c r="R454" s="70">
        <f t="shared" si="77"/>
        <v>0</v>
      </c>
      <c r="T454" s="10"/>
      <c r="U454" s="10"/>
      <c r="V454" s="10"/>
      <c r="W454" s="10"/>
      <c r="X454" s="10"/>
    </row>
    <row r="455" spans="4:24" s="9" customFormat="1" x14ac:dyDescent="0.3">
      <c r="D455" s="17">
        <f t="shared" ref="D455:D518" si="79">EDATE(D454,3)</f>
        <v>85528</v>
      </c>
      <c r="E455" s="41">
        <v>1</v>
      </c>
      <c r="F455" s="83">
        <f t="shared" si="78"/>
        <v>3</v>
      </c>
      <c r="G455" s="39"/>
      <c r="H455" s="39"/>
      <c r="I455" s="39"/>
      <c r="J455" s="39"/>
      <c r="K455" s="84" t="e">
        <f t="shared" si="73"/>
        <v>#N/A</v>
      </c>
      <c r="L455" s="84" t="e">
        <f t="shared" si="74"/>
        <v>#N/A</v>
      </c>
      <c r="M455" s="40">
        <f t="shared" si="70"/>
        <v>0</v>
      </c>
      <c r="N455" s="40">
        <f t="shared" si="71"/>
        <v>0</v>
      </c>
      <c r="O455" s="40">
        <f t="shared" si="75"/>
        <v>0</v>
      </c>
      <c r="P455" s="68">
        <f t="shared" si="76"/>
        <v>0</v>
      </c>
      <c r="Q455" s="69">
        <f t="shared" si="72"/>
        <v>0</v>
      </c>
      <c r="R455" s="70">
        <f t="shared" si="77"/>
        <v>0</v>
      </c>
      <c r="T455" s="10"/>
      <c r="U455" s="10"/>
      <c r="V455" s="10"/>
      <c r="W455" s="10"/>
      <c r="X455" s="10"/>
    </row>
    <row r="456" spans="4:24" s="9" customFormat="1" x14ac:dyDescent="0.3">
      <c r="D456" s="17">
        <f t="shared" si="79"/>
        <v>85620</v>
      </c>
      <c r="E456" s="41">
        <v>1</v>
      </c>
      <c r="F456" s="83">
        <f t="shared" si="78"/>
        <v>3</v>
      </c>
      <c r="G456" s="39"/>
      <c r="H456" s="39"/>
      <c r="I456" s="39"/>
      <c r="J456" s="39"/>
      <c r="K456" s="84" t="e">
        <f t="shared" si="73"/>
        <v>#N/A</v>
      </c>
      <c r="L456" s="84" t="e">
        <f t="shared" si="74"/>
        <v>#N/A</v>
      </c>
      <c r="M456" s="40">
        <f t="shared" si="70"/>
        <v>0</v>
      </c>
      <c r="N456" s="40">
        <f t="shared" si="71"/>
        <v>0</v>
      </c>
      <c r="O456" s="40">
        <f t="shared" si="75"/>
        <v>0</v>
      </c>
      <c r="P456" s="68">
        <f t="shared" si="76"/>
        <v>0</v>
      </c>
      <c r="Q456" s="69">
        <f t="shared" si="72"/>
        <v>0</v>
      </c>
      <c r="R456" s="70">
        <f t="shared" si="77"/>
        <v>0</v>
      </c>
      <c r="T456" s="10"/>
      <c r="U456" s="10"/>
      <c r="V456" s="10"/>
      <c r="W456" s="10"/>
      <c r="X456" s="10"/>
    </row>
    <row r="457" spans="4:24" s="9" customFormat="1" x14ac:dyDescent="0.3">
      <c r="D457" s="17">
        <f t="shared" si="79"/>
        <v>85712</v>
      </c>
      <c r="E457" s="41">
        <v>1</v>
      </c>
      <c r="F457" s="83">
        <f t="shared" si="78"/>
        <v>3</v>
      </c>
      <c r="G457" s="39"/>
      <c r="H457" s="39"/>
      <c r="I457" s="39"/>
      <c r="J457" s="39"/>
      <c r="K457" s="84" t="e">
        <f t="shared" si="73"/>
        <v>#N/A</v>
      </c>
      <c r="L457" s="84" t="e">
        <f t="shared" si="74"/>
        <v>#N/A</v>
      </c>
      <c r="M457" s="40">
        <f t="shared" si="70"/>
        <v>0</v>
      </c>
      <c r="N457" s="40">
        <f t="shared" si="71"/>
        <v>0</v>
      </c>
      <c r="O457" s="40">
        <f t="shared" si="75"/>
        <v>0</v>
      </c>
      <c r="P457" s="68">
        <f t="shared" si="76"/>
        <v>0</v>
      </c>
      <c r="Q457" s="69">
        <f t="shared" si="72"/>
        <v>0</v>
      </c>
      <c r="R457" s="70">
        <f t="shared" si="77"/>
        <v>0</v>
      </c>
      <c r="T457" s="10"/>
      <c r="U457" s="10"/>
      <c r="V457" s="10"/>
      <c r="W457" s="10"/>
      <c r="X457" s="10"/>
    </row>
    <row r="458" spans="4:24" s="9" customFormat="1" x14ac:dyDescent="0.3">
      <c r="D458" s="17">
        <f t="shared" si="79"/>
        <v>85803</v>
      </c>
      <c r="E458" s="41">
        <v>1</v>
      </c>
      <c r="F458" s="83">
        <f t="shared" si="78"/>
        <v>3</v>
      </c>
      <c r="G458" s="39"/>
      <c r="H458" s="39"/>
      <c r="I458" s="39"/>
      <c r="J458" s="39"/>
      <c r="K458" s="84" t="e">
        <f t="shared" si="73"/>
        <v>#N/A</v>
      </c>
      <c r="L458" s="84" t="e">
        <f t="shared" si="74"/>
        <v>#N/A</v>
      </c>
      <c r="M458" s="40">
        <f t="shared" si="70"/>
        <v>0</v>
      </c>
      <c r="N458" s="40">
        <f t="shared" si="71"/>
        <v>0</v>
      </c>
      <c r="O458" s="40">
        <f t="shared" si="75"/>
        <v>0</v>
      </c>
      <c r="P458" s="68">
        <f t="shared" si="76"/>
        <v>0</v>
      </c>
      <c r="Q458" s="69">
        <f t="shared" si="72"/>
        <v>0</v>
      </c>
      <c r="R458" s="70">
        <f t="shared" si="77"/>
        <v>0</v>
      </c>
      <c r="T458" s="10"/>
      <c r="U458" s="10"/>
      <c r="V458" s="10"/>
      <c r="W458" s="10"/>
      <c r="X458" s="10"/>
    </row>
    <row r="459" spans="4:24" s="9" customFormat="1" x14ac:dyDescent="0.3">
      <c r="D459" s="17">
        <f t="shared" si="79"/>
        <v>85893</v>
      </c>
      <c r="E459" s="41">
        <v>1</v>
      </c>
      <c r="F459" s="83">
        <f t="shared" si="78"/>
        <v>3</v>
      </c>
      <c r="G459" s="39"/>
      <c r="H459" s="39"/>
      <c r="I459" s="39"/>
      <c r="J459" s="39"/>
      <c r="K459" s="84" t="e">
        <f t="shared" si="73"/>
        <v>#N/A</v>
      </c>
      <c r="L459" s="84" t="e">
        <f t="shared" si="74"/>
        <v>#N/A</v>
      </c>
      <c r="M459" s="40">
        <f t="shared" si="70"/>
        <v>0</v>
      </c>
      <c r="N459" s="40">
        <f t="shared" si="71"/>
        <v>0</v>
      </c>
      <c r="O459" s="40">
        <f t="shared" si="75"/>
        <v>0</v>
      </c>
      <c r="P459" s="68">
        <f t="shared" si="76"/>
        <v>0</v>
      </c>
      <c r="Q459" s="69">
        <f t="shared" si="72"/>
        <v>0</v>
      </c>
      <c r="R459" s="70">
        <f t="shared" si="77"/>
        <v>0</v>
      </c>
      <c r="T459" s="10"/>
      <c r="U459" s="10"/>
      <c r="V459" s="10"/>
      <c r="W459" s="10"/>
      <c r="X459" s="10"/>
    </row>
    <row r="460" spans="4:24" s="9" customFormat="1" x14ac:dyDescent="0.3">
      <c r="D460" s="17">
        <f t="shared" si="79"/>
        <v>85985</v>
      </c>
      <c r="E460" s="41">
        <v>1</v>
      </c>
      <c r="F460" s="83">
        <f t="shared" si="78"/>
        <v>3</v>
      </c>
      <c r="G460" s="39"/>
      <c r="H460" s="39"/>
      <c r="I460" s="39"/>
      <c r="J460" s="39"/>
      <c r="K460" s="84" t="e">
        <f t="shared" si="73"/>
        <v>#N/A</v>
      </c>
      <c r="L460" s="84" t="e">
        <f t="shared" si="74"/>
        <v>#N/A</v>
      </c>
      <c r="M460" s="40">
        <f t="shared" si="70"/>
        <v>0</v>
      </c>
      <c r="N460" s="40">
        <f t="shared" si="71"/>
        <v>0</v>
      </c>
      <c r="O460" s="40">
        <f t="shared" si="75"/>
        <v>0</v>
      </c>
      <c r="P460" s="68">
        <f t="shared" si="76"/>
        <v>0</v>
      </c>
      <c r="Q460" s="69">
        <f t="shared" si="72"/>
        <v>0</v>
      </c>
      <c r="R460" s="70">
        <f t="shared" si="77"/>
        <v>0</v>
      </c>
      <c r="T460" s="10"/>
      <c r="U460" s="10"/>
      <c r="V460" s="10"/>
      <c r="W460" s="10"/>
      <c r="X460" s="10"/>
    </row>
    <row r="461" spans="4:24" s="9" customFormat="1" x14ac:dyDescent="0.3">
      <c r="D461" s="17">
        <f t="shared" si="79"/>
        <v>86077</v>
      </c>
      <c r="E461" s="41">
        <v>1</v>
      </c>
      <c r="F461" s="83">
        <f t="shared" si="78"/>
        <v>3</v>
      </c>
      <c r="G461" s="39"/>
      <c r="H461" s="39"/>
      <c r="I461" s="39"/>
      <c r="J461" s="39"/>
      <c r="K461" s="84" t="e">
        <f t="shared" si="73"/>
        <v>#N/A</v>
      </c>
      <c r="L461" s="84" t="e">
        <f t="shared" si="74"/>
        <v>#N/A</v>
      </c>
      <c r="M461" s="40">
        <f t="shared" si="70"/>
        <v>0</v>
      </c>
      <c r="N461" s="40">
        <f t="shared" si="71"/>
        <v>0</v>
      </c>
      <c r="O461" s="40">
        <f t="shared" si="75"/>
        <v>0</v>
      </c>
      <c r="P461" s="68">
        <f t="shared" si="76"/>
        <v>0</v>
      </c>
      <c r="Q461" s="69">
        <f t="shared" si="72"/>
        <v>0</v>
      </c>
      <c r="R461" s="70">
        <f t="shared" si="77"/>
        <v>0</v>
      </c>
      <c r="T461" s="10"/>
      <c r="U461" s="10"/>
      <c r="V461" s="10"/>
      <c r="W461" s="10"/>
      <c r="X461" s="10"/>
    </row>
    <row r="462" spans="4:24" s="9" customFormat="1" x14ac:dyDescent="0.3">
      <c r="D462" s="17">
        <f t="shared" si="79"/>
        <v>86168</v>
      </c>
      <c r="E462" s="41">
        <v>1</v>
      </c>
      <c r="F462" s="83">
        <f t="shared" si="78"/>
        <v>3</v>
      </c>
      <c r="G462" s="39"/>
      <c r="H462" s="39"/>
      <c r="I462" s="39"/>
      <c r="J462" s="39"/>
      <c r="K462" s="84" t="e">
        <f t="shared" si="73"/>
        <v>#N/A</v>
      </c>
      <c r="L462" s="84" t="e">
        <f t="shared" si="74"/>
        <v>#N/A</v>
      </c>
      <c r="M462" s="40">
        <f t="shared" si="70"/>
        <v>0</v>
      </c>
      <c r="N462" s="40">
        <f t="shared" si="71"/>
        <v>0</v>
      </c>
      <c r="O462" s="40">
        <f t="shared" si="75"/>
        <v>0</v>
      </c>
      <c r="P462" s="68">
        <f t="shared" si="76"/>
        <v>0</v>
      </c>
      <c r="Q462" s="69">
        <f t="shared" si="72"/>
        <v>0</v>
      </c>
      <c r="R462" s="70">
        <f t="shared" si="77"/>
        <v>0</v>
      </c>
      <c r="T462" s="10"/>
      <c r="U462" s="10"/>
      <c r="V462" s="10"/>
      <c r="W462" s="10"/>
      <c r="X462" s="10"/>
    </row>
    <row r="463" spans="4:24" s="9" customFormat="1" x14ac:dyDescent="0.3">
      <c r="D463" s="17">
        <f t="shared" si="79"/>
        <v>86259</v>
      </c>
      <c r="E463" s="41">
        <v>1</v>
      </c>
      <c r="F463" s="83">
        <f t="shared" si="78"/>
        <v>3</v>
      </c>
      <c r="G463" s="39"/>
      <c r="H463" s="39"/>
      <c r="I463" s="39"/>
      <c r="J463" s="39"/>
      <c r="K463" s="84" t="e">
        <f t="shared" si="73"/>
        <v>#N/A</v>
      </c>
      <c r="L463" s="84" t="e">
        <f t="shared" si="74"/>
        <v>#N/A</v>
      </c>
      <c r="M463" s="40">
        <f t="shared" si="70"/>
        <v>0</v>
      </c>
      <c r="N463" s="40">
        <f t="shared" si="71"/>
        <v>0</v>
      </c>
      <c r="O463" s="40">
        <f t="shared" si="75"/>
        <v>0</v>
      </c>
      <c r="P463" s="68">
        <f t="shared" si="76"/>
        <v>0</v>
      </c>
      <c r="Q463" s="69">
        <f t="shared" si="72"/>
        <v>0</v>
      </c>
      <c r="R463" s="70">
        <f t="shared" si="77"/>
        <v>0</v>
      </c>
      <c r="T463" s="10"/>
      <c r="U463" s="10"/>
      <c r="V463" s="10"/>
      <c r="W463" s="10"/>
      <c r="X463" s="10"/>
    </row>
    <row r="464" spans="4:24" s="9" customFormat="1" x14ac:dyDescent="0.3">
      <c r="D464" s="17">
        <f t="shared" si="79"/>
        <v>86351</v>
      </c>
      <c r="E464" s="41">
        <v>1</v>
      </c>
      <c r="F464" s="83">
        <f t="shared" si="78"/>
        <v>3</v>
      </c>
      <c r="G464" s="39"/>
      <c r="H464" s="39"/>
      <c r="I464" s="39"/>
      <c r="J464" s="39"/>
      <c r="K464" s="84" t="e">
        <f t="shared" si="73"/>
        <v>#N/A</v>
      </c>
      <c r="L464" s="84" t="e">
        <f t="shared" si="74"/>
        <v>#N/A</v>
      </c>
      <c r="M464" s="40">
        <f t="shared" si="70"/>
        <v>0</v>
      </c>
      <c r="N464" s="40">
        <f t="shared" si="71"/>
        <v>0</v>
      </c>
      <c r="O464" s="40">
        <f t="shared" si="75"/>
        <v>0</v>
      </c>
      <c r="P464" s="68">
        <f t="shared" si="76"/>
        <v>0</v>
      </c>
      <c r="Q464" s="69">
        <f t="shared" si="72"/>
        <v>0</v>
      </c>
      <c r="R464" s="70">
        <f t="shared" si="77"/>
        <v>0</v>
      </c>
      <c r="T464" s="10"/>
      <c r="U464" s="10"/>
      <c r="V464" s="10"/>
      <c r="W464" s="10"/>
      <c r="X464" s="10"/>
    </row>
    <row r="465" spans="4:24" s="9" customFormat="1" x14ac:dyDescent="0.3">
      <c r="D465" s="17">
        <f t="shared" si="79"/>
        <v>86443</v>
      </c>
      <c r="E465" s="41">
        <v>1</v>
      </c>
      <c r="F465" s="83">
        <f t="shared" si="78"/>
        <v>3</v>
      </c>
      <c r="G465" s="39"/>
      <c r="H465" s="39"/>
      <c r="I465" s="39"/>
      <c r="J465" s="39"/>
      <c r="K465" s="84" t="e">
        <f t="shared" si="73"/>
        <v>#N/A</v>
      </c>
      <c r="L465" s="84" t="e">
        <f t="shared" si="74"/>
        <v>#N/A</v>
      </c>
      <c r="M465" s="40">
        <f t="shared" si="70"/>
        <v>0</v>
      </c>
      <c r="N465" s="40">
        <f t="shared" si="71"/>
        <v>0</v>
      </c>
      <c r="O465" s="40">
        <f t="shared" si="75"/>
        <v>0</v>
      </c>
      <c r="P465" s="68">
        <f t="shared" si="76"/>
        <v>0</v>
      </c>
      <c r="Q465" s="69">
        <f t="shared" si="72"/>
        <v>0</v>
      </c>
      <c r="R465" s="70">
        <f t="shared" si="77"/>
        <v>0</v>
      </c>
      <c r="T465" s="10"/>
      <c r="U465" s="10"/>
      <c r="V465" s="10"/>
      <c r="W465" s="10"/>
      <c r="X465" s="10"/>
    </row>
    <row r="466" spans="4:24" s="9" customFormat="1" x14ac:dyDescent="0.3">
      <c r="D466" s="17">
        <f t="shared" si="79"/>
        <v>86534</v>
      </c>
      <c r="E466" s="41">
        <v>1</v>
      </c>
      <c r="F466" s="83">
        <f t="shared" si="78"/>
        <v>3</v>
      </c>
      <c r="G466" s="39"/>
      <c r="H466" s="39"/>
      <c r="I466" s="39"/>
      <c r="J466" s="39"/>
      <c r="K466" s="84" t="e">
        <f t="shared" si="73"/>
        <v>#N/A</v>
      </c>
      <c r="L466" s="84" t="e">
        <f t="shared" si="74"/>
        <v>#N/A</v>
      </c>
      <c r="M466" s="40">
        <f t="shared" si="70"/>
        <v>0</v>
      </c>
      <c r="N466" s="40">
        <f t="shared" si="71"/>
        <v>0</v>
      </c>
      <c r="O466" s="40">
        <f t="shared" si="75"/>
        <v>0</v>
      </c>
      <c r="P466" s="68">
        <f t="shared" si="76"/>
        <v>0</v>
      </c>
      <c r="Q466" s="69">
        <f t="shared" si="72"/>
        <v>0</v>
      </c>
      <c r="R466" s="70">
        <f t="shared" si="77"/>
        <v>0</v>
      </c>
      <c r="T466" s="10"/>
      <c r="U466" s="10"/>
      <c r="V466" s="10"/>
      <c r="W466" s="10"/>
      <c r="X466" s="10"/>
    </row>
    <row r="467" spans="4:24" s="9" customFormat="1" x14ac:dyDescent="0.3">
      <c r="D467" s="17">
        <f t="shared" si="79"/>
        <v>86624</v>
      </c>
      <c r="E467" s="41">
        <v>1</v>
      </c>
      <c r="F467" s="83">
        <f t="shared" si="78"/>
        <v>3</v>
      </c>
      <c r="G467" s="39"/>
      <c r="H467" s="39"/>
      <c r="I467" s="39"/>
      <c r="J467" s="39"/>
      <c r="K467" s="84" t="e">
        <f t="shared" si="73"/>
        <v>#N/A</v>
      </c>
      <c r="L467" s="84" t="e">
        <f t="shared" si="74"/>
        <v>#N/A</v>
      </c>
      <c r="M467" s="40">
        <f t="shared" si="70"/>
        <v>0</v>
      </c>
      <c r="N467" s="40">
        <f t="shared" si="71"/>
        <v>0</v>
      </c>
      <c r="O467" s="40">
        <f t="shared" si="75"/>
        <v>0</v>
      </c>
      <c r="P467" s="68">
        <f t="shared" si="76"/>
        <v>0</v>
      </c>
      <c r="Q467" s="69">
        <f t="shared" si="72"/>
        <v>0</v>
      </c>
      <c r="R467" s="70">
        <f t="shared" si="77"/>
        <v>0</v>
      </c>
      <c r="T467" s="10"/>
      <c r="U467" s="10"/>
      <c r="V467" s="10"/>
      <c r="W467" s="10"/>
      <c r="X467" s="10"/>
    </row>
    <row r="468" spans="4:24" s="9" customFormat="1" x14ac:dyDescent="0.3">
      <c r="D468" s="17">
        <f t="shared" si="79"/>
        <v>86716</v>
      </c>
      <c r="E468" s="41">
        <v>1</v>
      </c>
      <c r="F468" s="83">
        <f t="shared" si="78"/>
        <v>3</v>
      </c>
      <c r="G468" s="39"/>
      <c r="H468" s="39"/>
      <c r="I468" s="39"/>
      <c r="J468" s="39"/>
      <c r="K468" s="84" t="e">
        <f t="shared" si="73"/>
        <v>#N/A</v>
      </c>
      <c r="L468" s="84" t="e">
        <f t="shared" si="74"/>
        <v>#N/A</v>
      </c>
      <c r="M468" s="40">
        <f t="shared" si="70"/>
        <v>0</v>
      </c>
      <c r="N468" s="40">
        <f t="shared" si="71"/>
        <v>0</v>
      </c>
      <c r="O468" s="40">
        <f t="shared" si="75"/>
        <v>0</v>
      </c>
      <c r="P468" s="68">
        <f t="shared" si="76"/>
        <v>0</v>
      </c>
      <c r="Q468" s="69">
        <f t="shared" si="72"/>
        <v>0</v>
      </c>
      <c r="R468" s="70">
        <f t="shared" si="77"/>
        <v>0</v>
      </c>
      <c r="T468" s="10"/>
      <c r="U468" s="10"/>
      <c r="V468" s="10"/>
      <c r="W468" s="10"/>
      <c r="X468" s="10"/>
    </row>
    <row r="469" spans="4:24" s="9" customFormat="1" x14ac:dyDescent="0.3">
      <c r="D469" s="17">
        <f t="shared" si="79"/>
        <v>86808</v>
      </c>
      <c r="E469" s="41">
        <v>1</v>
      </c>
      <c r="F469" s="83">
        <f t="shared" si="78"/>
        <v>3</v>
      </c>
      <c r="G469" s="39"/>
      <c r="H469" s="39"/>
      <c r="I469" s="39"/>
      <c r="J469" s="39"/>
      <c r="K469" s="84" t="e">
        <f t="shared" si="73"/>
        <v>#N/A</v>
      </c>
      <c r="L469" s="84" t="e">
        <f t="shared" si="74"/>
        <v>#N/A</v>
      </c>
      <c r="M469" s="40">
        <f t="shared" si="70"/>
        <v>0</v>
      </c>
      <c r="N469" s="40">
        <f t="shared" si="71"/>
        <v>0</v>
      </c>
      <c r="O469" s="40">
        <f t="shared" si="75"/>
        <v>0</v>
      </c>
      <c r="P469" s="68">
        <f t="shared" si="76"/>
        <v>0</v>
      </c>
      <c r="Q469" s="69">
        <f t="shared" si="72"/>
        <v>0</v>
      </c>
      <c r="R469" s="70">
        <f t="shared" si="77"/>
        <v>0</v>
      </c>
      <c r="T469" s="10"/>
      <c r="U469" s="10"/>
      <c r="V469" s="10"/>
      <c r="W469" s="10"/>
      <c r="X469" s="10"/>
    </row>
    <row r="470" spans="4:24" s="9" customFormat="1" x14ac:dyDescent="0.3">
      <c r="D470" s="17">
        <f t="shared" si="79"/>
        <v>86899</v>
      </c>
      <c r="E470" s="41">
        <v>1</v>
      </c>
      <c r="F470" s="83">
        <f t="shared" si="78"/>
        <v>3</v>
      </c>
      <c r="G470" s="39"/>
      <c r="H470" s="39"/>
      <c r="I470" s="39"/>
      <c r="J470" s="39"/>
      <c r="K470" s="84" t="e">
        <f t="shared" si="73"/>
        <v>#N/A</v>
      </c>
      <c r="L470" s="84" t="e">
        <f t="shared" si="74"/>
        <v>#N/A</v>
      </c>
      <c r="M470" s="40">
        <f t="shared" si="70"/>
        <v>0</v>
      </c>
      <c r="N470" s="40">
        <f t="shared" si="71"/>
        <v>0</v>
      </c>
      <c r="O470" s="40">
        <f t="shared" si="75"/>
        <v>0</v>
      </c>
      <c r="P470" s="68">
        <f t="shared" si="76"/>
        <v>0</v>
      </c>
      <c r="Q470" s="69">
        <f t="shared" si="72"/>
        <v>0</v>
      </c>
      <c r="R470" s="70">
        <f t="shared" si="77"/>
        <v>0</v>
      </c>
      <c r="T470" s="10"/>
      <c r="U470" s="10"/>
      <c r="V470" s="10"/>
      <c r="W470" s="10"/>
      <c r="X470" s="10"/>
    </row>
    <row r="471" spans="4:24" s="9" customFormat="1" x14ac:dyDescent="0.3">
      <c r="D471" s="17">
        <f t="shared" si="79"/>
        <v>86989</v>
      </c>
      <c r="E471" s="41">
        <v>1</v>
      </c>
      <c r="F471" s="83">
        <f t="shared" si="78"/>
        <v>3</v>
      </c>
      <c r="G471" s="39"/>
      <c r="H471" s="39"/>
      <c r="I471" s="39"/>
      <c r="J471" s="39"/>
      <c r="K471" s="84" t="e">
        <f t="shared" si="73"/>
        <v>#N/A</v>
      </c>
      <c r="L471" s="84" t="e">
        <f t="shared" si="74"/>
        <v>#N/A</v>
      </c>
      <c r="M471" s="40">
        <f t="shared" si="70"/>
        <v>0</v>
      </c>
      <c r="N471" s="40">
        <f t="shared" si="71"/>
        <v>0</v>
      </c>
      <c r="O471" s="40">
        <f t="shared" si="75"/>
        <v>0</v>
      </c>
      <c r="P471" s="68">
        <f t="shared" si="76"/>
        <v>0</v>
      </c>
      <c r="Q471" s="69">
        <f t="shared" si="72"/>
        <v>0</v>
      </c>
      <c r="R471" s="70">
        <f t="shared" si="77"/>
        <v>0</v>
      </c>
      <c r="T471" s="10"/>
      <c r="U471" s="10"/>
      <c r="V471" s="10"/>
      <c r="W471" s="10"/>
      <c r="X471" s="10"/>
    </row>
    <row r="472" spans="4:24" s="9" customFormat="1" x14ac:dyDescent="0.3">
      <c r="D472" s="17">
        <f t="shared" si="79"/>
        <v>87081</v>
      </c>
      <c r="E472" s="41">
        <v>1</v>
      </c>
      <c r="F472" s="83">
        <f t="shared" si="78"/>
        <v>3</v>
      </c>
      <c r="G472" s="39"/>
      <c r="H472" s="39"/>
      <c r="I472" s="39"/>
      <c r="J472" s="39"/>
      <c r="K472" s="84" t="e">
        <f t="shared" si="73"/>
        <v>#N/A</v>
      </c>
      <c r="L472" s="84" t="e">
        <f t="shared" si="74"/>
        <v>#N/A</v>
      </c>
      <c r="M472" s="40">
        <f t="shared" si="70"/>
        <v>0</v>
      </c>
      <c r="N472" s="40">
        <f t="shared" si="71"/>
        <v>0</v>
      </c>
      <c r="O472" s="40">
        <f t="shared" si="75"/>
        <v>0</v>
      </c>
      <c r="P472" s="68">
        <f t="shared" si="76"/>
        <v>0</v>
      </c>
      <c r="Q472" s="69">
        <f t="shared" si="72"/>
        <v>0</v>
      </c>
      <c r="R472" s="70">
        <f t="shared" si="77"/>
        <v>0</v>
      </c>
      <c r="T472" s="10"/>
      <c r="U472" s="10"/>
      <c r="V472" s="10"/>
      <c r="W472" s="10"/>
      <c r="X472" s="10"/>
    </row>
    <row r="473" spans="4:24" s="9" customFormat="1" x14ac:dyDescent="0.3">
      <c r="D473" s="17">
        <f t="shared" si="79"/>
        <v>87173</v>
      </c>
      <c r="E473" s="41">
        <v>1</v>
      </c>
      <c r="F473" s="83">
        <f t="shared" si="78"/>
        <v>3</v>
      </c>
      <c r="G473" s="39"/>
      <c r="H473" s="39"/>
      <c r="I473" s="39"/>
      <c r="J473" s="39"/>
      <c r="K473" s="84" t="e">
        <f t="shared" si="73"/>
        <v>#N/A</v>
      </c>
      <c r="L473" s="84" t="e">
        <f t="shared" si="74"/>
        <v>#N/A</v>
      </c>
      <c r="M473" s="40">
        <f t="shared" si="70"/>
        <v>0</v>
      </c>
      <c r="N473" s="40">
        <f t="shared" si="71"/>
        <v>0</v>
      </c>
      <c r="O473" s="40">
        <f t="shared" si="75"/>
        <v>0</v>
      </c>
      <c r="P473" s="68">
        <f t="shared" si="76"/>
        <v>0</v>
      </c>
      <c r="Q473" s="69">
        <f t="shared" si="72"/>
        <v>0</v>
      </c>
      <c r="R473" s="70">
        <f t="shared" si="77"/>
        <v>0</v>
      </c>
      <c r="T473" s="10"/>
      <c r="U473" s="10"/>
      <c r="V473" s="10"/>
      <c r="W473" s="10"/>
      <c r="X473" s="10"/>
    </row>
    <row r="474" spans="4:24" s="9" customFormat="1" x14ac:dyDescent="0.3">
      <c r="D474" s="17">
        <f t="shared" si="79"/>
        <v>87264</v>
      </c>
      <c r="E474" s="41">
        <v>1</v>
      </c>
      <c r="F474" s="83">
        <f t="shared" si="78"/>
        <v>3</v>
      </c>
      <c r="G474" s="39"/>
      <c r="H474" s="39"/>
      <c r="I474" s="39"/>
      <c r="J474" s="39"/>
      <c r="K474" s="84" t="e">
        <f t="shared" si="73"/>
        <v>#N/A</v>
      </c>
      <c r="L474" s="84" t="e">
        <f t="shared" si="74"/>
        <v>#N/A</v>
      </c>
      <c r="M474" s="40">
        <f t="shared" si="70"/>
        <v>0</v>
      </c>
      <c r="N474" s="40">
        <f t="shared" si="71"/>
        <v>0</v>
      </c>
      <c r="O474" s="40">
        <f t="shared" si="75"/>
        <v>0</v>
      </c>
      <c r="P474" s="68">
        <f t="shared" si="76"/>
        <v>0</v>
      </c>
      <c r="Q474" s="69">
        <f t="shared" si="72"/>
        <v>0</v>
      </c>
      <c r="R474" s="70">
        <f t="shared" si="77"/>
        <v>0</v>
      </c>
      <c r="T474" s="10"/>
      <c r="U474" s="10"/>
      <c r="V474" s="10"/>
      <c r="W474" s="10"/>
      <c r="X474" s="10"/>
    </row>
    <row r="475" spans="4:24" s="9" customFormat="1" x14ac:dyDescent="0.3">
      <c r="D475" s="17">
        <f t="shared" si="79"/>
        <v>87354</v>
      </c>
      <c r="E475" s="41">
        <v>1</v>
      </c>
      <c r="F475" s="83">
        <f t="shared" si="78"/>
        <v>3</v>
      </c>
      <c r="G475" s="39"/>
      <c r="H475" s="39"/>
      <c r="I475" s="39"/>
      <c r="J475" s="39"/>
      <c r="K475" s="84" t="e">
        <f t="shared" si="73"/>
        <v>#N/A</v>
      </c>
      <c r="L475" s="84" t="e">
        <f t="shared" si="74"/>
        <v>#N/A</v>
      </c>
      <c r="M475" s="40">
        <f t="shared" si="70"/>
        <v>0</v>
      </c>
      <c r="N475" s="40">
        <f t="shared" si="71"/>
        <v>0</v>
      </c>
      <c r="O475" s="40">
        <f t="shared" si="75"/>
        <v>0</v>
      </c>
      <c r="P475" s="68">
        <f t="shared" si="76"/>
        <v>0</v>
      </c>
      <c r="Q475" s="69">
        <f t="shared" si="72"/>
        <v>0</v>
      </c>
      <c r="R475" s="70">
        <f t="shared" si="77"/>
        <v>0</v>
      </c>
      <c r="T475" s="10"/>
      <c r="U475" s="10"/>
      <c r="V475" s="10"/>
      <c r="W475" s="10"/>
      <c r="X475" s="10"/>
    </row>
    <row r="476" spans="4:24" s="9" customFormat="1" x14ac:dyDescent="0.3">
      <c r="D476" s="17">
        <f t="shared" si="79"/>
        <v>87446</v>
      </c>
      <c r="E476" s="41">
        <v>1</v>
      </c>
      <c r="F476" s="83">
        <f t="shared" si="78"/>
        <v>3</v>
      </c>
      <c r="G476" s="39"/>
      <c r="H476" s="39"/>
      <c r="I476" s="39"/>
      <c r="J476" s="39"/>
      <c r="K476" s="84" t="e">
        <f t="shared" si="73"/>
        <v>#N/A</v>
      </c>
      <c r="L476" s="84" t="e">
        <f t="shared" si="74"/>
        <v>#N/A</v>
      </c>
      <c r="M476" s="40">
        <f t="shared" si="70"/>
        <v>0</v>
      </c>
      <c r="N476" s="40">
        <f t="shared" si="71"/>
        <v>0</v>
      </c>
      <c r="O476" s="40">
        <f t="shared" si="75"/>
        <v>0</v>
      </c>
      <c r="P476" s="68">
        <f t="shared" si="76"/>
        <v>0</v>
      </c>
      <c r="Q476" s="69">
        <f t="shared" si="72"/>
        <v>0</v>
      </c>
      <c r="R476" s="70">
        <f t="shared" si="77"/>
        <v>0</v>
      </c>
      <c r="T476" s="10"/>
      <c r="U476" s="10"/>
      <c r="V476" s="10"/>
      <c r="W476" s="10"/>
      <c r="X476" s="10"/>
    </row>
    <row r="477" spans="4:24" s="9" customFormat="1" x14ac:dyDescent="0.3">
      <c r="D477" s="17">
        <f t="shared" si="79"/>
        <v>87538</v>
      </c>
      <c r="E477" s="41">
        <v>1</v>
      </c>
      <c r="F477" s="83">
        <f t="shared" si="78"/>
        <v>3</v>
      </c>
      <c r="G477" s="39"/>
      <c r="H477" s="39"/>
      <c r="I477" s="39"/>
      <c r="J477" s="39"/>
      <c r="K477" s="84" t="e">
        <f t="shared" si="73"/>
        <v>#N/A</v>
      </c>
      <c r="L477" s="84" t="e">
        <f t="shared" si="74"/>
        <v>#N/A</v>
      </c>
      <c r="M477" s="40">
        <f t="shared" si="70"/>
        <v>0</v>
      </c>
      <c r="N477" s="40">
        <f t="shared" si="71"/>
        <v>0</v>
      </c>
      <c r="O477" s="40">
        <f t="shared" si="75"/>
        <v>0</v>
      </c>
      <c r="P477" s="68">
        <f t="shared" si="76"/>
        <v>0</v>
      </c>
      <c r="Q477" s="69">
        <f t="shared" si="72"/>
        <v>0</v>
      </c>
      <c r="R477" s="70">
        <f t="shared" si="77"/>
        <v>0</v>
      </c>
      <c r="T477" s="10"/>
      <c r="U477" s="10"/>
      <c r="V477" s="10"/>
      <c r="W477" s="10"/>
      <c r="X477" s="10"/>
    </row>
    <row r="478" spans="4:24" s="9" customFormat="1" x14ac:dyDescent="0.3">
      <c r="D478" s="17">
        <f t="shared" si="79"/>
        <v>87629</v>
      </c>
      <c r="E478" s="41">
        <v>1</v>
      </c>
      <c r="F478" s="83">
        <f t="shared" si="78"/>
        <v>3</v>
      </c>
      <c r="G478" s="39"/>
      <c r="H478" s="39"/>
      <c r="I478" s="39"/>
      <c r="J478" s="39"/>
      <c r="K478" s="84" t="e">
        <f t="shared" si="73"/>
        <v>#N/A</v>
      </c>
      <c r="L478" s="84" t="e">
        <f t="shared" si="74"/>
        <v>#N/A</v>
      </c>
      <c r="M478" s="40">
        <f t="shared" si="70"/>
        <v>0</v>
      </c>
      <c r="N478" s="40">
        <f t="shared" si="71"/>
        <v>0</v>
      </c>
      <c r="O478" s="40">
        <f t="shared" si="75"/>
        <v>0</v>
      </c>
      <c r="P478" s="68">
        <f t="shared" si="76"/>
        <v>0</v>
      </c>
      <c r="Q478" s="69">
        <f t="shared" si="72"/>
        <v>0</v>
      </c>
      <c r="R478" s="70">
        <f t="shared" si="77"/>
        <v>0</v>
      </c>
      <c r="T478" s="10"/>
      <c r="U478" s="10"/>
      <c r="V478" s="10"/>
      <c r="W478" s="10"/>
      <c r="X478" s="10"/>
    </row>
    <row r="479" spans="4:24" s="9" customFormat="1" x14ac:dyDescent="0.3">
      <c r="D479" s="17">
        <f t="shared" si="79"/>
        <v>87720</v>
      </c>
      <c r="E479" s="41">
        <v>1</v>
      </c>
      <c r="F479" s="83">
        <f t="shared" si="78"/>
        <v>3</v>
      </c>
      <c r="G479" s="39"/>
      <c r="H479" s="39"/>
      <c r="I479" s="39"/>
      <c r="J479" s="39"/>
      <c r="K479" s="84" t="e">
        <f t="shared" si="73"/>
        <v>#N/A</v>
      </c>
      <c r="L479" s="84" t="e">
        <f t="shared" si="74"/>
        <v>#N/A</v>
      </c>
      <c r="M479" s="40">
        <f t="shared" si="70"/>
        <v>0</v>
      </c>
      <c r="N479" s="40">
        <f t="shared" si="71"/>
        <v>0</v>
      </c>
      <c r="O479" s="40">
        <f t="shared" si="75"/>
        <v>0</v>
      </c>
      <c r="P479" s="68">
        <f t="shared" si="76"/>
        <v>0</v>
      </c>
      <c r="Q479" s="69">
        <f t="shared" si="72"/>
        <v>0</v>
      </c>
      <c r="R479" s="70">
        <f t="shared" si="77"/>
        <v>0</v>
      </c>
      <c r="T479" s="10"/>
      <c r="U479" s="10"/>
      <c r="V479" s="10"/>
      <c r="W479" s="10"/>
      <c r="X479" s="10"/>
    </row>
    <row r="480" spans="4:24" s="9" customFormat="1" x14ac:dyDescent="0.3">
      <c r="D480" s="17">
        <f t="shared" si="79"/>
        <v>87812</v>
      </c>
      <c r="E480" s="41">
        <v>1</v>
      </c>
      <c r="F480" s="83">
        <f t="shared" si="78"/>
        <v>3</v>
      </c>
      <c r="G480" s="39"/>
      <c r="H480" s="39"/>
      <c r="I480" s="39"/>
      <c r="J480" s="39"/>
      <c r="K480" s="84" t="e">
        <f t="shared" si="73"/>
        <v>#N/A</v>
      </c>
      <c r="L480" s="84" t="e">
        <f t="shared" si="74"/>
        <v>#N/A</v>
      </c>
      <c r="M480" s="40">
        <f t="shared" si="70"/>
        <v>0</v>
      </c>
      <c r="N480" s="40">
        <f t="shared" si="71"/>
        <v>0</v>
      </c>
      <c r="O480" s="40">
        <f t="shared" si="75"/>
        <v>0</v>
      </c>
      <c r="P480" s="68">
        <f t="shared" si="76"/>
        <v>0</v>
      </c>
      <c r="Q480" s="69">
        <f t="shared" si="72"/>
        <v>0</v>
      </c>
      <c r="R480" s="70">
        <f t="shared" si="77"/>
        <v>0</v>
      </c>
      <c r="T480" s="10"/>
      <c r="U480" s="10"/>
      <c r="V480" s="10"/>
      <c r="W480" s="10"/>
      <c r="X480" s="10"/>
    </row>
    <row r="481" spans="4:24" s="9" customFormat="1" x14ac:dyDescent="0.3">
      <c r="D481" s="17">
        <f t="shared" si="79"/>
        <v>87904</v>
      </c>
      <c r="E481" s="41">
        <v>1</v>
      </c>
      <c r="F481" s="83">
        <f t="shared" si="78"/>
        <v>3</v>
      </c>
      <c r="G481" s="39"/>
      <c r="H481" s="39"/>
      <c r="I481" s="39"/>
      <c r="J481" s="39"/>
      <c r="K481" s="84" t="e">
        <f t="shared" si="73"/>
        <v>#N/A</v>
      </c>
      <c r="L481" s="84" t="e">
        <f t="shared" si="74"/>
        <v>#N/A</v>
      </c>
      <c r="M481" s="40">
        <f t="shared" si="70"/>
        <v>0</v>
      </c>
      <c r="N481" s="40">
        <f t="shared" si="71"/>
        <v>0</v>
      </c>
      <c r="O481" s="40">
        <f t="shared" si="75"/>
        <v>0</v>
      </c>
      <c r="P481" s="68">
        <f t="shared" si="76"/>
        <v>0</v>
      </c>
      <c r="Q481" s="69">
        <f t="shared" si="72"/>
        <v>0</v>
      </c>
      <c r="R481" s="70">
        <f t="shared" si="77"/>
        <v>0</v>
      </c>
      <c r="T481" s="10"/>
      <c r="U481" s="10"/>
      <c r="V481" s="10"/>
      <c r="W481" s="10"/>
      <c r="X481" s="10"/>
    </row>
    <row r="482" spans="4:24" s="9" customFormat="1" x14ac:dyDescent="0.3">
      <c r="D482" s="17">
        <f t="shared" si="79"/>
        <v>87995</v>
      </c>
      <c r="E482" s="41">
        <v>1</v>
      </c>
      <c r="F482" s="83">
        <f t="shared" si="78"/>
        <v>3</v>
      </c>
      <c r="G482" s="39"/>
      <c r="H482" s="39"/>
      <c r="I482" s="39"/>
      <c r="J482" s="39"/>
      <c r="K482" s="84" t="e">
        <f t="shared" si="73"/>
        <v>#N/A</v>
      </c>
      <c r="L482" s="84" t="e">
        <f t="shared" si="74"/>
        <v>#N/A</v>
      </c>
      <c r="M482" s="40">
        <f t="shared" si="70"/>
        <v>0</v>
      </c>
      <c r="N482" s="40">
        <f t="shared" si="71"/>
        <v>0</v>
      </c>
      <c r="O482" s="40">
        <f t="shared" si="75"/>
        <v>0</v>
      </c>
      <c r="P482" s="68">
        <f t="shared" si="76"/>
        <v>0</v>
      </c>
      <c r="Q482" s="69">
        <f t="shared" si="72"/>
        <v>0</v>
      </c>
      <c r="R482" s="70">
        <f t="shared" si="77"/>
        <v>0</v>
      </c>
      <c r="T482" s="10"/>
      <c r="U482" s="10"/>
      <c r="V482" s="10"/>
      <c r="W482" s="10"/>
      <c r="X482" s="10"/>
    </row>
    <row r="483" spans="4:24" s="9" customFormat="1" x14ac:dyDescent="0.3">
      <c r="D483" s="17">
        <f t="shared" si="79"/>
        <v>88085</v>
      </c>
      <c r="E483" s="41">
        <v>1</v>
      </c>
      <c r="F483" s="83">
        <f t="shared" si="78"/>
        <v>3</v>
      </c>
      <c r="G483" s="39"/>
      <c r="H483" s="39"/>
      <c r="I483" s="39"/>
      <c r="J483" s="39"/>
      <c r="K483" s="84" t="e">
        <f t="shared" si="73"/>
        <v>#N/A</v>
      </c>
      <c r="L483" s="84" t="e">
        <f t="shared" si="74"/>
        <v>#N/A</v>
      </c>
      <c r="M483" s="40">
        <f t="shared" si="70"/>
        <v>0</v>
      </c>
      <c r="N483" s="40">
        <f t="shared" si="71"/>
        <v>0</v>
      </c>
      <c r="O483" s="40">
        <f t="shared" si="75"/>
        <v>0</v>
      </c>
      <c r="P483" s="68">
        <f t="shared" si="76"/>
        <v>0</v>
      </c>
      <c r="Q483" s="69">
        <f t="shared" si="72"/>
        <v>0</v>
      </c>
      <c r="R483" s="70">
        <f t="shared" si="77"/>
        <v>0</v>
      </c>
      <c r="T483" s="10"/>
      <c r="U483" s="10"/>
      <c r="V483" s="10"/>
      <c r="W483" s="10"/>
      <c r="X483" s="10"/>
    </row>
    <row r="484" spans="4:24" s="9" customFormat="1" x14ac:dyDescent="0.3">
      <c r="D484" s="17">
        <f t="shared" si="79"/>
        <v>88177</v>
      </c>
      <c r="E484" s="41">
        <v>1</v>
      </c>
      <c r="F484" s="83">
        <f t="shared" si="78"/>
        <v>3</v>
      </c>
      <c r="G484" s="39"/>
      <c r="H484" s="39"/>
      <c r="I484" s="39"/>
      <c r="J484" s="39"/>
      <c r="K484" s="84" t="e">
        <f t="shared" si="73"/>
        <v>#N/A</v>
      </c>
      <c r="L484" s="84" t="e">
        <f t="shared" si="74"/>
        <v>#N/A</v>
      </c>
      <c r="M484" s="40">
        <f t="shared" si="70"/>
        <v>0</v>
      </c>
      <c r="N484" s="40">
        <f t="shared" si="71"/>
        <v>0</v>
      </c>
      <c r="O484" s="40">
        <f t="shared" si="75"/>
        <v>0</v>
      </c>
      <c r="P484" s="68">
        <f t="shared" si="76"/>
        <v>0</v>
      </c>
      <c r="Q484" s="69">
        <f t="shared" si="72"/>
        <v>0</v>
      </c>
      <c r="R484" s="70">
        <f t="shared" si="77"/>
        <v>0</v>
      </c>
      <c r="T484" s="10"/>
      <c r="U484" s="10"/>
      <c r="V484" s="10"/>
      <c r="W484" s="10"/>
      <c r="X484" s="10"/>
    </row>
    <row r="485" spans="4:24" s="9" customFormat="1" x14ac:dyDescent="0.3">
      <c r="D485" s="17">
        <f t="shared" si="79"/>
        <v>88269</v>
      </c>
      <c r="E485" s="41">
        <v>1</v>
      </c>
      <c r="F485" s="83">
        <f t="shared" si="78"/>
        <v>3</v>
      </c>
      <c r="G485" s="39"/>
      <c r="H485" s="39"/>
      <c r="I485" s="39"/>
      <c r="J485" s="39"/>
      <c r="K485" s="84" t="e">
        <f t="shared" si="73"/>
        <v>#N/A</v>
      </c>
      <c r="L485" s="84" t="e">
        <f t="shared" si="74"/>
        <v>#N/A</v>
      </c>
      <c r="M485" s="40">
        <f t="shared" si="70"/>
        <v>0</v>
      </c>
      <c r="N485" s="40">
        <f t="shared" si="71"/>
        <v>0</v>
      </c>
      <c r="O485" s="40">
        <f t="shared" si="75"/>
        <v>0</v>
      </c>
      <c r="P485" s="68">
        <f t="shared" si="76"/>
        <v>0</v>
      </c>
      <c r="Q485" s="69">
        <f t="shared" si="72"/>
        <v>0</v>
      </c>
      <c r="R485" s="70">
        <f t="shared" si="77"/>
        <v>0</v>
      </c>
      <c r="T485" s="10"/>
      <c r="U485" s="10"/>
      <c r="V485" s="10"/>
      <c r="W485" s="10"/>
      <c r="X485" s="10"/>
    </row>
    <row r="486" spans="4:24" s="9" customFormat="1" x14ac:dyDescent="0.3">
      <c r="D486" s="17">
        <f t="shared" si="79"/>
        <v>88360</v>
      </c>
      <c r="E486" s="41">
        <v>1</v>
      </c>
      <c r="F486" s="83">
        <f t="shared" si="78"/>
        <v>3</v>
      </c>
      <c r="G486" s="39"/>
      <c r="H486" s="39"/>
      <c r="I486" s="39"/>
      <c r="J486" s="39"/>
      <c r="K486" s="84" t="e">
        <f t="shared" si="73"/>
        <v>#N/A</v>
      </c>
      <c r="L486" s="84" t="e">
        <f t="shared" si="74"/>
        <v>#N/A</v>
      </c>
      <c r="M486" s="40">
        <f t="shared" si="70"/>
        <v>0</v>
      </c>
      <c r="N486" s="40">
        <f t="shared" si="71"/>
        <v>0</v>
      </c>
      <c r="O486" s="40">
        <f t="shared" si="75"/>
        <v>0</v>
      </c>
      <c r="P486" s="68">
        <f t="shared" si="76"/>
        <v>0</v>
      </c>
      <c r="Q486" s="69">
        <f t="shared" si="72"/>
        <v>0</v>
      </c>
      <c r="R486" s="70">
        <f t="shared" si="77"/>
        <v>0</v>
      </c>
      <c r="T486" s="10"/>
      <c r="U486" s="10"/>
      <c r="V486" s="10"/>
      <c r="W486" s="10"/>
      <c r="X486" s="10"/>
    </row>
    <row r="487" spans="4:24" s="9" customFormat="1" x14ac:dyDescent="0.3">
      <c r="D487" s="17">
        <f t="shared" si="79"/>
        <v>88450</v>
      </c>
      <c r="E487" s="41">
        <v>1</v>
      </c>
      <c r="F487" s="83">
        <f t="shared" si="78"/>
        <v>3</v>
      </c>
      <c r="G487" s="39"/>
      <c r="H487" s="39"/>
      <c r="I487" s="39"/>
      <c r="J487" s="39"/>
      <c r="K487" s="84" t="e">
        <f t="shared" si="73"/>
        <v>#N/A</v>
      </c>
      <c r="L487" s="84" t="e">
        <f t="shared" si="74"/>
        <v>#N/A</v>
      </c>
      <c r="M487" s="40">
        <f t="shared" si="70"/>
        <v>0</v>
      </c>
      <c r="N487" s="40">
        <f t="shared" si="71"/>
        <v>0</v>
      </c>
      <c r="O487" s="40">
        <f t="shared" si="75"/>
        <v>0</v>
      </c>
      <c r="P487" s="68">
        <f t="shared" si="76"/>
        <v>0</v>
      </c>
      <c r="Q487" s="69">
        <f t="shared" si="72"/>
        <v>0</v>
      </c>
      <c r="R487" s="70">
        <f t="shared" si="77"/>
        <v>0</v>
      </c>
      <c r="T487" s="10"/>
      <c r="U487" s="10"/>
      <c r="V487" s="10"/>
      <c r="W487" s="10"/>
      <c r="X487" s="10"/>
    </row>
    <row r="488" spans="4:24" s="9" customFormat="1" x14ac:dyDescent="0.3">
      <c r="D488" s="17">
        <f t="shared" si="79"/>
        <v>88542</v>
      </c>
      <c r="E488" s="41">
        <v>1</v>
      </c>
      <c r="F488" s="83">
        <f t="shared" si="78"/>
        <v>3</v>
      </c>
      <c r="G488" s="39"/>
      <c r="H488" s="39"/>
      <c r="I488" s="39"/>
      <c r="J488" s="39"/>
      <c r="K488" s="84" t="e">
        <f t="shared" si="73"/>
        <v>#N/A</v>
      </c>
      <c r="L488" s="84" t="e">
        <f t="shared" si="74"/>
        <v>#N/A</v>
      </c>
      <c r="M488" s="40">
        <f t="shared" si="70"/>
        <v>0</v>
      </c>
      <c r="N488" s="40">
        <f t="shared" si="71"/>
        <v>0</v>
      </c>
      <c r="O488" s="40">
        <f t="shared" si="75"/>
        <v>0</v>
      </c>
      <c r="P488" s="68">
        <f t="shared" si="76"/>
        <v>0</v>
      </c>
      <c r="Q488" s="69">
        <f t="shared" si="72"/>
        <v>0</v>
      </c>
      <c r="R488" s="70">
        <f t="shared" si="77"/>
        <v>0</v>
      </c>
      <c r="T488" s="10"/>
      <c r="U488" s="10"/>
      <c r="V488" s="10"/>
      <c r="W488" s="10"/>
      <c r="X488" s="10"/>
    </row>
    <row r="489" spans="4:24" s="9" customFormat="1" x14ac:dyDescent="0.3">
      <c r="D489" s="17">
        <f t="shared" si="79"/>
        <v>88634</v>
      </c>
      <c r="E489" s="41">
        <v>1</v>
      </c>
      <c r="F489" s="83">
        <f t="shared" si="78"/>
        <v>3</v>
      </c>
      <c r="G489" s="39"/>
      <c r="H489" s="39"/>
      <c r="I489" s="39"/>
      <c r="J489" s="39"/>
      <c r="K489" s="84" t="e">
        <f t="shared" si="73"/>
        <v>#N/A</v>
      </c>
      <c r="L489" s="84" t="e">
        <f t="shared" si="74"/>
        <v>#N/A</v>
      </c>
      <c r="M489" s="40">
        <f t="shared" si="70"/>
        <v>0</v>
      </c>
      <c r="N489" s="40">
        <f t="shared" si="71"/>
        <v>0</v>
      </c>
      <c r="O489" s="40">
        <f t="shared" si="75"/>
        <v>0</v>
      </c>
      <c r="P489" s="68">
        <f t="shared" si="76"/>
        <v>0</v>
      </c>
      <c r="Q489" s="69">
        <f t="shared" si="72"/>
        <v>0</v>
      </c>
      <c r="R489" s="70">
        <f t="shared" si="77"/>
        <v>0</v>
      </c>
      <c r="T489" s="10"/>
      <c r="U489" s="10"/>
      <c r="V489" s="10"/>
      <c r="W489" s="10"/>
      <c r="X489" s="10"/>
    </row>
    <row r="490" spans="4:24" s="9" customFormat="1" x14ac:dyDescent="0.3">
      <c r="D490" s="17">
        <f t="shared" si="79"/>
        <v>88725</v>
      </c>
      <c r="E490" s="41">
        <v>1</v>
      </c>
      <c r="F490" s="83">
        <f t="shared" si="78"/>
        <v>3</v>
      </c>
      <c r="G490" s="39"/>
      <c r="H490" s="39"/>
      <c r="I490" s="39"/>
      <c r="J490" s="39"/>
      <c r="K490" s="84" t="e">
        <f t="shared" si="73"/>
        <v>#N/A</v>
      </c>
      <c r="L490" s="84" t="e">
        <f t="shared" si="74"/>
        <v>#N/A</v>
      </c>
      <c r="M490" s="40">
        <f t="shared" si="70"/>
        <v>0</v>
      </c>
      <c r="N490" s="40">
        <f t="shared" si="71"/>
        <v>0</v>
      </c>
      <c r="O490" s="40">
        <f t="shared" si="75"/>
        <v>0</v>
      </c>
      <c r="P490" s="68">
        <f t="shared" si="76"/>
        <v>0</v>
      </c>
      <c r="Q490" s="69">
        <f t="shared" si="72"/>
        <v>0</v>
      </c>
      <c r="R490" s="70">
        <f t="shared" si="77"/>
        <v>0</v>
      </c>
      <c r="T490" s="10"/>
      <c r="U490" s="10"/>
      <c r="V490" s="10"/>
      <c r="W490" s="10"/>
      <c r="X490" s="10"/>
    </row>
    <row r="491" spans="4:24" s="9" customFormat="1" x14ac:dyDescent="0.3">
      <c r="D491" s="17">
        <f t="shared" si="79"/>
        <v>88815</v>
      </c>
      <c r="E491" s="41">
        <v>1</v>
      </c>
      <c r="F491" s="83">
        <f t="shared" si="78"/>
        <v>3</v>
      </c>
      <c r="G491" s="39"/>
      <c r="H491" s="39"/>
      <c r="I491" s="39"/>
      <c r="J491" s="39"/>
      <c r="K491" s="84" t="e">
        <f t="shared" si="73"/>
        <v>#N/A</v>
      </c>
      <c r="L491" s="84" t="e">
        <f t="shared" si="74"/>
        <v>#N/A</v>
      </c>
      <c r="M491" s="40">
        <f t="shared" si="70"/>
        <v>0</v>
      </c>
      <c r="N491" s="40">
        <f t="shared" si="71"/>
        <v>0</v>
      </c>
      <c r="O491" s="40">
        <f t="shared" si="75"/>
        <v>0</v>
      </c>
      <c r="P491" s="68">
        <f t="shared" si="76"/>
        <v>0</v>
      </c>
      <c r="Q491" s="69">
        <f t="shared" si="72"/>
        <v>0</v>
      </c>
      <c r="R491" s="70">
        <f t="shared" si="77"/>
        <v>0</v>
      </c>
      <c r="T491" s="10"/>
      <c r="U491" s="10"/>
      <c r="V491" s="10"/>
      <c r="W491" s="10"/>
      <c r="X491" s="10"/>
    </row>
    <row r="492" spans="4:24" s="9" customFormat="1" x14ac:dyDescent="0.3">
      <c r="D492" s="17">
        <f t="shared" si="79"/>
        <v>88907</v>
      </c>
      <c r="E492" s="41">
        <v>1</v>
      </c>
      <c r="F492" s="83">
        <f t="shared" si="78"/>
        <v>3</v>
      </c>
      <c r="G492" s="39"/>
      <c r="H492" s="39"/>
      <c r="I492" s="39"/>
      <c r="J492" s="39"/>
      <c r="K492" s="84" t="e">
        <f t="shared" si="73"/>
        <v>#N/A</v>
      </c>
      <c r="L492" s="84" t="e">
        <f t="shared" si="74"/>
        <v>#N/A</v>
      </c>
      <c r="M492" s="40">
        <f t="shared" si="70"/>
        <v>0</v>
      </c>
      <c r="N492" s="40">
        <f t="shared" si="71"/>
        <v>0</v>
      </c>
      <c r="O492" s="40">
        <f t="shared" si="75"/>
        <v>0</v>
      </c>
      <c r="P492" s="68">
        <f t="shared" si="76"/>
        <v>0</v>
      </c>
      <c r="Q492" s="69">
        <f t="shared" si="72"/>
        <v>0</v>
      </c>
      <c r="R492" s="70">
        <f t="shared" si="77"/>
        <v>0</v>
      </c>
      <c r="T492" s="10"/>
      <c r="U492" s="10"/>
      <c r="V492" s="10"/>
      <c r="W492" s="10"/>
      <c r="X492" s="10"/>
    </row>
    <row r="493" spans="4:24" s="9" customFormat="1" x14ac:dyDescent="0.3">
      <c r="D493" s="17">
        <f t="shared" si="79"/>
        <v>88999</v>
      </c>
      <c r="E493" s="41">
        <v>1</v>
      </c>
      <c r="F493" s="83">
        <f t="shared" si="78"/>
        <v>3</v>
      </c>
      <c r="G493" s="39"/>
      <c r="H493" s="39"/>
      <c r="I493" s="39"/>
      <c r="J493" s="39"/>
      <c r="K493" s="84" t="e">
        <f t="shared" si="73"/>
        <v>#N/A</v>
      </c>
      <c r="L493" s="84" t="e">
        <f t="shared" si="74"/>
        <v>#N/A</v>
      </c>
      <c r="M493" s="40">
        <f t="shared" si="70"/>
        <v>0</v>
      </c>
      <c r="N493" s="40">
        <f t="shared" si="71"/>
        <v>0</v>
      </c>
      <c r="O493" s="40">
        <f t="shared" si="75"/>
        <v>0</v>
      </c>
      <c r="P493" s="68">
        <f t="shared" si="76"/>
        <v>0</v>
      </c>
      <c r="Q493" s="69">
        <f t="shared" si="72"/>
        <v>0</v>
      </c>
      <c r="R493" s="70">
        <f t="shared" si="77"/>
        <v>0</v>
      </c>
      <c r="T493" s="10"/>
      <c r="U493" s="10"/>
      <c r="V493" s="10"/>
      <c r="W493" s="10"/>
      <c r="X493" s="10"/>
    </row>
    <row r="494" spans="4:24" s="9" customFormat="1" x14ac:dyDescent="0.3">
      <c r="D494" s="17">
        <f t="shared" si="79"/>
        <v>89090</v>
      </c>
      <c r="E494" s="41">
        <v>1</v>
      </c>
      <c r="F494" s="83">
        <f t="shared" si="78"/>
        <v>3</v>
      </c>
      <c r="G494" s="39"/>
      <c r="H494" s="39"/>
      <c r="I494" s="39"/>
      <c r="J494" s="39"/>
      <c r="K494" s="84" t="e">
        <f t="shared" si="73"/>
        <v>#N/A</v>
      </c>
      <c r="L494" s="84" t="e">
        <f t="shared" si="74"/>
        <v>#N/A</v>
      </c>
      <c r="M494" s="40">
        <f t="shared" si="70"/>
        <v>0</v>
      </c>
      <c r="N494" s="40">
        <f t="shared" si="71"/>
        <v>0</v>
      </c>
      <c r="O494" s="40">
        <f t="shared" si="75"/>
        <v>0</v>
      </c>
      <c r="P494" s="68">
        <f t="shared" si="76"/>
        <v>0</v>
      </c>
      <c r="Q494" s="69">
        <f t="shared" si="72"/>
        <v>0</v>
      </c>
      <c r="R494" s="70">
        <f t="shared" si="77"/>
        <v>0</v>
      </c>
      <c r="T494" s="10"/>
      <c r="U494" s="10"/>
      <c r="V494" s="10"/>
      <c r="W494" s="10"/>
      <c r="X494" s="10"/>
    </row>
    <row r="495" spans="4:24" s="9" customFormat="1" x14ac:dyDescent="0.3">
      <c r="D495" s="17">
        <f t="shared" si="79"/>
        <v>89181</v>
      </c>
      <c r="E495" s="41">
        <v>1</v>
      </c>
      <c r="F495" s="83">
        <f t="shared" si="78"/>
        <v>3</v>
      </c>
      <c r="G495" s="39"/>
      <c r="H495" s="39"/>
      <c r="I495" s="39"/>
      <c r="J495" s="39"/>
      <c r="K495" s="84" t="e">
        <f t="shared" si="73"/>
        <v>#N/A</v>
      </c>
      <c r="L495" s="84" t="e">
        <f t="shared" si="74"/>
        <v>#N/A</v>
      </c>
      <c r="M495" s="40">
        <f t="shared" si="70"/>
        <v>0</v>
      </c>
      <c r="N495" s="40">
        <f t="shared" si="71"/>
        <v>0</v>
      </c>
      <c r="O495" s="40">
        <f t="shared" si="75"/>
        <v>0</v>
      </c>
      <c r="P495" s="68">
        <f t="shared" si="76"/>
        <v>0</v>
      </c>
      <c r="Q495" s="69">
        <f t="shared" si="72"/>
        <v>0</v>
      </c>
      <c r="R495" s="70">
        <f t="shared" si="77"/>
        <v>0</v>
      </c>
      <c r="T495" s="10"/>
      <c r="U495" s="10"/>
      <c r="V495" s="10"/>
      <c r="W495" s="10"/>
      <c r="X495" s="10"/>
    </row>
    <row r="496" spans="4:24" s="9" customFormat="1" x14ac:dyDescent="0.3">
      <c r="D496" s="17">
        <f t="shared" si="79"/>
        <v>89273</v>
      </c>
      <c r="E496" s="41">
        <v>1</v>
      </c>
      <c r="F496" s="83">
        <f t="shared" si="78"/>
        <v>3</v>
      </c>
      <c r="G496" s="39"/>
      <c r="H496" s="39"/>
      <c r="I496" s="39"/>
      <c r="J496" s="39"/>
      <c r="K496" s="84" t="e">
        <f t="shared" si="73"/>
        <v>#N/A</v>
      </c>
      <c r="L496" s="84" t="e">
        <f t="shared" si="74"/>
        <v>#N/A</v>
      </c>
      <c r="M496" s="40">
        <f t="shared" si="70"/>
        <v>0</v>
      </c>
      <c r="N496" s="40">
        <f t="shared" si="71"/>
        <v>0</v>
      </c>
      <c r="O496" s="40">
        <f t="shared" si="75"/>
        <v>0</v>
      </c>
      <c r="P496" s="68">
        <f t="shared" si="76"/>
        <v>0</v>
      </c>
      <c r="Q496" s="69">
        <f t="shared" si="72"/>
        <v>0</v>
      </c>
      <c r="R496" s="70">
        <f t="shared" si="77"/>
        <v>0</v>
      </c>
      <c r="T496" s="10"/>
      <c r="U496" s="10"/>
      <c r="V496" s="10"/>
      <c r="W496" s="10"/>
      <c r="X496" s="10"/>
    </row>
    <row r="497" spans="4:24" s="9" customFormat="1" x14ac:dyDescent="0.3">
      <c r="D497" s="17">
        <f t="shared" si="79"/>
        <v>89365</v>
      </c>
      <c r="E497" s="41">
        <v>1</v>
      </c>
      <c r="F497" s="83">
        <f t="shared" si="78"/>
        <v>3</v>
      </c>
      <c r="G497" s="39"/>
      <c r="H497" s="39"/>
      <c r="I497" s="39"/>
      <c r="J497" s="39"/>
      <c r="K497" s="84" t="e">
        <f t="shared" si="73"/>
        <v>#N/A</v>
      </c>
      <c r="L497" s="84" t="e">
        <f t="shared" si="74"/>
        <v>#N/A</v>
      </c>
      <c r="M497" s="40">
        <f t="shared" si="70"/>
        <v>0</v>
      </c>
      <c r="N497" s="40">
        <f t="shared" si="71"/>
        <v>0</v>
      </c>
      <c r="O497" s="40">
        <f t="shared" si="75"/>
        <v>0</v>
      </c>
      <c r="P497" s="68">
        <f t="shared" si="76"/>
        <v>0</v>
      </c>
      <c r="Q497" s="69">
        <f t="shared" si="72"/>
        <v>0</v>
      </c>
      <c r="R497" s="70">
        <f t="shared" si="77"/>
        <v>0</v>
      </c>
      <c r="T497" s="10"/>
      <c r="U497" s="10"/>
      <c r="V497" s="10"/>
      <c r="W497" s="10"/>
      <c r="X497" s="10"/>
    </row>
    <row r="498" spans="4:24" s="9" customFormat="1" x14ac:dyDescent="0.3">
      <c r="D498" s="17">
        <f t="shared" si="79"/>
        <v>89456</v>
      </c>
      <c r="E498" s="41">
        <v>1</v>
      </c>
      <c r="F498" s="83">
        <f t="shared" si="78"/>
        <v>3</v>
      </c>
      <c r="G498" s="39"/>
      <c r="H498" s="39"/>
      <c r="I498" s="39"/>
      <c r="J498" s="39"/>
      <c r="K498" s="84" t="e">
        <f t="shared" si="73"/>
        <v>#N/A</v>
      </c>
      <c r="L498" s="84" t="e">
        <f t="shared" si="74"/>
        <v>#N/A</v>
      </c>
      <c r="M498" s="40">
        <f t="shared" si="70"/>
        <v>0</v>
      </c>
      <c r="N498" s="40">
        <f t="shared" si="71"/>
        <v>0</v>
      </c>
      <c r="O498" s="40">
        <f t="shared" si="75"/>
        <v>0</v>
      </c>
      <c r="P498" s="68">
        <f t="shared" si="76"/>
        <v>0</v>
      </c>
      <c r="Q498" s="69">
        <f t="shared" si="72"/>
        <v>0</v>
      </c>
      <c r="R498" s="70">
        <f t="shared" si="77"/>
        <v>0</v>
      </c>
      <c r="T498" s="10"/>
      <c r="U498" s="10"/>
      <c r="V498" s="10"/>
      <c r="W498" s="10"/>
      <c r="X498" s="10"/>
    </row>
    <row r="499" spans="4:24" s="9" customFormat="1" x14ac:dyDescent="0.3">
      <c r="D499" s="17">
        <f t="shared" si="79"/>
        <v>89546</v>
      </c>
      <c r="E499" s="41">
        <v>1</v>
      </c>
      <c r="F499" s="83">
        <f t="shared" si="78"/>
        <v>3</v>
      </c>
      <c r="G499" s="39"/>
      <c r="H499" s="39"/>
      <c r="I499" s="39"/>
      <c r="J499" s="39"/>
      <c r="K499" s="84" t="e">
        <f t="shared" si="73"/>
        <v>#N/A</v>
      </c>
      <c r="L499" s="84" t="e">
        <f t="shared" si="74"/>
        <v>#N/A</v>
      </c>
      <c r="M499" s="40">
        <f t="shared" si="70"/>
        <v>0</v>
      </c>
      <c r="N499" s="40">
        <f t="shared" si="71"/>
        <v>0</v>
      </c>
      <c r="O499" s="40">
        <f t="shared" si="75"/>
        <v>0</v>
      </c>
      <c r="P499" s="68">
        <f t="shared" si="76"/>
        <v>0</v>
      </c>
      <c r="Q499" s="69">
        <f t="shared" si="72"/>
        <v>0</v>
      </c>
      <c r="R499" s="70">
        <f t="shared" si="77"/>
        <v>0</v>
      </c>
      <c r="T499" s="10"/>
      <c r="U499" s="10"/>
      <c r="V499" s="10"/>
      <c r="W499" s="10"/>
      <c r="X499" s="10"/>
    </row>
    <row r="500" spans="4:24" s="9" customFormat="1" x14ac:dyDescent="0.3">
      <c r="D500" s="17">
        <f t="shared" si="79"/>
        <v>89638</v>
      </c>
      <c r="E500" s="41">
        <v>1</v>
      </c>
      <c r="F500" s="83">
        <f t="shared" si="78"/>
        <v>3</v>
      </c>
      <c r="G500" s="39"/>
      <c r="H500" s="39"/>
      <c r="I500" s="39"/>
      <c r="J500" s="39"/>
      <c r="K500" s="84" t="e">
        <f t="shared" si="73"/>
        <v>#N/A</v>
      </c>
      <c r="L500" s="84" t="e">
        <f t="shared" si="74"/>
        <v>#N/A</v>
      </c>
      <c r="M500" s="40">
        <f t="shared" si="70"/>
        <v>0</v>
      </c>
      <c r="N500" s="40">
        <f t="shared" si="71"/>
        <v>0</v>
      </c>
      <c r="O500" s="40">
        <f t="shared" si="75"/>
        <v>0</v>
      </c>
      <c r="P500" s="68">
        <f t="shared" si="76"/>
        <v>0</v>
      </c>
      <c r="Q500" s="69">
        <f t="shared" si="72"/>
        <v>0</v>
      </c>
      <c r="R500" s="70">
        <f t="shared" si="77"/>
        <v>0</v>
      </c>
      <c r="T500" s="10"/>
      <c r="U500" s="10"/>
      <c r="V500" s="10"/>
      <c r="W500" s="10"/>
      <c r="X500" s="10"/>
    </row>
    <row r="501" spans="4:24" s="9" customFormat="1" x14ac:dyDescent="0.3">
      <c r="D501" s="17">
        <f t="shared" si="79"/>
        <v>89730</v>
      </c>
      <c r="E501" s="41">
        <v>1</v>
      </c>
      <c r="F501" s="83">
        <f t="shared" si="78"/>
        <v>3</v>
      </c>
      <c r="G501" s="39"/>
      <c r="H501" s="39"/>
      <c r="I501" s="39"/>
      <c r="J501" s="39"/>
      <c r="K501" s="84" t="e">
        <f t="shared" si="73"/>
        <v>#N/A</v>
      </c>
      <c r="L501" s="84" t="e">
        <f t="shared" si="74"/>
        <v>#N/A</v>
      </c>
      <c r="M501" s="40">
        <f t="shared" si="70"/>
        <v>0</v>
      </c>
      <c r="N501" s="40">
        <f t="shared" si="71"/>
        <v>0</v>
      </c>
      <c r="O501" s="40">
        <f t="shared" si="75"/>
        <v>0</v>
      </c>
      <c r="P501" s="68">
        <f t="shared" si="76"/>
        <v>0</v>
      </c>
      <c r="Q501" s="69">
        <f t="shared" si="72"/>
        <v>0</v>
      </c>
      <c r="R501" s="70">
        <f t="shared" si="77"/>
        <v>0</v>
      </c>
      <c r="T501" s="10"/>
      <c r="U501" s="10"/>
      <c r="V501" s="10"/>
      <c r="W501" s="10"/>
      <c r="X501" s="10"/>
    </row>
    <row r="502" spans="4:24" s="9" customFormat="1" x14ac:dyDescent="0.3">
      <c r="D502" s="17">
        <f t="shared" si="79"/>
        <v>89821</v>
      </c>
      <c r="E502" s="41">
        <v>1</v>
      </c>
      <c r="F502" s="83">
        <f t="shared" si="78"/>
        <v>3</v>
      </c>
      <c r="G502" s="39"/>
      <c r="H502" s="39"/>
      <c r="I502" s="39"/>
      <c r="J502" s="39"/>
      <c r="K502" s="84" t="e">
        <f t="shared" si="73"/>
        <v>#N/A</v>
      </c>
      <c r="L502" s="84" t="e">
        <f t="shared" si="74"/>
        <v>#N/A</v>
      </c>
      <c r="M502" s="40">
        <f t="shared" si="70"/>
        <v>0</v>
      </c>
      <c r="N502" s="40">
        <f t="shared" si="71"/>
        <v>0</v>
      </c>
      <c r="O502" s="40">
        <f t="shared" si="75"/>
        <v>0</v>
      </c>
      <c r="P502" s="68">
        <f t="shared" si="76"/>
        <v>0</v>
      </c>
      <c r="Q502" s="69">
        <f t="shared" si="72"/>
        <v>0</v>
      </c>
      <c r="R502" s="70">
        <f t="shared" si="77"/>
        <v>0</v>
      </c>
      <c r="T502" s="10"/>
      <c r="U502" s="10"/>
      <c r="V502" s="10"/>
      <c r="W502" s="10"/>
      <c r="X502" s="10"/>
    </row>
    <row r="503" spans="4:24" s="9" customFormat="1" x14ac:dyDescent="0.3">
      <c r="D503" s="17">
        <f t="shared" si="79"/>
        <v>89911</v>
      </c>
      <c r="E503" s="41">
        <v>1</v>
      </c>
      <c r="F503" s="83">
        <f t="shared" si="78"/>
        <v>3</v>
      </c>
      <c r="G503" s="39"/>
      <c r="H503" s="39"/>
      <c r="I503" s="39"/>
      <c r="J503" s="39"/>
      <c r="K503" s="84" t="e">
        <f t="shared" si="73"/>
        <v>#N/A</v>
      </c>
      <c r="L503" s="84" t="e">
        <f t="shared" si="74"/>
        <v>#N/A</v>
      </c>
      <c r="M503" s="40">
        <f t="shared" si="70"/>
        <v>0</v>
      </c>
      <c r="N503" s="40">
        <f t="shared" si="71"/>
        <v>0</v>
      </c>
      <c r="O503" s="40">
        <f t="shared" si="75"/>
        <v>0</v>
      </c>
      <c r="P503" s="68">
        <f t="shared" si="76"/>
        <v>0</v>
      </c>
      <c r="Q503" s="69">
        <f t="shared" si="72"/>
        <v>0</v>
      </c>
      <c r="R503" s="70">
        <f t="shared" si="77"/>
        <v>0</v>
      </c>
      <c r="T503" s="10"/>
      <c r="U503" s="10"/>
      <c r="V503" s="10"/>
      <c r="W503" s="10"/>
      <c r="X503" s="10"/>
    </row>
    <row r="504" spans="4:24" s="9" customFormat="1" x14ac:dyDescent="0.3">
      <c r="D504" s="17">
        <f t="shared" si="79"/>
        <v>90003</v>
      </c>
      <c r="E504" s="41">
        <v>1</v>
      </c>
      <c r="F504" s="83">
        <f t="shared" si="78"/>
        <v>3</v>
      </c>
      <c r="G504" s="39"/>
      <c r="H504" s="39"/>
      <c r="I504" s="39"/>
      <c r="J504" s="39"/>
      <c r="K504" s="84" t="e">
        <f t="shared" si="73"/>
        <v>#N/A</v>
      </c>
      <c r="L504" s="84" t="e">
        <f t="shared" si="74"/>
        <v>#N/A</v>
      </c>
      <c r="M504" s="40">
        <f t="shared" si="70"/>
        <v>0</v>
      </c>
      <c r="N504" s="40">
        <f t="shared" si="71"/>
        <v>0</v>
      </c>
      <c r="O504" s="40">
        <f t="shared" si="75"/>
        <v>0</v>
      </c>
      <c r="P504" s="68">
        <f t="shared" si="76"/>
        <v>0</v>
      </c>
      <c r="Q504" s="69">
        <f t="shared" si="72"/>
        <v>0</v>
      </c>
      <c r="R504" s="70">
        <f t="shared" si="77"/>
        <v>0</v>
      </c>
      <c r="T504" s="10"/>
      <c r="U504" s="10"/>
      <c r="V504" s="10"/>
      <c r="W504" s="10"/>
      <c r="X504" s="10"/>
    </row>
    <row r="505" spans="4:24" s="9" customFormat="1" x14ac:dyDescent="0.3">
      <c r="D505" s="17">
        <f t="shared" si="79"/>
        <v>90095</v>
      </c>
      <c r="E505" s="41">
        <v>1</v>
      </c>
      <c r="F505" s="83">
        <f t="shared" si="78"/>
        <v>3</v>
      </c>
      <c r="G505" s="39"/>
      <c r="H505" s="39"/>
      <c r="I505" s="39"/>
      <c r="J505" s="39"/>
      <c r="K505" s="84" t="e">
        <f t="shared" si="73"/>
        <v>#N/A</v>
      </c>
      <c r="L505" s="84" t="e">
        <f t="shared" si="74"/>
        <v>#N/A</v>
      </c>
      <c r="M505" s="40">
        <f t="shared" si="70"/>
        <v>0</v>
      </c>
      <c r="N505" s="40">
        <f t="shared" si="71"/>
        <v>0</v>
      </c>
      <c r="O505" s="40">
        <f t="shared" si="75"/>
        <v>0</v>
      </c>
      <c r="P505" s="68">
        <f t="shared" si="76"/>
        <v>0</v>
      </c>
      <c r="Q505" s="69">
        <f t="shared" si="72"/>
        <v>0</v>
      </c>
      <c r="R505" s="70">
        <f t="shared" si="77"/>
        <v>0</v>
      </c>
      <c r="T505" s="10"/>
      <c r="U505" s="10"/>
      <c r="V505" s="10"/>
      <c r="W505" s="10"/>
      <c r="X505" s="10"/>
    </row>
    <row r="506" spans="4:24" s="9" customFormat="1" x14ac:dyDescent="0.3">
      <c r="D506" s="17">
        <f t="shared" si="79"/>
        <v>90186</v>
      </c>
      <c r="E506" s="41">
        <v>1</v>
      </c>
      <c r="F506" s="83">
        <f t="shared" si="78"/>
        <v>3</v>
      </c>
      <c r="G506" s="39"/>
      <c r="H506" s="39"/>
      <c r="I506" s="39"/>
      <c r="J506" s="39"/>
      <c r="K506" s="84" t="e">
        <f t="shared" si="73"/>
        <v>#N/A</v>
      </c>
      <c r="L506" s="84" t="e">
        <f t="shared" si="74"/>
        <v>#N/A</v>
      </c>
      <c r="M506" s="40">
        <f t="shared" si="70"/>
        <v>0</v>
      </c>
      <c r="N506" s="40">
        <f t="shared" si="71"/>
        <v>0</v>
      </c>
      <c r="O506" s="40">
        <f t="shared" si="75"/>
        <v>0</v>
      </c>
      <c r="P506" s="68">
        <f t="shared" si="76"/>
        <v>0</v>
      </c>
      <c r="Q506" s="69">
        <f t="shared" si="72"/>
        <v>0</v>
      </c>
      <c r="R506" s="70">
        <f t="shared" si="77"/>
        <v>0</v>
      </c>
      <c r="T506" s="10"/>
      <c r="U506" s="10"/>
      <c r="V506" s="10"/>
      <c r="W506" s="10"/>
      <c r="X506" s="10"/>
    </row>
    <row r="507" spans="4:24" s="9" customFormat="1" x14ac:dyDescent="0.3">
      <c r="D507" s="17">
        <f t="shared" si="79"/>
        <v>90276</v>
      </c>
      <c r="E507" s="41">
        <v>1</v>
      </c>
      <c r="F507" s="83">
        <f t="shared" si="78"/>
        <v>3</v>
      </c>
      <c r="G507" s="39"/>
      <c r="H507" s="39"/>
      <c r="I507" s="39"/>
      <c r="J507" s="39"/>
      <c r="K507" s="84" t="e">
        <f t="shared" si="73"/>
        <v>#N/A</v>
      </c>
      <c r="L507" s="84" t="e">
        <f t="shared" si="74"/>
        <v>#N/A</v>
      </c>
      <c r="M507" s="40">
        <f t="shared" si="70"/>
        <v>0</v>
      </c>
      <c r="N507" s="40">
        <f t="shared" si="71"/>
        <v>0</v>
      </c>
      <c r="O507" s="40">
        <f t="shared" si="75"/>
        <v>0</v>
      </c>
      <c r="P507" s="68">
        <f t="shared" si="76"/>
        <v>0</v>
      </c>
      <c r="Q507" s="69">
        <f t="shared" si="72"/>
        <v>0</v>
      </c>
      <c r="R507" s="70">
        <f t="shared" si="77"/>
        <v>0</v>
      </c>
      <c r="T507" s="10"/>
      <c r="U507" s="10"/>
      <c r="V507" s="10"/>
      <c r="W507" s="10"/>
      <c r="X507" s="10"/>
    </row>
    <row r="508" spans="4:24" s="9" customFormat="1" x14ac:dyDescent="0.3">
      <c r="D508" s="17">
        <f t="shared" si="79"/>
        <v>90368</v>
      </c>
      <c r="E508" s="41">
        <v>1</v>
      </c>
      <c r="F508" s="83">
        <f t="shared" si="78"/>
        <v>3</v>
      </c>
      <c r="G508" s="39"/>
      <c r="H508" s="39"/>
      <c r="I508" s="39"/>
      <c r="J508" s="39"/>
      <c r="K508" s="84" t="e">
        <f t="shared" si="73"/>
        <v>#N/A</v>
      </c>
      <c r="L508" s="84" t="e">
        <f t="shared" si="74"/>
        <v>#N/A</v>
      </c>
      <c r="M508" s="40">
        <f t="shared" si="70"/>
        <v>0</v>
      </c>
      <c r="N508" s="40">
        <f t="shared" si="71"/>
        <v>0</v>
      </c>
      <c r="O508" s="40">
        <f t="shared" si="75"/>
        <v>0</v>
      </c>
      <c r="P508" s="68">
        <f t="shared" si="76"/>
        <v>0</v>
      </c>
      <c r="Q508" s="69">
        <f t="shared" si="72"/>
        <v>0</v>
      </c>
      <c r="R508" s="70">
        <f t="shared" si="77"/>
        <v>0</v>
      </c>
      <c r="T508" s="10"/>
      <c r="U508" s="10"/>
      <c r="V508" s="10"/>
      <c r="W508" s="10"/>
      <c r="X508" s="10"/>
    </row>
    <row r="509" spans="4:24" s="9" customFormat="1" x14ac:dyDescent="0.3">
      <c r="D509" s="17">
        <f t="shared" si="79"/>
        <v>90460</v>
      </c>
      <c r="E509" s="41">
        <v>1</v>
      </c>
      <c r="F509" s="83">
        <f t="shared" si="78"/>
        <v>3</v>
      </c>
      <c r="G509" s="39"/>
      <c r="H509" s="39"/>
      <c r="I509" s="39"/>
      <c r="J509" s="39"/>
      <c r="K509" s="84" t="e">
        <f t="shared" si="73"/>
        <v>#N/A</v>
      </c>
      <c r="L509" s="84" t="e">
        <f t="shared" si="74"/>
        <v>#N/A</v>
      </c>
      <c r="M509" s="40">
        <f t="shared" si="70"/>
        <v>0</v>
      </c>
      <c r="N509" s="40">
        <f t="shared" si="71"/>
        <v>0</v>
      </c>
      <c r="O509" s="40">
        <f t="shared" si="75"/>
        <v>0</v>
      </c>
      <c r="P509" s="68">
        <f t="shared" si="76"/>
        <v>0</v>
      </c>
      <c r="Q509" s="69">
        <f t="shared" si="72"/>
        <v>0</v>
      </c>
      <c r="R509" s="70">
        <f t="shared" si="77"/>
        <v>0</v>
      </c>
      <c r="T509" s="10"/>
      <c r="U509" s="10"/>
      <c r="V509" s="10"/>
      <c r="W509" s="10"/>
      <c r="X509" s="10"/>
    </row>
    <row r="510" spans="4:24" s="9" customFormat="1" x14ac:dyDescent="0.3">
      <c r="D510" s="17">
        <f t="shared" si="79"/>
        <v>90551</v>
      </c>
      <c r="E510" s="41">
        <v>1</v>
      </c>
      <c r="F510" s="83">
        <f t="shared" si="78"/>
        <v>3</v>
      </c>
      <c r="G510" s="39"/>
      <c r="H510" s="39"/>
      <c r="I510" s="39"/>
      <c r="J510" s="39"/>
      <c r="K510" s="84" t="e">
        <f t="shared" si="73"/>
        <v>#N/A</v>
      </c>
      <c r="L510" s="84" t="e">
        <f t="shared" si="74"/>
        <v>#N/A</v>
      </c>
      <c r="M510" s="40">
        <f t="shared" si="70"/>
        <v>0</v>
      </c>
      <c r="N510" s="40">
        <f t="shared" si="71"/>
        <v>0</v>
      </c>
      <c r="O510" s="40">
        <f t="shared" si="75"/>
        <v>0</v>
      </c>
      <c r="P510" s="68">
        <f t="shared" si="76"/>
        <v>0</v>
      </c>
      <c r="Q510" s="69">
        <f t="shared" si="72"/>
        <v>0</v>
      </c>
      <c r="R510" s="70">
        <f t="shared" si="77"/>
        <v>0</v>
      </c>
      <c r="T510" s="10"/>
      <c r="U510" s="10"/>
      <c r="V510" s="10"/>
      <c r="W510" s="10"/>
      <c r="X510" s="10"/>
    </row>
    <row r="511" spans="4:24" s="9" customFormat="1" x14ac:dyDescent="0.3">
      <c r="D511" s="17">
        <f t="shared" si="79"/>
        <v>90642</v>
      </c>
      <c r="E511" s="41">
        <v>1</v>
      </c>
      <c r="F511" s="83">
        <f t="shared" si="78"/>
        <v>3</v>
      </c>
      <c r="G511" s="39"/>
      <c r="H511" s="39"/>
      <c r="I511" s="39"/>
      <c r="J511" s="39"/>
      <c r="K511" s="84" t="e">
        <f t="shared" si="73"/>
        <v>#N/A</v>
      </c>
      <c r="L511" s="84" t="e">
        <f t="shared" si="74"/>
        <v>#N/A</v>
      </c>
      <c r="M511" s="40">
        <f t="shared" si="70"/>
        <v>0</v>
      </c>
      <c r="N511" s="40">
        <f t="shared" si="71"/>
        <v>0</v>
      </c>
      <c r="O511" s="40">
        <f t="shared" si="75"/>
        <v>0</v>
      </c>
      <c r="P511" s="68">
        <f t="shared" si="76"/>
        <v>0</v>
      </c>
      <c r="Q511" s="69">
        <f t="shared" si="72"/>
        <v>0</v>
      </c>
      <c r="R511" s="70">
        <f t="shared" si="77"/>
        <v>0</v>
      </c>
      <c r="T511" s="10"/>
      <c r="U511" s="10"/>
      <c r="V511" s="10"/>
      <c r="W511" s="10"/>
      <c r="X511" s="10"/>
    </row>
    <row r="512" spans="4:24" s="9" customFormat="1" x14ac:dyDescent="0.3">
      <c r="D512" s="17">
        <f t="shared" si="79"/>
        <v>90734</v>
      </c>
      <c r="E512" s="41">
        <v>1</v>
      </c>
      <c r="F512" s="83">
        <f t="shared" si="78"/>
        <v>3</v>
      </c>
      <c r="G512" s="39"/>
      <c r="H512" s="39"/>
      <c r="I512" s="39"/>
      <c r="J512" s="39"/>
      <c r="K512" s="84" t="e">
        <f t="shared" si="73"/>
        <v>#N/A</v>
      </c>
      <c r="L512" s="84" t="e">
        <f t="shared" si="74"/>
        <v>#N/A</v>
      </c>
      <c r="M512" s="40">
        <f t="shared" si="70"/>
        <v>0</v>
      </c>
      <c r="N512" s="40">
        <f t="shared" si="71"/>
        <v>0</v>
      </c>
      <c r="O512" s="40">
        <f t="shared" si="75"/>
        <v>0</v>
      </c>
      <c r="P512" s="68">
        <f t="shared" si="76"/>
        <v>0</v>
      </c>
      <c r="Q512" s="69">
        <f t="shared" si="72"/>
        <v>0</v>
      </c>
      <c r="R512" s="70">
        <f t="shared" si="77"/>
        <v>0</v>
      </c>
      <c r="T512" s="10"/>
      <c r="U512" s="10"/>
      <c r="V512" s="10"/>
      <c r="W512" s="10"/>
      <c r="X512" s="10"/>
    </row>
    <row r="513" spans="4:24" s="9" customFormat="1" x14ac:dyDescent="0.3">
      <c r="D513" s="17">
        <f t="shared" si="79"/>
        <v>90826</v>
      </c>
      <c r="E513" s="41">
        <v>1</v>
      </c>
      <c r="F513" s="83">
        <f t="shared" si="78"/>
        <v>3</v>
      </c>
      <c r="G513" s="39"/>
      <c r="H513" s="39"/>
      <c r="I513" s="39"/>
      <c r="J513" s="39"/>
      <c r="K513" s="84" t="e">
        <f t="shared" si="73"/>
        <v>#N/A</v>
      </c>
      <c r="L513" s="84" t="e">
        <f t="shared" si="74"/>
        <v>#N/A</v>
      </c>
      <c r="M513" s="40">
        <f t="shared" si="70"/>
        <v>0</v>
      </c>
      <c r="N513" s="40">
        <f t="shared" si="71"/>
        <v>0</v>
      </c>
      <c r="O513" s="40">
        <f t="shared" si="75"/>
        <v>0</v>
      </c>
      <c r="P513" s="68">
        <f t="shared" si="76"/>
        <v>0</v>
      </c>
      <c r="Q513" s="69">
        <f t="shared" si="72"/>
        <v>0</v>
      </c>
      <c r="R513" s="70">
        <f t="shared" si="77"/>
        <v>0</v>
      </c>
      <c r="T513" s="10"/>
      <c r="U513" s="10"/>
      <c r="V513" s="10"/>
      <c r="W513" s="10"/>
      <c r="X513" s="10"/>
    </row>
    <row r="514" spans="4:24" s="9" customFormat="1" x14ac:dyDescent="0.3">
      <c r="D514" s="17">
        <f t="shared" si="79"/>
        <v>90917</v>
      </c>
      <c r="E514" s="41">
        <v>1</v>
      </c>
      <c r="F514" s="83">
        <f t="shared" si="78"/>
        <v>3</v>
      </c>
      <c r="G514" s="39"/>
      <c r="H514" s="39"/>
      <c r="I514" s="39"/>
      <c r="J514" s="39"/>
      <c r="K514" s="84" t="e">
        <f t="shared" si="73"/>
        <v>#N/A</v>
      </c>
      <c r="L514" s="84" t="e">
        <f t="shared" si="74"/>
        <v>#N/A</v>
      </c>
      <c r="M514" s="40">
        <f t="shared" ref="M514:M577" si="80">IF(AND(ISBLANK(G515),ISBLANK(H515),ISBLANK(I515)),
       IF(AND(ISBLANK(G514),ISBLANK(H514),ISBLANK(I514)),
           IF(O513&gt;0,
                IF(YEARFRAC($B$7,D514)&gt;$B$10,O513,M513)+R513+($B$5-$B$25*E513+$B$4)*YEARFRAC(D513,D514)+IF(AND($B$27,YEARFRAC($B$7,D513)&lt;$B$10),$B$29*12*YEARFRAC(D513,D514),0)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K514+N("If records exist on this row, but not on the next, start the prediction by using this row's record")),
    NA()+N("Both this row and next have records; do nothing"))</f>
        <v>0</v>
      </c>
      <c r="N514" s="40">
        <f t="shared" ref="N514:N577" si="81">IF($B$27,
   IF(AND(ISBLANK(G515),ISBLANK(H515),ISBLANK(I515)),
      IF(AND(ISBLANK(G514),ISBLANK(H514),ISBLANK(I514)),
          IF(YEARFRAC($B$7,D514)&lt;=$B$10,
               MAX(N513+Q513-$B$29*12*YEARFRAC(D513,D514),0)+N("Predict the fixed balance if both this row and next have no records: it's the balance, plus interest, minus repayment"),
               0+N("Return a zero fixed balance if we're past the fixed period")),
          H514+N("Return the fixed balance when this row has a record, but the next doesn't")),
      NA()+N("Return NA if records were entered for this row and next (no need to predict)")),
 NA()+N("Return NA if the fixed period is not used"))</f>
        <v>0</v>
      </c>
      <c r="O514" s="40">
        <f t="shared" si="75"/>
        <v>0</v>
      </c>
      <c r="P514" s="68">
        <f t="shared" si="76"/>
        <v>0</v>
      </c>
      <c r="Q514" s="69">
        <f t="shared" ref="Q514:Q577" si="82">IF(ISNA(N514),
      NA()+N("Do nothing if the fixed balance is NA"),
      IF(AND(D514&gt;=$B$7,N514&gt;0,YEARFRAC($B$7,D514)&lt;=$B$10)+N("Check if within the fixed period"),
          (N514+IF(OR(ISNA(M514),ISNA($B$11)),0,MIN(0,MAX(-$B$11,M514))))*((1+$B$9/100/365)^(365*YEARFRAC(D514,D515))-1)
            +N("The fixed interest is the fixed rate (for the time between rows) multiplied by the fixed balance, reduced by up to the max repayment (if the variable balance is negative)"),
          0+N("No interest if outside the fixed period, or the balance is non-positive")))</f>
        <v>0</v>
      </c>
      <c r="R514" s="70">
        <f t="shared" si="77"/>
        <v>0</v>
      </c>
      <c r="T514" s="10"/>
      <c r="U514" s="10"/>
      <c r="V514" s="10"/>
      <c r="W514" s="10"/>
      <c r="X514" s="10"/>
    </row>
    <row r="515" spans="4:24" s="9" customFormat="1" x14ac:dyDescent="0.3">
      <c r="D515" s="17">
        <f t="shared" si="79"/>
        <v>91007</v>
      </c>
      <c r="E515" s="41">
        <v>1</v>
      </c>
      <c r="F515" s="83">
        <f t="shared" si="78"/>
        <v>3</v>
      </c>
      <c r="G515" s="39"/>
      <c r="H515" s="39"/>
      <c r="I515" s="39"/>
      <c r="J515" s="39"/>
      <c r="K515" s="84" t="e">
        <f t="shared" ref="K515:K578" si="83">IF(AND(ISBLANK(G515),ISBLANK(I515)),NA(),G515-I515)+N("Only give a result if the offset or variable balance are recorded")</f>
        <v>#N/A</v>
      </c>
      <c r="L515" s="84" t="e">
        <f t="shared" ref="L515:L578" si="84">IF(AND(ISBLANK(G515),ISBLANK(H515),ISBLANK(I515)),
      NA()+N("This row has no records; use NA"),
      H515+K515)</f>
        <v>#N/A</v>
      </c>
      <c r="M515" s="40">
        <f t="shared" si="80"/>
        <v>0</v>
      </c>
      <c r="N515" s="40">
        <f t="shared" si="81"/>
        <v>0</v>
      </c>
      <c r="O515" s="40">
        <f t="shared" ref="O515:O578" si="85">IF(ISNA(M515),
       IF(ISNA(N515), NA()+N("NA if both fixed and variable are NA"), MAX(0,N515)+N("Fixed balance if variable is NA")),
       IF(ISNA(N515),MAX(0,M515)+N("Variable balance if fixed is NA"),MAX(M515+N515,0)+N("Fixed+Variable if both aren't NA")))</f>
        <v>0</v>
      </c>
      <c r="P515" s="68">
        <f t="shared" ref="P515:P578" si="86">IF(ISNA(Q515)+N("This formula returns the sum of the interests that aren't NA"),
      IF(ISNA(R515),NA(),R515),
      IF(ISNA(R515),Q515,Q515+R515))</f>
        <v>0</v>
      </c>
      <c r="Q515" s="69">
        <f t="shared" si="82"/>
        <v>0</v>
      </c>
      <c r="R515" s="70">
        <f t="shared" ref="R515:R578" si="87">IF(ISNA(M515),
      NA()+N("Do nothing if the variable balance is NA"),
      MAX(IF(YEARFRAC($B$7,D515)&gt;$B$10,O515,M515)*((1+F515/100/365)^(365*YEARFRAC(D515,D516))-1), 0)
     +N("The variable interest is the variable rate (for the period between rows) multiplied by the net or variable balance (depending if within the fixed period), and only for positive variable balances"))</f>
        <v>0</v>
      </c>
      <c r="T515" s="10"/>
      <c r="U515" s="10"/>
      <c r="V515" s="10"/>
      <c r="W515" s="10"/>
      <c r="X515" s="10"/>
    </row>
    <row r="516" spans="4:24" s="9" customFormat="1" x14ac:dyDescent="0.3">
      <c r="D516" s="17">
        <f t="shared" si="79"/>
        <v>91099</v>
      </c>
      <c r="E516" s="41">
        <v>1</v>
      </c>
      <c r="F516" s="83">
        <f t="shared" ref="F516:F579" si="88">F515</f>
        <v>3</v>
      </c>
      <c r="G516" s="39"/>
      <c r="H516" s="39"/>
      <c r="I516" s="39"/>
      <c r="J516" s="39"/>
      <c r="K516" s="84" t="e">
        <f t="shared" si="83"/>
        <v>#N/A</v>
      </c>
      <c r="L516" s="84" t="e">
        <f t="shared" si="84"/>
        <v>#N/A</v>
      </c>
      <c r="M516" s="40">
        <f t="shared" si="80"/>
        <v>0</v>
      </c>
      <c r="N516" s="40">
        <f t="shared" si="81"/>
        <v>0</v>
      </c>
      <c r="O516" s="40">
        <f t="shared" si="85"/>
        <v>0</v>
      </c>
      <c r="P516" s="68">
        <f t="shared" si="86"/>
        <v>0</v>
      </c>
      <c r="Q516" s="69">
        <f t="shared" si="82"/>
        <v>0</v>
      </c>
      <c r="R516" s="70">
        <f t="shared" si="87"/>
        <v>0</v>
      </c>
      <c r="T516" s="10"/>
      <c r="U516" s="10"/>
      <c r="V516" s="10"/>
      <c r="W516" s="10"/>
      <c r="X516" s="10"/>
    </row>
    <row r="517" spans="4:24" s="9" customFormat="1" x14ac:dyDescent="0.3">
      <c r="D517" s="17">
        <f t="shared" si="79"/>
        <v>91191</v>
      </c>
      <c r="E517" s="41">
        <v>1</v>
      </c>
      <c r="F517" s="83">
        <f t="shared" si="88"/>
        <v>3</v>
      </c>
      <c r="G517" s="39"/>
      <c r="H517" s="39"/>
      <c r="I517" s="39"/>
      <c r="J517" s="39"/>
      <c r="K517" s="84" t="e">
        <f t="shared" si="83"/>
        <v>#N/A</v>
      </c>
      <c r="L517" s="84" t="e">
        <f t="shared" si="84"/>
        <v>#N/A</v>
      </c>
      <c r="M517" s="40">
        <f t="shared" si="80"/>
        <v>0</v>
      </c>
      <c r="N517" s="40">
        <f t="shared" si="81"/>
        <v>0</v>
      </c>
      <c r="O517" s="40">
        <f t="shared" si="85"/>
        <v>0</v>
      </c>
      <c r="P517" s="68">
        <f t="shared" si="86"/>
        <v>0</v>
      </c>
      <c r="Q517" s="69">
        <f t="shared" si="82"/>
        <v>0</v>
      </c>
      <c r="R517" s="70">
        <f t="shared" si="87"/>
        <v>0</v>
      </c>
      <c r="T517" s="10"/>
      <c r="U517" s="10"/>
      <c r="V517" s="10"/>
      <c r="W517" s="10"/>
      <c r="X517" s="10"/>
    </row>
    <row r="518" spans="4:24" s="9" customFormat="1" x14ac:dyDescent="0.3">
      <c r="D518" s="17">
        <f t="shared" si="79"/>
        <v>91282</v>
      </c>
      <c r="E518" s="41">
        <v>1</v>
      </c>
      <c r="F518" s="83">
        <f t="shared" si="88"/>
        <v>3</v>
      </c>
      <c r="G518" s="39"/>
      <c r="H518" s="39"/>
      <c r="I518" s="39"/>
      <c r="J518" s="39"/>
      <c r="K518" s="84" t="e">
        <f t="shared" si="83"/>
        <v>#N/A</v>
      </c>
      <c r="L518" s="84" t="e">
        <f t="shared" si="84"/>
        <v>#N/A</v>
      </c>
      <c r="M518" s="40">
        <f t="shared" si="80"/>
        <v>0</v>
      </c>
      <c r="N518" s="40">
        <f t="shared" si="81"/>
        <v>0</v>
      </c>
      <c r="O518" s="40">
        <f t="shared" si="85"/>
        <v>0</v>
      </c>
      <c r="P518" s="68">
        <f t="shared" si="86"/>
        <v>0</v>
      </c>
      <c r="Q518" s="69">
        <f t="shared" si="82"/>
        <v>0</v>
      </c>
      <c r="R518" s="70">
        <f t="shared" si="87"/>
        <v>0</v>
      </c>
      <c r="T518" s="10"/>
      <c r="U518" s="10"/>
      <c r="V518" s="10"/>
      <c r="W518" s="10"/>
      <c r="X518" s="10"/>
    </row>
    <row r="519" spans="4:24" s="9" customFormat="1" x14ac:dyDescent="0.3">
      <c r="D519" s="17">
        <f t="shared" ref="D519:D582" si="89">EDATE(D518,3)</f>
        <v>91372</v>
      </c>
      <c r="E519" s="41">
        <v>1</v>
      </c>
      <c r="F519" s="83">
        <f t="shared" si="88"/>
        <v>3</v>
      </c>
      <c r="G519" s="39"/>
      <c r="H519" s="39"/>
      <c r="I519" s="39"/>
      <c r="J519" s="39"/>
      <c r="K519" s="84" t="e">
        <f t="shared" si="83"/>
        <v>#N/A</v>
      </c>
      <c r="L519" s="84" t="e">
        <f t="shared" si="84"/>
        <v>#N/A</v>
      </c>
      <c r="M519" s="40">
        <f t="shared" si="80"/>
        <v>0</v>
      </c>
      <c r="N519" s="40">
        <f t="shared" si="81"/>
        <v>0</v>
      </c>
      <c r="O519" s="40">
        <f t="shared" si="85"/>
        <v>0</v>
      </c>
      <c r="P519" s="68">
        <f t="shared" si="86"/>
        <v>0</v>
      </c>
      <c r="Q519" s="69">
        <f t="shared" si="82"/>
        <v>0</v>
      </c>
      <c r="R519" s="70">
        <f t="shared" si="87"/>
        <v>0</v>
      </c>
      <c r="T519" s="10"/>
      <c r="U519" s="10"/>
      <c r="V519" s="10"/>
      <c r="W519" s="10"/>
      <c r="X519" s="10"/>
    </row>
    <row r="520" spans="4:24" s="9" customFormat="1" x14ac:dyDescent="0.3">
      <c r="D520" s="17">
        <f t="shared" si="89"/>
        <v>91464</v>
      </c>
      <c r="E520" s="41">
        <v>1</v>
      </c>
      <c r="F520" s="83">
        <f t="shared" si="88"/>
        <v>3</v>
      </c>
      <c r="G520" s="39"/>
      <c r="H520" s="39"/>
      <c r="I520" s="39"/>
      <c r="J520" s="39"/>
      <c r="K520" s="84" t="e">
        <f t="shared" si="83"/>
        <v>#N/A</v>
      </c>
      <c r="L520" s="84" t="e">
        <f t="shared" si="84"/>
        <v>#N/A</v>
      </c>
      <c r="M520" s="40">
        <f t="shared" si="80"/>
        <v>0</v>
      </c>
      <c r="N520" s="40">
        <f t="shared" si="81"/>
        <v>0</v>
      </c>
      <c r="O520" s="40">
        <f t="shared" si="85"/>
        <v>0</v>
      </c>
      <c r="P520" s="68">
        <f t="shared" si="86"/>
        <v>0</v>
      </c>
      <c r="Q520" s="69">
        <f t="shared" si="82"/>
        <v>0</v>
      </c>
      <c r="R520" s="70">
        <f t="shared" si="87"/>
        <v>0</v>
      </c>
      <c r="T520" s="10"/>
      <c r="U520" s="10"/>
      <c r="V520" s="10"/>
      <c r="W520" s="10"/>
      <c r="X520" s="10"/>
    </row>
    <row r="521" spans="4:24" s="9" customFormat="1" x14ac:dyDescent="0.3">
      <c r="D521" s="17">
        <f t="shared" si="89"/>
        <v>91556</v>
      </c>
      <c r="E521" s="41">
        <v>1</v>
      </c>
      <c r="F521" s="83">
        <f t="shared" si="88"/>
        <v>3</v>
      </c>
      <c r="G521" s="39"/>
      <c r="H521" s="39"/>
      <c r="I521" s="39"/>
      <c r="J521" s="39"/>
      <c r="K521" s="84" t="e">
        <f t="shared" si="83"/>
        <v>#N/A</v>
      </c>
      <c r="L521" s="84" t="e">
        <f t="shared" si="84"/>
        <v>#N/A</v>
      </c>
      <c r="M521" s="40">
        <f t="shared" si="80"/>
        <v>0</v>
      </c>
      <c r="N521" s="40">
        <f t="shared" si="81"/>
        <v>0</v>
      </c>
      <c r="O521" s="40">
        <f t="shared" si="85"/>
        <v>0</v>
      </c>
      <c r="P521" s="68">
        <f t="shared" si="86"/>
        <v>0</v>
      </c>
      <c r="Q521" s="69">
        <f t="shared" si="82"/>
        <v>0</v>
      </c>
      <c r="R521" s="70">
        <f t="shared" si="87"/>
        <v>0</v>
      </c>
      <c r="T521" s="10"/>
      <c r="U521" s="10"/>
      <c r="V521" s="10"/>
      <c r="W521" s="10"/>
      <c r="X521" s="10"/>
    </row>
    <row r="522" spans="4:24" s="9" customFormat="1" x14ac:dyDescent="0.3">
      <c r="D522" s="17">
        <f t="shared" si="89"/>
        <v>91647</v>
      </c>
      <c r="E522" s="41">
        <v>1</v>
      </c>
      <c r="F522" s="83">
        <f t="shared" si="88"/>
        <v>3</v>
      </c>
      <c r="G522" s="39"/>
      <c r="H522" s="39"/>
      <c r="I522" s="39"/>
      <c r="J522" s="39"/>
      <c r="K522" s="84" t="e">
        <f t="shared" si="83"/>
        <v>#N/A</v>
      </c>
      <c r="L522" s="84" t="e">
        <f t="shared" si="84"/>
        <v>#N/A</v>
      </c>
      <c r="M522" s="40">
        <f t="shared" si="80"/>
        <v>0</v>
      </c>
      <c r="N522" s="40">
        <f t="shared" si="81"/>
        <v>0</v>
      </c>
      <c r="O522" s="40">
        <f t="shared" si="85"/>
        <v>0</v>
      </c>
      <c r="P522" s="68">
        <f t="shared" si="86"/>
        <v>0</v>
      </c>
      <c r="Q522" s="69">
        <f t="shared" si="82"/>
        <v>0</v>
      </c>
      <c r="R522" s="70">
        <f t="shared" si="87"/>
        <v>0</v>
      </c>
      <c r="T522" s="10"/>
      <c r="U522" s="10"/>
      <c r="V522" s="10"/>
      <c r="W522" s="10"/>
      <c r="X522" s="10"/>
    </row>
    <row r="523" spans="4:24" s="9" customFormat="1" x14ac:dyDescent="0.3">
      <c r="D523" s="17">
        <f t="shared" si="89"/>
        <v>91737</v>
      </c>
      <c r="E523" s="41">
        <v>1</v>
      </c>
      <c r="F523" s="83">
        <f t="shared" si="88"/>
        <v>3</v>
      </c>
      <c r="G523" s="39"/>
      <c r="H523" s="39"/>
      <c r="I523" s="39"/>
      <c r="J523" s="39"/>
      <c r="K523" s="84" t="e">
        <f t="shared" si="83"/>
        <v>#N/A</v>
      </c>
      <c r="L523" s="84" t="e">
        <f t="shared" si="84"/>
        <v>#N/A</v>
      </c>
      <c r="M523" s="40">
        <f t="shared" si="80"/>
        <v>0</v>
      </c>
      <c r="N523" s="40">
        <f t="shared" si="81"/>
        <v>0</v>
      </c>
      <c r="O523" s="40">
        <f t="shared" si="85"/>
        <v>0</v>
      </c>
      <c r="P523" s="68">
        <f t="shared" si="86"/>
        <v>0</v>
      </c>
      <c r="Q523" s="69">
        <f t="shared" si="82"/>
        <v>0</v>
      </c>
      <c r="R523" s="70">
        <f t="shared" si="87"/>
        <v>0</v>
      </c>
      <c r="T523" s="10"/>
      <c r="U523" s="10"/>
      <c r="V523" s="10"/>
      <c r="W523" s="10"/>
      <c r="X523" s="10"/>
    </row>
    <row r="524" spans="4:24" s="9" customFormat="1" x14ac:dyDescent="0.3">
      <c r="D524" s="17">
        <f t="shared" si="89"/>
        <v>91829</v>
      </c>
      <c r="E524" s="41">
        <v>1</v>
      </c>
      <c r="F524" s="83">
        <f t="shared" si="88"/>
        <v>3</v>
      </c>
      <c r="G524" s="39"/>
      <c r="H524" s="39"/>
      <c r="I524" s="39"/>
      <c r="J524" s="39"/>
      <c r="K524" s="84" t="e">
        <f t="shared" si="83"/>
        <v>#N/A</v>
      </c>
      <c r="L524" s="84" t="e">
        <f t="shared" si="84"/>
        <v>#N/A</v>
      </c>
      <c r="M524" s="40">
        <f t="shared" si="80"/>
        <v>0</v>
      </c>
      <c r="N524" s="40">
        <f t="shared" si="81"/>
        <v>0</v>
      </c>
      <c r="O524" s="40">
        <f t="shared" si="85"/>
        <v>0</v>
      </c>
      <c r="P524" s="68">
        <f t="shared" si="86"/>
        <v>0</v>
      </c>
      <c r="Q524" s="69">
        <f t="shared" si="82"/>
        <v>0</v>
      </c>
      <c r="R524" s="70">
        <f t="shared" si="87"/>
        <v>0</v>
      </c>
      <c r="T524" s="10"/>
      <c r="U524" s="10"/>
      <c r="V524" s="10"/>
      <c r="W524" s="10"/>
      <c r="X524" s="10"/>
    </row>
    <row r="525" spans="4:24" s="9" customFormat="1" x14ac:dyDescent="0.3">
      <c r="D525" s="17">
        <f t="shared" si="89"/>
        <v>91921</v>
      </c>
      <c r="E525" s="41">
        <v>1</v>
      </c>
      <c r="F525" s="83">
        <f t="shared" si="88"/>
        <v>3</v>
      </c>
      <c r="G525" s="39"/>
      <c r="H525" s="39"/>
      <c r="I525" s="39"/>
      <c r="J525" s="39"/>
      <c r="K525" s="84" t="e">
        <f t="shared" si="83"/>
        <v>#N/A</v>
      </c>
      <c r="L525" s="84" t="e">
        <f t="shared" si="84"/>
        <v>#N/A</v>
      </c>
      <c r="M525" s="40">
        <f t="shared" si="80"/>
        <v>0</v>
      </c>
      <c r="N525" s="40">
        <f t="shared" si="81"/>
        <v>0</v>
      </c>
      <c r="O525" s="40">
        <f t="shared" si="85"/>
        <v>0</v>
      </c>
      <c r="P525" s="68">
        <f t="shared" si="86"/>
        <v>0</v>
      </c>
      <c r="Q525" s="69">
        <f t="shared" si="82"/>
        <v>0</v>
      </c>
      <c r="R525" s="70">
        <f t="shared" si="87"/>
        <v>0</v>
      </c>
      <c r="T525" s="10"/>
      <c r="U525" s="10"/>
      <c r="V525" s="10"/>
      <c r="W525" s="10"/>
      <c r="X525" s="10"/>
    </row>
    <row r="526" spans="4:24" s="9" customFormat="1" x14ac:dyDescent="0.3">
      <c r="D526" s="17">
        <f t="shared" si="89"/>
        <v>92012</v>
      </c>
      <c r="E526" s="41">
        <v>1</v>
      </c>
      <c r="F526" s="83">
        <f t="shared" si="88"/>
        <v>3</v>
      </c>
      <c r="G526" s="39"/>
      <c r="H526" s="39"/>
      <c r="I526" s="39"/>
      <c r="J526" s="39"/>
      <c r="K526" s="84" t="e">
        <f t="shared" si="83"/>
        <v>#N/A</v>
      </c>
      <c r="L526" s="84" t="e">
        <f t="shared" si="84"/>
        <v>#N/A</v>
      </c>
      <c r="M526" s="40">
        <f t="shared" si="80"/>
        <v>0</v>
      </c>
      <c r="N526" s="40">
        <f t="shared" si="81"/>
        <v>0</v>
      </c>
      <c r="O526" s="40">
        <f t="shared" si="85"/>
        <v>0</v>
      </c>
      <c r="P526" s="68">
        <f t="shared" si="86"/>
        <v>0</v>
      </c>
      <c r="Q526" s="69">
        <f t="shared" si="82"/>
        <v>0</v>
      </c>
      <c r="R526" s="70">
        <f t="shared" si="87"/>
        <v>0</v>
      </c>
      <c r="T526" s="10"/>
      <c r="U526" s="10"/>
      <c r="V526" s="10"/>
      <c r="W526" s="10"/>
      <c r="X526" s="10"/>
    </row>
    <row r="527" spans="4:24" s="9" customFormat="1" x14ac:dyDescent="0.3">
      <c r="D527" s="17">
        <f t="shared" si="89"/>
        <v>92103</v>
      </c>
      <c r="E527" s="41">
        <v>1</v>
      </c>
      <c r="F527" s="83">
        <f t="shared" si="88"/>
        <v>3</v>
      </c>
      <c r="G527" s="39"/>
      <c r="H527" s="39"/>
      <c r="I527" s="39"/>
      <c r="J527" s="39"/>
      <c r="K527" s="84" t="e">
        <f t="shared" si="83"/>
        <v>#N/A</v>
      </c>
      <c r="L527" s="84" t="e">
        <f t="shared" si="84"/>
        <v>#N/A</v>
      </c>
      <c r="M527" s="40">
        <f t="shared" si="80"/>
        <v>0</v>
      </c>
      <c r="N527" s="40">
        <f t="shared" si="81"/>
        <v>0</v>
      </c>
      <c r="O527" s="40">
        <f t="shared" si="85"/>
        <v>0</v>
      </c>
      <c r="P527" s="68">
        <f t="shared" si="86"/>
        <v>0</v>
      </c>
      <c r="Q527" s="69">
        <f t="shared" si="82"/>
        <v>0</v>
      </c>
      <c r="R527" s="70">
        <f t="shared" si="87"/>
        <v>0</v>
      </c>
      <c r="T527" s="10"/>
      <c r="U527" s="10"/>
      <c r="V527" s="10"/>
      <c r="W527" s="10"/>
      <c r="X527" s="10"/>
    </row>
    <row r="528" spans="4:24" s="9" customFormat="1" x14ac:dyDescent="0.3">
      <c r="D528" s="17">
        <f t="shared" si="89"/>
        <v>92195</v>
      </c>
      <c r="E528" s="41">
        <v>1</v>
      </c>
      <c r="F528" s="83">
        <f t="shared" si="88"/>
        <v>3</v>
      </c>
      <c r="G528" s="39"/>
      <c r="H528" s="39"/>
      <c r="I528" s="39"/>
      <c r="J528" s="39"/>
      <c r="K528" s="84" t="e">
        <f t="shared" si="83"/>
        <v>#N/A</v>
      </c>
      <c r="L528" s="84" t="e">
        <f t="shared" si="84"/>
        <v>#N/A</v>
      </c>
      <c r="M528" s="40">
        <f t="shared" si="80"/>
        <v>0</v>
      </c>
      <c r="N528" s="40">
        <f t="shared" si="81"/>
        <v>0</v>
      </c>
      <c r="O528" s="40">
        <f t="shared" si="85"/>
        <v>0</v>
      </c>
      <c r="P528" s="68">
        <f t="shared" si="86"/>
        <v>0</v>
      </c>
      <c r="Q528" s="69">
        <f t="shared" si="82"/>
        <v>0</v>
      </c>
      <c r="R528" s="70">
        <f t="shared" si="87"/>
        <v>0</v>
      </c>
      <c r="T528" s="10"/>
      <c r="U528" s="10"/>
      <c r="V528" s="10"/>
      <c r="W528" s="10"/>
      <c r="X528" s="10"/>
    </row>
    <row r="529" spans="4:24" s="9" customFormat="1" x14ac:dyDescent="0.3">
      <c r="D529" s="17">
        <f t="shared" si="89"/>
        <v>92287</v>
      </c>
      <c r="E529" s="41">
        <v>1</v>
      </c>
      <c r="F529" s="83">
        <f t="shared" si="88"/>
        <v>3</v>
      </c>
      <c r="G529" s="39"/>
      <c r="H529" s="39"/>
      <c r="I529" s="39"/>
      <c r="J529" s="39"/>
      <c r="K529" s="84" t="e">
        <f t="shared" si="83"/>
        <v>#N/A</v>
      </c>
      <c r="L529" s="84" t="e">
        <f t="shared" si="84"/>
        <v>#N/A</v>
      </c>
      <c r="M529" s="40">
        <f t="shared" si="80"/>
        <v>0</v>
      </c>
      <c r="N529" s="40">
        <f t="shared" si="81"/>
        <v>0</v>
      </c>
      <c r="O529" s="40">
        <f t="shared" si="85"/>
        <v>0</v>
      </c>
      <c r="P529" s="68">
        <f t="shared" si="86"/>
        <v>0</v>
      </c>
      <c r="Q529" s="69">
        <f t="shared" si="82"/>
        <v>0</v>
      </c>
      <c r="R529" s="70">
        <f t="shared" si="87"/>
        <v>0</v>
      </c>
      <c r="T529" s="10"/>
      <c r="U529" s="10"/>
      <c r="V529" s="10"/>
      <c r="W529" s="10"/>
      <c r="X529" s="10"/>
    </row>
    <row r="530" spans="4:24" s="9" customFormat="1" x14ac:dyDescent="0.3">
      <c r="D530" s="17">
        <f t="shared" si="89"/>
        <v>92378</v>
      </c>
      <c r="E530" s="41">
        <v>1</v>
      </c>
      <c r="F530" s="83">
        <f t="shared" si="88"/>
        <v>3</v>
      </c>
      <c r="G530" s="39"/>
      <c r="H530" s="39"/>
      <c r="I530" s="39"/>
      <c r="J530" s="39"/>
      <c r="K530" s="84" t="e">
        <f t="shared" si="83"/>
        <v>#N/A</v>
      </c>
      <c r="L530" s="84" t="e">
        <f t="shared" si="84"/>
        <v>#N/A</v>
      </c>
      <c r="M530" s="40">
        <f t="shared" si="80"/>
        <v>0</v>
      </c>
      <c r="N530" s="40">
        <f t="shared" si="81"/>
        <v>0</v>
      </c>
      <c r="O530" s="40">
        <f t="shared" si="85"/>
        <v>0</v>
      </c>
      <c r="P530" s="68">
        <f t="shared" si="86"/>
        <v>0</v>
      </c>
      <c r="Q530" s="69">
        <f t="shared" si="82"/>
        <v>0</v>
      </c>
      <c r="R530" s="70">
        <f t="shared" si="87"/>
        <v>0</v>
      </c>
      <c r="T530" s="10"/>
      <c r="U530" s="10"/>
      <c r="V530" s="10"/>
      <c r="W530" s="10"/>
      <c r="X530" s="10"/>
    </row>
    <row r="531" spans="4:24" s="9" customFormat="1" x14ac:dyDescent="0.3">
      <c r="D531" s="17">
        <f t="shared" si="89"/>
        <v>92468</v>
      </c>
      <c r="E531" s="41">
        <v>1</v>
      </c>
      <c r="F531" s="83">
        <f t="shared" si="88"/>
        <v>3</v>
      </c>
      <c r="G531" s="39"/>
      <c r="H531" s="39"/>
      <c r="I531" s="39"/>
      <c r="J531" s="39"/>
      <c r="K531" s="84" t="e">
        <f t="shared" si="83"/>
        <v>#N/A</v>
      </c>
      <c r="L531" s="84" t="e">
        <f t="shared" si="84"/>
        <v>#N/A</v>
      </c>
      <c r="M531" s="40">
        <f t="shared" si="80"/>
        <v>0</v>
      </c>
      <c r="N531" s="40">
        <f t="shared" si="81"/>
        <v>0</v>
      </c>
      <c r="O531" s="40">
        <f t="shared" si="85"/>
        <v>0</v>
      </c>
      <c r="P531" s="68">
        <f t="shared" si="86"/>
        <v>0</v>
      </c>
      <c r="Q531" s="69">
        <f t="shared" si="82"/>
        <v>0</v>
      </c>
      <c r="R531" s="70">
        <f t="shared" si="87"/>
        <v>0</v>
      </c>
      <c r="T531" s="10"/>
      <c r="U531" s="10"/>
      <c r="V531" s="10"/>
      <c r="W531" s="10"/>
      <c r="X531" s="10"/>
    </row>
    <row r="532" spans="4:24" s="9" customFormat="1" x14ac:dyDescent="0.3">
      <c r="D532" s="17">
        <f t="shared" si="89"/>
        <v>92560</v>
      </c>
      <c r="E532" s="41">
        <v>1</v>
      </c>
      <c r="F532" s="83">
        <f t="shared" si="88"/>
        <v>3</v>
      </c>
      <c r="G532" s="39"/>
      <c r="H532" s="39"/>
      <c r="I532" s="39"/>
      <c r="J532" s="39"/>
      <c r="K532" s="84" t="e">
        <f t="shared" si="83"/>
        <v>#N/A</v>
      </c>
      <c r="L532" s="84" t="e">
        <f t="shared" si="84"/>
        <v>#N/A</v>
      </c>
      <c r="M532" s="40">
        <f t="shared" si="80"/>
        <v>0</v>
      </c>
      <c r="N532" s="40">
        <f t="shared" si="81"/>
        <v>0</v>
      </c>
      <c r="O532" s="40">
        <f t="shared" si="85"/>
        <v>0</v>
      </c>
      <c r="P532" s="68">
        <f t="shared" si="86"/>
        <v>0</v>
      </c>
      <c r="Q532" s="69">
        <f t="shared" si="82"/>
        <v>0</v>
      </c>
      <c r="R532" s="70">
        <f t="shared" si="87"/>
        <v>0</v>
      </c>
      <c r="T532" s="10"/>
      <c r="U532" s="10"/>
      <c r="V532" s="10"/>
      <c r="W532" s="10"/>
      <c r="X532" s="10"/>
    </row>
    <row r="533" spans="4:24" s="9" customFormat="1" x14ac:dyDescent="0.3">
      <c r="D533" s="17">
        <f t="shared" si="89"/>
        <v>92652</v>
      </c>
      <c r="E533" s="41">
        <v>1</v>
      </c>
      <c r="F533" s="83">
        <f t="shared" si="88"/>
        <v>3</v>
      </c>
      <c r="G533" s="39"/>
      <c r="H533" s="39"/>
      <c r="I533" s="39"/>
      <c r="J533" s="39"/>
      <c r="K533" s="84" t="e">
        <f t="shared" si="83"/>
        <v>#N/A</v>
      </c>
      <c r="L533" s="84" t="e">
        <f t="shared" si="84"/>
        <v>#N/A</v>
      </c>
      <c r="M533" s="40">
        <f t="shared" si="80"/>
        <v>0</v>
      </c>
      <c r="N533" s="40">
        <f t="shared" si="81"/>
        <v>0</v>
      </c>
      <c r="O533" s="40">
        <f t="shared" si="85"/>
        <v>0</v>
      </c>
      <c r="P533" s="68">
        <f t="shared" si="86"/>
        <v>0</v>
      </c>
      <c r="Q533" s="69">
        <f t="shared" si="82"/>
        <v>0</v>
      </c>
      <c r="R533" s="70">
        <f t="shared" si="87"/>
        <v>0</v>
      </c>
      <c r="T533" s="10"/>
      <c r="U533" s="10"/>
      <c r="V533" s="10"/>
      <c r="W533" s="10"/>
      <c r="X533" s="10"/>
    </row>
    <row r="534" spans="4:24" s="9" customFormat="1" x14ac:dyDescent="0.3">
      <c r="D534" s="17">
        <f t="shared" si="89"/>
        <v>92743</v>
      </c>
      <c r="E534" s="41">
        <v>1</v>
      </c>
      <c r="F534" s="83">
        <f t="shared" si="88"/>
        <v>3</v>
      </c>
      <c r="G534" s="39"/>
      <c r="H534" s="39"/>
      <c r="I534" s="39"/>
      <c r="J534" s="39"/>
      <c r="K534" s="84" t="e">
        <f t="shared" si="83"/>
        <v>#N/A</v>
      </c>
      <c r="L534" s="84" t="e">
        <f t="shared" si="84"/>
        <v>#N/A</v>
      </c>
      <c r="M534" s="40">
        <f t="shared" si="80"/>
        <v>0</v>
      </c>
      <c r="N534" s="40">
        <f t="shared" si="81"/>
        <v>0</v>
      </c>
      <c r="O534" s="40">
        <f t="shared" si="85"/>
        <v>0</v>
      </c>
      <c r="P534" s="68">
        <f t="shared" si="86"/>
        <v>0</v>
      </c>
      <c r="Q534" s="69">
        <f t="shared" si="82"/>
        <v>0</v>
      </c>
      <c r="R534" s="70">
        <f t="shared" si="87"/>
        <v>0</v>
      </c>
      <c r="T534" s="10"/>
      <c r="U534" s="10"/>
      <c r="V534" s="10"/>
      <c r="W534" s="10"/>
      <c r="X534" s="10"/>
    </row>
    <row r="535" spans="4:24" s="9" customFormat="1" x14ac:dyDescent="0.3">
      <c r="D535" s="17">
        <f t="shared" si="89"/>
        <v>92833</v>
      </c>
      <c r="E535" s="41">
        <v>1</v>
      </c>
      <c r="F535" s="83">
        <f t="shared" si="88"/>
        <v>3</v>
      </c>
      <c r="G535" s="39"/>
      <c r="H535" s="39"/>
      <c r="I535" s="39"/>
      <c r="J535" s="39"/>
      <c r="K535" s="84" t="e">
        <f t="shared" si="83"/>
        <v>#N/A</v>
      </c>
      <c r="L535" s="84" t="e">
        <f t="shared" si="84"/>
        <v>#N/A</v>
      </c>
      <c r="M535" s="40">
        <f t="shared" si="80"/>
        <v>0</v>
      </c>
      <c r="N535" s="40">
        <f t="shared" si="81"/>
        <v>0</v>
      </c>
      <c r="O535" s="40">
        <f t="shared" si="85"/>
        <v>0</v>
      </c>
      <c r="P535" s="68">
        <f t="shared" si="86"/>
        <v>0</v>
      </c>
      <c r="Q535" s="69">
        <f t="shared" si="82"/>
        <v>0</v>
      </c>
      <c r="R535" s="70">
        <f t="shared" si="87"/>
        <v>0</v>
      </c>
      <c r="T535" s="10"/>
      <c r="U535" s="10"/>
      <c r="V535" s="10"/>
      <c r="W535" s="10"/>
      <c r="X535" s="10"/>
    </row>
    <row r="536" spans="4:24" s="9" customFormat="1" x14ac:dyDescent="0.3">
      <c r="D536" s="17">
        <f t="shared" si="89"/>
        <v>92925</v>
      </c>
      <c r="E536" s="41">
        <v>1</v>
      </c>
      <c r="F536" s="83">
        <f t="shared" si="88"/>
        <v>3</v>
      </c>
      <c r="G536" s="39"/>
      <c r="H536" s="39"/>
      <c r="I536" s="39"/>
      <c r="J536" s="39"/>
      <c r="K536" s="84" t="e">
        <f t="shared" si="83"/>
        <v>#N/A</v>
      </c>
      <c r="L536" s="84" t="e">
        <f t="shared" si="84"/>
        <v>#N/A</v>
      </c>
      <c r="M536" s="40">
        <f t="shared" si="80"/>
        <v>0</v>
      </c>
      <c r="N536" s="40">
        <f t="shared" si="81"/>
        <v>0</v>
      </c>
      <c r="O536" s="40">
        <f t="shared" si="85"/>
        <v>0</v>
      </c>
      <c r="P536" s="68">
        <f t="shared" si="86"/>
        <v>0</v>
      </c>
      <c r="Q536" s="69">
        <f t="shared" si="82"/>
        <v>0</v>
      </c>
      <c r="R536" s="70">
        <f t="shared" si="87"/>
        <v>0</v>
      </c>
      <c r="T536" s="10"/>
      <c r="U536" s="10"/>
      <c r="V536" s="10"/>
      <c r="W536" s="10"/>
      <c r="X536" s="10"/>
    </row>
    <row r="537" spans="4:24" s="9" customFormat="1" x14ac:dyDescent="0.3">
      <c r="D537" s="17">
        <f t="shared" si="89"/>
        <v>93017</v>
      </c>
      <c r="E537" s="41">
        <v>1</v>
      </c>
      <c r="F537" s="83">
        <f t="shared" si="88"/>
        <v>3</v>
      </c>
      <c r="G537" s="39"/>
      <c r="H537" s="39"/>
      <c r="I537" s="39"/>
      <c r="J537" s="39"/>
      <c r="K537" s="84" t="e">
        <f t="shared" si="83"/>
        <v>#N/A</v>
      </c>
      <c r="L537" s="84" t="e">
        <f t="shared" si="84"/>
        <v>#N/A</v>
      </c>
      <c r="M537" s="40">
        <f t="shared" si="80"/>
        <v>0</v>
      </c>
      <c r="N537" s="40">
        <f t="shared" si="81"/>
        <v>0</v>
      </c>
      <c r="O537" s="40">
        <f t="shared" si="85"/>
        <v>0</v>
      </c>
      <c r="P537" s="68">
        <f t="shared" si="86"/>
        <v>0</v>
      </c>
      <c r="Q537" s="69">
        <f t="shared" si="82"/>
        <v>0</v>
      </c>
      <c r="R537" s="70">
        <f t="shared" si="87"/>
        <v>0</v>
      </c>
      <c r="T537" s="10"/>
      <c r="U537" s="10"/>
      <c r="V537" s="10"/>
      <c r="W537" s="10"/>
      <c r="X537" s="10"/>
    </row>
    <row r="538" spans="4:24" s="9" customFormat="1" x14ac:dyDescent="0.3">
      <c r="D538" s="17">
        <f t="shared" si="89"/>
        <v>93108</v>
      </c>
      <c r="E538" s="41">
        <v>1</v>
      </c>
      <c r="F538" s="83">
        <f t="shared" si="88"/>
        <v>3</v>
      </c>
      <c r="G538" s="39"/>
      <c r="H538" s="39"/>
      <c r="I538" s="39"/>
      <c r="J538" s="39"/>
      <c r="K538" s="84" t="e">
        <f t="shared" si="83"/>
        <v>#N/A</v>
      </c>
      <c r="L538" s="84" t="e">
        <f t="shared" si="84"/>
        <v>#N/A</v>
      </c>
      <c r="M538" s="40">
        <f t="shared" si="80"/>
        <v>0</v>
      </c>
      <c r="N538" s="40">
        <f t="shared" si="81"/>
        <v>0</v>
      </c>
      <c r="O538" s="40">
        <f t="shared" si="85"/>
        <v>0</v>
      </c>
      <c r="P538" s="68">
        <f t="shared" si="86"/>
        <v>0</v>
      </c>
      <c r="Q538" s="69">
        <f t="shared" si="82"/>
        <v>0</v>
      </c>
      <c r="R538" s="70">
        <f t="shared" si="87"/>
        <v>0</v>
      </c>
      <c r="T538" s="10"/>
      <c r="U538" s="10"/>
      <c r="V538" s="10"/>
      <c r="W538" s="10"/>
      <c r="X538" s="10"/>
    </row>
    <row r="539" spans="4:24" s="9" customFormat="1" x14ac:dyDescent="0.3">
      <c r="D539" s="17">
        <f t="shared" si="89"/>
        <v>93198</v>
      </c>
      <c r="E539" s="41">
        <v>1</v>
      </c>
      <c r="F539" s="83">
        <f t="shared" si="88"/>
        <v>3</v>
      </c>
      <c r="G539" s="39"/>
      <c r="H539" s="39"/>
      <c r="I539" s="39"/>
      <c r="J539" s="39"/>
      <c r="K539" s="84" t="e">
        <f t="shared" si="83"/>
        <v>#N/A</v>
      </c>
      <c r="L539" s="84" t="e">
        <f t="shared" si="84"/>
        <v>#N/A</v>
      </c>
      <c r="M539" s="40">
        <f t="shared" si="80"/>
        <v>0</v>
      </c>
      <c r="N539" s="40">
        <f t="shared" si="81"/>
        <v>0</v>
      </c>
      <c r="O539" s="40">
        <f t="shared" si="85"/>
        <v>0</v>
      </c>
      <c r="P539" s="68">
        <f t="shared" si="86"/>
        <v>0</v>
      </c>
      <c r="Q539" s="69">
        <f t="shared" si="82"/>
        <v>0</v>
      </c>
      <c r="R539" s="70">
        <f t="shared" si="87"/>
        <v>0</v>
      </c>
      <c r="T539" s="10"/>
      <c r="U539" s="10"/>
      <c r="V539" s="10"/>
      <c r="W539" s="10"/>
      <c r="X539" s="10"/>
    </row>
    <row r="540" spans="4:24" s="9" customFormat="1" x14ac:dyDescent="0.3">
      <c r="D540" s="17">
        <f t="shared" si="89"/>
        <v>93290</v>
      </c>
      <c r="E540" s="41">
        <v>1</v>
      </c>
      <c r="F540" s="83">
        <f t="shared" si="88"/>
        <v>3</v>
      </c>
      <c r="G540" s="39"/>
      <c r="H540" s="39"/>
      <c r="I540" s="39"/>
      <c r="J540" s="39"/>
      <c r="K540" s="84" t="e">
        <f t="shared" si="83"/>
        <v>#N/A</v>
      </c>
      <c r="L540" s="84" t="e">
        <f t="shared" si="84"/>
        <v>#N/A</v>
      </c>
      <c r="M540" s="40">
        <f t="shared" si="80"/>
        <v>0</v>
      </c>
      <c r="N540" s="40">
        <f t="shared" si="81"/>
        <v>0</v>
      </c>
      <c r="O540" s="40">
        <f t="shared" si="85"/>
        <v>0</v>
      </c>
      <c r="P540" s="68">
        <f t="shared" si="86"/>
        <v>0</v>
      </c>
      <c r="Q540" s="69">
        <f t="shared" si="82"/>
        <v>0</v>
      </c>
      <c r="R540" s="70">
        <f t="shared" si="87"/>
        <v>0</v>
      </c>
      <c r="T540" s="10"/>
      <c r="U540" s="10"/>
      <c r="V540" s="10"/>
      <c r="W540" s="10"/>
      <c r="X540" s="10"/>
    </row>
    <row r="541" spans="4:24" s="9" customFormat="1" x14ac:dyDescent="0.3">
      <c r="D541" s="17">
        <f t="shared" si="89"/>
        <v>93382</v>
      </c>
      <c r="E541" s="41">
        <v>1</v>
      </c>
      <c r="F541" s="83">
        <f t="shared" si="88"/>
        <v>3</v>
      </c>
      <c r="G541" s="39"/>
      <c r="H541" s="39"/>
      <c r="I541" s="39"/>
      <c r="J541" s="39"/>
      <c r="K541" s="84" t="e">
        <f t="shared" si="83"/>
        <v>#N/A</v>
      </c>
      <c r="L541" s="84" t="e">
        <f t="shared" si="84"/>
        <v>#N/A</v>
      </c>
      <c r="M541" s="40">
        <f t="shared" si="80"/>
        <v>0</v>
      </c>
      <c r="N541" s="40">
        <f t="shared" si="81"/>
        <v>0</v>
      </c>
      <c r="O541" s="40">
        <f t="shared" si="85"/>
        <v>0</v>
      </c>
      <c r="P541" s="68">
        <f t="shared" si="86"/>
        <v>0</v>
      </c>
      <c r="Q541" s="69">
        <f t="shared" si="82"/>
        <v>0</v>
      </c>
      <c r="R541" s="70">
        <f t="shared" si="87"/>
        <v>0</v>
      </c>
      <c r="T541" s="10"/>
      <c r="U541" s="10"/>
      <c r="V541" s="10"/>
      <c r="W541" s="10"/>
      <c r="X541" s="10"/>
    </row>
    <row r="542" spans="4:24" s="9" customFormat="1" x14ac:dyDescent="0.3">
      <c r="D542" s="17">
        <f t="shared" si="89"/>
        <v>93473</v>
      </c>
      <c r="E542" s="41">
        <v>1</v>
      </c>
      <c r="F542" s="83">
        <f t="shared" si="88"/>
        <v>3</v>
      </c>
      <c r="G542" s="39"/>
      <c r="H542" s="39"/>
      <c r="I542" s="39"/>
      <c r="J542" s="39"/>
      <c r="K542" s="84" t="e">
        <f t="shared" si="83"/>
        <v>#N/A</v>
      </c>
      <c r="L542" s="84" t="e">
        <f t="shared" si="84"/>
        <v>#N/A</v>
      </c>
      <c r="M542" s="40">
        <f t="shared" si="80"/>
        <v>0</v>
      </c>
      <c r="N542" s="40">
        <f t="shared" si="81"/>
        <v>0</v>
      </c>
      <c r="O542" s="40">
        <f t="shared" si="85"/>
        <v>0</v>
      </c>
      <c r="P542" s="68">
        <f t="shared" si="86"/>
        <v>0</v>
      </c>
      <c r="Q542" s="69">
        <f t="shared" si="82"/>
        <v>0</v>
      </c>
      <c r="R542" s="70">
        <f t="shared" si="87"/>
        <v>0</v>
      </c>
      <c r="T542" s="10"/>
      <c r="U542" s="10"/>
      <c r="V542" s="10"/>
      <c r="W542" s="10"/>
      <c r="X542" s="10"/>
    </row>
    <row r="543" spans="4:24" s="9" customFormat="1" x14ac:dyDescent="0.3">
      <c r="D543" s="17">
        <f t="shared" si="89"/>
        <v>93564</v>
      </c>
      <c r="E543" s="41">
        <v>1</v>
      </c>
      <c r="F543" s="83">
        <f t="shared" si="88"/>
        <v>3</v>
      </c>
      <c r="G543" s="39"/>
      <c r="H543" s="39"/>
      <c r="I543" s="39"/>
      <c r="J543" s="39"/>
      <c r="K543" s="84" t="e">
        <f t="shared" si="83"/>
        <v>#N/A</v>
      </c>
      <c r="L543" s="84" t="e">
        <f t="shared" si="84"/>
        <v>#N/A</v>
      </c>
      <c r="M543" s="40">
        <f t="shared" si="80"/>
        <v>0</v>
      </c>
      <c r="N543" s="40">
        <f t="shared" si="81"/>
        <v>0</v>
      </c>
      <c r="O543" s="40">
        <f t="shared" si="85"/>
        <v>0</v>
      </c>
      <c r="P543" s="68">
        <f t="shared" si="86"/>
        <v>0</v>
      </c>
      <c r="Q543" s="69">
        <f t="shared" si="82"/>
        <v>0</v>
      </c>
      <c r="R543" s="70">
        <f t="shared" si="87"/>
        <v>0</v>
      </c>
      <c r="T543" s="10"/>
      <c r="U543" s="10"/>
      <c r="V543" s="10"/>
      <c r="W543" s="10"/>
      <c r="X543" s="10"/>
    </row>
    <row r="544" spans="4:24" s="9" customFormat="1" x14ac:dyDescent="0.3">
      <c r="D544" s="17">
        <f t="shared" si="89"/>
        <v>93656</v>
      </c>
      <c r="E544" s="41">
        <v>1</v>
      </c>
      <c r="F544" s="83">
        <f t="shared" si="88"/>
        <v>3</v>
      </c>
      <c r="G544" s="39"/>
      <c r="H544" s="39"/>
      <c r="I544" s="39"/>
      <c r="J544" s="39"/>
      <c r="K544" s="84" t="e">
        <f t="shared" si="83"/>
        <v>#N/A</v>
      </c>
      <c r="L544" s="84" t="e">
        <f t="shared" si="84"/>
        <v>#N/A</v>
      </c>
      <c r="M544" s="40">
        <f t="shared" si="80"/>
        <v>0</v>
      </c>
      <c r="N544" s="40">
        <f t="shared" si="81"/>
        <v>0</v>
      </c>
      <c r="O544" s="40">
        <f t="shared" si="85"/>
        <v>0</v>
      </c>
      <c r="P544" s="68">
        <f t="shared" si="86"/>
        <v>0</v>
      </c>
      <c r="Q544" s="69">
        <f t="shared" si="82"/>
        <v>0</v>
      </c>
      <c r="R544" s="70">
        <f t="shared" si="87"/>
        <v>0</v>
      </c>
      <c r="T544" s="10"/>
      <c r="U544" s="10"/>
      <c r="V544" s="10"/>
      <c r="W544" s="10"/>
      <c r="X544" s="10"/>
    </row>
    <row r="545" spans="4:24" s="9" customFormat="1" x14ac:dyDescent="0.3">
      <c r="D545" s="17">
        <f t="shared" si="89"/>
        <v>93748</v>
      </c>
      <c r="E545" s="41">
        <v>1</v>
      </c>
      <c r="F545" s="83">
        <f t="shared" si="88"/>
        <v>3</v>
      </c>
      <c r="G545" s="39"/>
      <c r="H545" s="39"/>
      <c r="I545" s="39"/>
      <c r="J545" s="39"/>
      <c r="K545" s="84" t="e">
        <f t="shared" si="83"/>
        <v>#N/A</v>
      </c>
      <c r="L545" s="84" t="e">
        <f t="shared" si="84"/>
        <v>#N/A</v>
      </c>
      <c r="M545" s="40">
        <f t="shared" si="80"/>
        <v>0</v>
      </c>
      <c r="N545" s="40">
        <f t="shared" si="81"/>
        <v>0</v>
      </c>
      <c r="O545" s="40">
        <f t="shared" si="85"/>
        <v>0</v>
      </c>
      <c r="P545" s="68">
        <f t="shared" si="86"/>
        <v>0</v>
      </c>
      <c r="Q545" s="69">
        <f t="shared" si="82"/>
        <v>0</v>
      </c>
      <c r="R545" s="70">
        <f t="shared" si="87"/>
        <v>0</v>
      </c>
      <c r="T545" s="10"/>
      <c r="U545" s="10"/>
      <c r="V545" s="10"/>
      <c r="W545" s="10"/>
      <c r="X545" s="10"/>
    </row>
    <row r="546" spans="4:24" s="9" customFormat="1" x14ac:dyDescent="0.3">
      <c r="D546" s="17">
        <f t="shared" si="89"/>
        <v>93839</v>
      </c>
      <c r="E546" s="41">
        <v>1</v>
      </c>
      <c r="F546" s="83">
        <f t="shared" si="88"/>
        <v>3</v>
      </c>
      <c r="G546" s="39"/>
      <c r="H546" s="39"/>
      <c r="I546" s="39"/>
      <c r="J546" s="39"/>
      <c r="K546" s="84" t="e">
        <f t="shared" si="83"/>
        <v>#N/A</v>
      </c>
      <c r="L546" s="84" t="e">
        <f t="shared" si="84"/>
        <v>#N/A</v>
      </c>
      <c r="M546" s="40">
        <f t="shared" si="80"/>
        <v>0</v>
      </c>
      <c r="N546" s="40">
        <f t="shared" si="81"/>
        <v>0</v>
      </c>
      <c r="O546" s="40">
        <f t="shared" si="85"/>
        <v>0</v>
      </c>
      <c r="P546" s="68">
        <f t="shared" si="86"/>
        <v>0</v>
      </c>
      <c r="Q546" s="69">
        <f t="shared" si="82"/>
        <v>0</v>
      </c>
      <c r="R546" s="70">
        <f t="shared" si="87"/>
        <v>0</v>
      </c>
      <c r="T546" s="10"/>
      <c r="U546" s="10"/>
      <c r="V546" s="10"/>
      <c r="W546" s="10"/>
      <c r="X546" s="10"/>
    </row>
    <row r="547" spans="4:24" s="9" customFormat="1" x14ac:dyDescent="0.3">
      <c r="D547" s="17">
        <f t="shared" si="89"/>
        <v>93929</v>
      </c>
      <c r="E547" s="41">
        <v>1</v>
      </c>
      <c r="F547" s="83">
        <f t="shared" si="88"/>
        <v>3</v>
      </c>
      <c r="G547" s="39"/>
      <c r="H547" s="39"/>
      <c r="I547" s="39"/>
      <c r="J547" s="39"/>
      <c r="K547" s="84" t="e">
        <f t="shared" si="83"/>
        <v>#N/A</v>
      </c>
      <c r="L547" s="84" t="e">
        <f t="shared" si="84"/>
        <v>#N/A</v>
      </c>
      <c r="M547" s="40">
        <f t="shared" si="80"/>
        <v>0</v>
      </c>
      <c r="N547" s="40">
        <f t="shared" si="81"/>
        <v>0</v>
      </c>
      <c r="O547" s="40">
        <f t="shared" si="85"/>
        <v>0</v>
      </c>
      <c r="P547" s="68">
        <f t="shared" si="86"/>
        <v>0</v>
      </c>
      <c r="Q547" s="69">
        <f t="shared" si="82"/>
        <v>0</v>
      </c>
      <c r="R547" s="70">
        <f t="shared" si="87"/>
        <v>0</v>
      </c>
      <c r="T547" s="10"/>
      <c r="U547" s="10"/>
      <c r="V547" s="10"/>
      <c r="W547" s="10"/>
      <c r="X547" s="10"/>
    </row>
    <row r="548" spans="4:24" s="9" customFormat="1" x14ac:dyDescent="0.3">
      <c r="D548" s="17">
        <f t="shared" si="89"/>
        <v>94021</v>
      </c>
      <c r="E548" s="41">
        <v>1</v>
      </c>
      <c r="F548" s="83">
        <f t="shared" si="88"/>
        <v>3</v>
      </c>
      <c r="G548" s="39"/>
      <c r="H548" s="39"/>
      <c r="I548" s="39"/>
      <c r="J548" s="39"/>
      <c r="K548" s="84" t="e">
        <f t="shared" si="83"/>
        <v>#N/A</v>
      </c>
      <c r="L548" s="84" t="e">
        <f t="shared" si="84"/>
        <v>#N/A</v>
      </c>
      <c r="M548" s="40">
        <f t="shared" si="80"/>
        <v>0</v>
      </c>
      <c r="N548" s="40">
        <f t="shared" si="81"/>
        <v>0</v>
      </c>
      <c r="O548" s="40">
        <f t="shared" si="85"/>
        <v>0</v>
      </c>
      <c r="P548" s="68">
        <f t="shared" si="86"/>
        <v>0</v>
      </c>
      <c r="Q548" s="69">
        <f t="shared" si="82"/>
        <v>0</v>
      </c>
      <c r="R548" s="70">
        <f t="shared" si="87"/>
        <v>0</v>
      </c>
      <c r="T548" s="10"/>
      <c r="U548" s="10"/>
      <c r="V548" s="10"/>
      <c r="W548" s="10"/>
      <c r="X548" s="10"/>
    </row>
    <row r="549" spans="4:24" s="9" customFormat="1" x14ac:dyDescent="0.3">
      <c r="D549" s="17">
        <f t="shared" si="89"/>
        <v>94113</v>
      </c>
      <c r="E549" s="41">
        <v>1</v>
      </c>
      <c r="F549" s="83">
        <f t="shared" si="88"/>
        <v>3</v>
      </c>
      <c r="G549" s="39"/>
      <c r="H549" s="39"/>
      <c r="I549" s="39"/>
      <c r="J549" s="39"/>
      <c r="K549" s="84" t="e">
        <f t="shared" si="83"/>
        <v>#N/A</v>
      </c>
      <c r="L549" s="84" t="e">
        <f t="shared" si="84"/>
        <v>#N/A</v>
      </c>
      <c r="M549" s="40">
        <f t="shared" si="80"/>
        <v>0</v>
      </c>
      <c r="N549" s="40">
        <f t="shared" si="81"/>
        <v>0</v>
      </c>
      <c r="O549" s="40">
        <f t="shared" si="85"/>
        <v>0</v>
      </c>
      <c r="P549" s="68">
        <f t="shared" si="86"/>
        <v>0</v>
      </c>
      <c r="Q549" s="69">
        <f t="shared" si="82"/>
        <v>0</v>
      </c>
      <c r="R549" s="70">
        <f t="shared" si="87"/>
        <v>0</v>
      </c>
      <c r="T549" s="10"/>
      <c r="U549" s="10"/>
      <c r="V549" s="10"/>
      <c r="W549" s="10"/>
      <c r="X549" s="10"/>
    </row>
    <row r="550" spans="4:24" s="9" customFormat="1" x14ac:dyDescent="0.3">
      <c r="D550" s="17">
        <f t="shared" si="89"/>
        <v>94204</v>
      </c>
      <c r="E550" s="41">
        <v>1</v>
      </c>
      <c r="F550" s="83">
        <f t="shared" si="88"/>
        <v>3</v>
      </c>
      <c r="G550" s="39"/>
      <c r="H550" s="39"/>
      <c r="I550" s="39"/>
      <c r="J550" s="39"/>
      <c r="K550" s="84" t="e">
        <f t="shared" si="83"/>
        <v>#N/A</v>
      </c>
      <c r="L550" s="84" t="e">
        <f t="shared" si="84"/>
        <v>#N/A</v>
      </c>
      <c r="M550" s="40">
        <f t="shared" si="80"/>
        <v>0</v>
      </c>
      <c r="N550" s="40">
        <f t="shared" si="81"/>
        <v>0</v>
      </c>
      <c r="O550" s="40">
        <f t="shared" si="85"/>
        <v>0</v>
      </c>
      <c r="P550" s="68">
        <f t="shared" si="86"/>
        <v>0</v>
      </c>
      <c r="Q550" s="69">
        <f t="shared" si="82"/>
        <v>0</v>
      </c>
      <c r="R550" s="70">
        <f t="shared" si="87"/>
        <v>0</v>
      </c>
      <c r="T550" s="10"/>
      <c r="U550" s="10"/>
      <c r="V550" s="10"/>
      <c r="W550" s="10"/>
      <c r="X550" s="10"/>
    </row>
    <row r="551" spans="4:24" s="9" customFormat="1" x14ac:dyDescent="0.3">
      <c r="D551" s="17">
        <f t="shared" si="89"/>
        <v>94294</v>
      </c>
      <c r="E551" s="41">
        <v>1</v>
      </c>
      <c r="F551" s="83">
        <f t="shared" si="88"/>
        <v>3</v>
      </c>
      <c r="G551" s="39"/>
      <c r="H551" s="39"/>
      <c r="I551" s="39"/>
      <c r="J551" s="39"/>
      <c r="K551" s="84" t="e">
        <f t="shared" si="83"/>
        <v>#N/A</v>
      </c>
      <c r="L551" s="84" t="e">
        <f t="shared" si="84"/>
        <v>#N/A</v>
      </c>
      <c r="M551" s="40">
        <f t="shared" si="80"/>
        <v>0</v>
      </c>
      <c r="N551" s="40">
        <f t="shared" si="81"/>
        <v>0</v>
      </c>
      <c r="O551" s="40">
        <f t="shared" si="85"/>
        <v>0</v>
      </c>
      <c r="P551" s="68">
        <f t="shared" si="86"/>
        <v>0</v>
      </c>
      <c r="Q551" s="69">
        <f t="shared" si="82"/>
        <v>0</v>
      </c>
      <c r="R551" s="70">
        <f t="shared" si="87"/>
        <v>0</v>
      </c>
      <c r="T551" s="10"/>
      <c r="U551" s="10"/>
      <c r="V551" s="10"/>
      <c r="W551" s="10"/>
      <c r="X551" s="10"/>
    </row>
    <row r="552" spans="4:24" s="9" customFormat="1" x14ac:dyDescent="0.3">
      <c r="D552" s="17">
        <f t="shared" si="89"/>
        <v>94386</v>
      </c>
      <c r="E552" s="41">
        <v>1</v>
      </c>
      <c r="F552" s="83">
        <f t="shared" si="88"/>
        <v>3</v>
      </c>
      <c r="G552" s="39"/>
      <c r="H552" s="39"/>
      <c r="I552" s="39"/>
      <c r="J552" s="39"/>
      <c r="K552" s="84" t="e">
        <f t="shared" si="83"/>
        <v>#N/A</v>
      </c>
      <c r="L552" s="84" t="e">
        <f t="shared" si="84"/>
        <v>#N/A</v>
      </c>
      <c r="M552" s="40">
        <f t="shared" si="80"/>
        <v>0</v>
      </c>
      <c r="N552" s="40">
        <f t="shared" si="81"/>
        <v>0</v>
      </c>
      <c r="O552" s="40">
        <f t="shared" si="85"/>
        <v>0</v>
      </c>
      <c r="P552" s="68">
        <f t="shared" si="86"/>
        <v>0</v>
      </c>
      <c r="Q552" s="69">
        <f t="shared" si="82"/>
        <v>0</v>
      </c>
      <c r="R552" s="70">
        <f t="shared" si="87"/>
        <v>0</v>
      </c>
      <c r="T552" s="10"/>
      <c r="U552" s="10"/>
      <c r="V552" s="10"/>
      <c r="W552" s="10"/>
      <c r="X552" s="10"/>
    </row>
    <row r="553" spans="4:24" s="9" customFormat="1" x14ac:dyDescent="0.3">
      <c r="D553" s="17">
        <f t="shared" si="89"/>
        <v>94478</v>
      </c>
      <c r="E553" s="41">
        <v>1</v>
      </c>
      <c r="F553" s="83">
        <f t="shared" si="88"/>
        <v>3</v>
      </c>
      <c r="G553" s="39"/>
      <c r="H553" s="39"/>
      <c r="I553" s="39"/>
      <c r="J553" s="39"/>
      <c r="K553" s="84" t="e">
        <f t="shared" si="83"/>
        <v>#N/A</v>
      </c>
      <c r="L553" s="84" t="e">
        <f t="shared" si="84"/>
        <v>#N/A</v>
      </c>
      <c r="M553" s="40">
        <f t="shared" si="80"/>
        <v>0</v>
      </c>
      <c r="N553" s="40">
        <f t="shared" si="81"/>
        <v>0</v>
      </c>
      <c r="O553" s="40">
        <f t="shared" si="85"/>
        <v>0</v>
      </c>
      <c r="P553" s="68">
        <f t="shared" si="86"/>
        <v>0</v>
      </c>
      <c r="Q553" s="69">
        <f t="shared" si="82"/>
        <v>0</v>
      </c>
      <c r="R553" s="70">
        <f t="shared" si="87"/>
        <v>0</v>
      </c>
      <c r="T553" s="10"/>
      <c r="U553" s="10"/>
      <c r="V553" s="10"/>
      <c r="W553" s="10"/>
      <c r="X553" s="10"/>
    </row>
    <row r="554" spans="4:24" s="9" customFormat="1" x14ac:dyDescent="0.3">
      <c r="D554" s="17">
        <f t="shared" si="89"/>
        <v>94569</v>
      </c>
      <c r="E554" s="41">
        <v>1</v>
      </c>
      <c r="F554" s="83">
        <f t="shared" si="88"/>
        <v>3</v>
      </c>
      <c r="G554" s="39"/>
      <c r="H554" s="39"/>
      <c r="I554" s="39"/>
      <c r="J554" s="39"/>
      <c r="K554" s="84" t="e">
        <f t="shared" si="83"/>
        <v>#N/A</v>
      </c>
      <c r="L554" s="84" t="e">
        <f t="shared" si="84"/>
        <v>#N/A</v>
      </c>
      <c r="M554" s="40">
        <f t="shared" si="80"/>
        <v>0</v>
      </c>
      <c r="N554" s="40">
        <f t="shared" si="81"/>
        <v>0</v>
      </c>
      <c r="O554" s="40">
        <f t="shared" si="85"/>
        <v>0</v>
      </c>
      <c r="P554" s="68">
        <f t="shared" si="86"/>
        <v>0</v>
      </c>
      <c r="Q554" s="69">
        <f t="shared" si="82"/>
        <v>0</v>
      </c>
      <c r="R554" s="70">
        <f t="shared" si="87"/>
        <v>0</v>
      </c>
      <c r="T554" s="10"/>
      <c r="U554" s="10"/>
      <c r="V554" s="10"/>
      <c r="W554" s="10"/>
      <c r="X554" s="10"/>
    </row>
    <row r="555" spans="4:24" s="9" customFormat="1" x14ac:dyDescent="0.3">
      <c r="D555" s="17">
        <f t="shared" si="89"/>
        <v>94659</v>
      </c>
      <c r="E555" s="41">
        <v>1</v>
      </c>
      <c r="F555" s="83">
        <f t="shared" si="88"/>
        <v>3</v>
      </c>
      <c r="G555" s="39"/>
      <c r="H555" s="39"/>
      <c r="I555" s="39"/>
      <c r="J555" s="39"/>
      <c r="K555" s="84" t="e">
        <f t="shared" si="83"/>
        <v>#N/A</v>
      </c>
      <c r="L555" s="84" t="e">
        <f t="shared" si="84"/>
        <v>#N/A</v>
      </c>
      <c r="M555" s="40">
        <f t="shared" si="80"/>
        <v>0</v>
      </c>
      <c r="N555" s="40">
        <f t="shared" si="81"/>
        <v>0</v>
      </c>
      <c r="O555" s="40">
        <f t="shared" si="85"/>
        <v>0</v>
      </c>
      <c r="P555" s="68">
        <f t="shared" si="86"/>
        <v>0</v>
      </c>
      <c r="Q555" s="69">
        <f t="shared" si="82"/>
        <v>0</v>
      </c>
      <c r="R555" s="70">
        <f t="shared" si="87"/>
        <v>0</v>
      </c>
      <c r="T555" s="10"/>
      <c r="U555" s="10"/>
      <c r="V555" s="10"/>
      <c r="W555" s="10"/>
      <c r="X555" s="10"/>
    </row>
    <row r="556" spans="4:24" s="9" customFormat="1" x14ac:dyDescent="0.3">
      <c r="D556" s="17">
        <f t="shared" si="89"/>
        <v>94751</v>
      </c>
      <c r="E556" s="41">
        <v>1</v>
      </c>
      <c r="F556" s="83">
        <f t="shared" si="88"/>
        <v>3</v>
      </c>
      <c r="G556" s="39"/>
      <c r="H556" s="39"/>
      <c r="I556" s="39"/>
      <c r="J556" s="39"/>
      <c r="K556" s="84" t="e">
        <f t="shared" si="83"/>
        <v>#N/A</v>
      </c>
      <c r="L556" s="84" t="e">
        <f t="shared" si="84"/>
        <v>#N/A</v>
      </c>
      <c r="M556" s="40">
        <f t="shared" si="80"/>
        <v>0</v>
      </c>
      <c r="N556" s="40">
        <f t="shared" si="81"/>
        <v>0</v>
      </c>
      <c r="O556" s="40">
        <f t="shared" si="85"/>
        <v>0</v>
      </c>
      <c r="P556" s="68">
        <f t="shared" si="86"/>
        <v>0</v>
      </c>
      <c r="Q556" s="69">
        <f t="shared" si="82"/>
        <v>0</v>
      </c>
      <c r="R556" s="70">
        <f t="shared" si="87"/>
        <v>0</v>
      </c>
      <c r="T556" s="10"/>
      <c r="U556" s="10"/>
      <c r="V556" s="10"/>
      <c r="W556" s="10"/>
      <c r="X556" s="10"/>
    </row>
    <row r="557" spans="4:24" s="9" customFormat="1" x14ac:dyDescent="0.3">
      <c r="D557" s="17">
        <f t="shared" si="89"/>
        <v>94843</v>
      </c>
      <c r="E557" s="41">
        <v>1</v>
      </c>
      <c r="F557" s="83">
        <f t="shared" si="88"/>
        <v>3</v>
      </c>
      <c r="G557" s="39"/>
      <c r="H557" s="39"/>
      <c r="I557" s="39"/>
      <c r="J557" s="39"/>
      <c r="K557" s="84" t="e">
        <f t="shared" si="83"/>
        <v>#N/A</v>
      </c>
      <c r="L557" s="84" t="e">
        <f t="shared" si="84"/>
        <v>#N/A</v>
      </c>
      <c r="M557" s="40">
        <f t="shared" si="80"/>
        <v>0</v>
      </c>
      <c r="N557" s="40">
        <f t="shared" si="81"/>
        <v>0</v>
      </c>
      <c r="O557" s="40">
        <f t="shared" si="85"/>
        <v>0</v>
      </c>
      <c r="P557" s="68">
        <f t="shared" si="86"/>
        <v>0</v>
      </c>
      <c r="Q557" s="69">
        <f t="shared" si="82"/>
        <v>0</v>
      </c>
      <c r="R557" s="70">
        <f t="shared" si="87"/>
        <v>0</v>
      </c>
      <c r="T557" s="10"/>
      <c r="U557" s="10"/>
      <c r="V557" s="10"/>
      <c r="W557" s="10"/>
      <c r="X557" s="10"/>
    </row>
    <row r="558" spans="4:24" s="9" customFormat="1" x14ac:dyDescent="0.3">
      <c r="D558" s="17">
        <f t="shared" si="89"/>
        <v>94934</v>
      </c>
      <c r="E558" s="41">
        <v>1</v>
      </c>
      <c r="F558" s="83">
        <f t="shared" si="88"/>
        <v>3</v>
      </c>
      <c r="G558" s="39"/>
      <c r="H558" s="39"/>
      <c r="I558" s="39"/>
      <c r="J558" s="39"/>
      <c r="K558" s="84" t="e">
        <f t="shared" si="83"/>
        <v>#N/A</v>
      </c>
      <c r="L558" s="84" t="e">
        <f t="shared" si="84"/>
        <v>#N/A</v>
      </c>
      <c r="M558" s="40">
        <f t="shared" si="80"/>
        <v>0</v>
      </c>
      <c r="N558" s="40">
        <f t="shared" si="81"/>
        <v>0</v>
      </c>
      <c r="O558" s="40">
        <f t="shared" si="85"/>
        <v>0</v>
      </c>
      <c r="P558" s="68">
        <f t="shared" si="86"/>
        <v>0</v>
      </c>
      <c r="Q558" s="69">
        <f t="shared" si="82"/>
        <v>0</v>
      </c>
      <c r="R558" s="70">
        <f t="shared" si="87"/>
        <v>0</v>
      </c>
      <c r="T558" s="10"/>
      <c r="U558" s="10"/>
      <c r="V558" s="10"/>
      <c r="W558" s="10"/>
      <c r="X558" s="10"/>
    </row>
    <row r="559" spans="4:24" s="9" customFormat="1" x14ac:dyDescent="0.3">
      <c r="D559" s="17">
        <f t="shared" si="89"/>
        <v>95025</v>
      </c>
      <c r="E559" s="41">
        <v>1</v>
      </c>
      <c r="F559" s="83">
        <f t="shared" si="88"/>
        <v>3</v>
      </c>
      <c r="G559" s="39"/>
      <c r="H559" s="39"/>
      <c r="I559" s="39"/>
      <c r="J559" s="39"/>
      <c r="K559" s="84" t="e">
        <f t="shared" si="83"/>
        <v>#N/A</v>
      </c>
      <c r="L559" s="84" t="e">
        <f t="shared" si="84"/>
        <v>#N/A</v>
      </c>
      <c r="M559" s="40">
        <f t="shared" si="80"/>
        <v>0</v>
      </c>
      <c r="N559" s="40">
        <f t="shared" si="81"/>
        <v>0</v>
      </c>
      <c r="O559" s="40">
        <f t="shared" si="85"/>
        <v>0</v>
      </c>
      <c r="P559" s="68">
        <f t="shared" si="86"/>
        <v>0</v>
      </c>
      <c r="Q559" s="69">
        <f t="shared" si="82"/>
        <v>0</v>
      </c>
      <c r="R559" s="70">
        <f t="shared" si="87"/>
        <v>0</v>
      </c>
      <c r="T559" s="10"/>
      <c r="U559" s="10"/>
      <c r="V559" s="10"/>
      <c r="W559" s="10"/>
      <c r="X559" s="10"/>
    </row>
    <row r="560" spans="4:24" s="9" customFormat="1" x14ac:dyDescent="0.3">
      <c r="D560" s="17">
        <f t="shared" si="89"/>
        <v>95117</v>
      </c>
      <c r="E560" s="41">
        <v>1</v>
      </c>
      <c r="F560" s="83">
        <f t="shared" si="88"/>
        <v>3</v>
      </c>
      <c r="G560" s="39"/>
      <c r="H560" s="39"/>
      <c r="I560" s="39"/>
      <c r="J560" s="39"/>
      <c r="K560" s="84" t="e">
        <f t="shared" si="83"/>
        <v>#N/A</v>
      </c>
      <c r="L560" s="84" t="e">
        <f t="shared" si="84"/>
        <v>#N/A</v>
      </c>
      <c r="M560" s="40">
        <f t="shared" si="80"/>
        <v>0</v>
      </c>
      <c r="N560" s="40">
        <f t="shared" si="81"/>
        <v>0</v>
      </c>
      <c r="O560" s="40">
        <f t="shared" si="85"/>
        <v>0</v>
      </c>
      <c r="P560" s="68">
        <f t="shared" si="86"/>
        <v>0</v>
      </c>
      <c r="Q560" s="69">
        <f t="shared" si="82"/>
        <v>0</v>
      </c>
      <c r="R560" s="70">
        <f t="shared" si="87"/>
        <v>0</v>
      </c>
      <c r="T560" s="10"/>
      <c r="U560" s="10"/>
      <c r="V560" s="10"/>
      <c r="W560" s="10"/>
      <c r="X560" s="10"/>
    </row>
    <row r="561" spans="4:24" s="9" customFormat="1" x14ac:dyDescent="0.3">
      <c r="D561" s="17">
        <f t="shared" si="89"/>
        <v>95209</v>
      </c>
      <c r="E561" s="41">
        <v>1</v>
      </c>
      <c r="F561" s="83">
        <f t="shared" si="88"/>
        <v>3</v>
      </c>
      <c r="G561" s="39"/>
      <c r="H561" s="39"/>
      <c r="I561" s="39"/>
      <c r="J561" s="39"/>
      <c r="K561" s="84" t="e">
        <f t="shared" si="83"/>
        <v>#N/A</v>
      </c>
      <c r="L561" s="84" t="e">
        <f t="shared" si="84"/>
        <v>#N/A</v>
      </c>
      <c r="M561" s="40">
        <f t="shared" si="80"/>
        <v>0</v>
      </c>
      <c r="N561" s="40">
        <f t="shared" si="81"/>
        <v>0</v>
      </c>
      <c r="O561" s="40">
        <f t="shared" si="85"/>
        <v>0</v>
      </c>
      <c r="P561" s="68">
        <f t="shared" si="86"/>
        <v>0</v>
      </c>
      <c r="Q561" s="69">
        <f t="shared" si="82"/>
        <v>0</v>
      </c>
      <c r="R561" s="70">
        <f t="shared" si="87"/>
        <v>0</v>
      </c>
      <c r="T561" s="10"/>
      <c r="U561" s="10"/>
      <c r="V561" s="10"/>
      <c r="W561" s="10"/>
      <c r="X561" s="10"/>
    </row>
    <row r="562" spans="4:24" s="9" customFormat="1" x14ac:dyDescent="0.3">
      <c r="D562" s="17">
        <f t="shared" si="89"/>
        <v>95300</v>
      </c>
      <c r="E562" s="41">
        <v>1</v>
      </c>
      <c r="F562" s="83">
        <f t="shared" si="88"/>
        <v>3</v>
      </c>
      <c r="G562" s="39"/>
      <c r="H562" s="39"/>
      <c r="I562" s="39"/>
      <c r="J562" s="39"/>
      <c r="K562" s="84" t="e">
        <f t="shared" si="83"/>
        <v>#N/A</v>
      </c>
      <c r="L562" s="84" t="e">
        <f t="shared" si="84"/>
        <v>#N/A</v>
      </c>
      <c r="M562" s="40">
        <f t="shared" si="80"/>
        <v>0</v>
      </c>
      <c r="N562" s="40">
        <f t="shared" si="81"/>
        <v>0</v>
      </c>
      <c r="O562" s="40">
        <f t="shared" si="85"/>
        <v>0</v>
      </c>
      <c r="P562" s="68">
        <f t="shared" si="86"/>
        <v>0</v>
      </c>
      <c r="Q562" s="69">
        <f t="shared" si="82"/>
        <v>0</v>
      </c>
      <c r="R562" s="70">
        <f t="shared" si="87"/>
        <v>0</v>
      </c>
      <c r="T562" s="10"/>
      <c r="U562" s="10"/>
      <c r="V562" s="10"/>
      <c r="W562" s="10"/>
      <c r="X562" s="10"/>
    </row>
    <row r="563" spans="4:24" s="9" customFormat="1" x14ac:dyDescent="0.3">
      <c r="D563" s="17">
        <f t="shared" si="89"/>
        <v>95390</v>
      </c>
      <c r="E563" s="41">
        <v>1</v>
      </c>
      <c r="F563" s="83">
        <f t="shared" si="88"/>
        <v>3</v>
      </c>
      <c r="G563" s="39"/>
      <c r="H563" s="39"/>
      <c r="I563" s="39"/>
      <c r="J563" s="39"/>
      <c r="K563" s="84" t="e">
        <f t="shared" si="83"/>
        <v>#N/A</v>
      </c>
      <c r="L563" s="84" t="e">
        <f t="shared" si="84"/>
        <v>#N/A</v>
      </c>
      <c r="M563" s="40">
        <f t="shared" si="80"/>
        <v>0</v>
      </c>
      <c r="N563" s="40">
        <f t="shared" si="81"/>
        <v>0</v>
      </c>
      <c r="O563" s="40">
        <f t="shared" si="85"/>
        <v>0</v>
      </c>
      <c r="P563" s="68">
        <f t="shared" si="86"/>
        <v>0</v>
      </c>
      <c r="Q563" s="69">
        <f t="shared" si="82"/>
        <v>0</v>
      </c>
      <c r="R563" s="70">
        <f t="shared" si="87"/>
        <v>0</v>
      </c>
      <c r="T563" s="10"/>
      <c r="U563" s="10"/>
      <c r="V563" s="10"/>
      <c r="W563" s="10"/>
      <c r="X563" s="10"/>
    </row>
    <row r="564" spans="4:24" s="9" customFormat="1" x14ac:dyDescent="0.3">
      <c r="D564" s="17">
        <f t="shared" si="89"/>
        <v>95482</v>
      </c>
      <c r="E564" s="41">
        <v>1</v>
      </c>
      <c r="F564" s="83">
        <f t="shared" si="88"/>
        <v>3</v>
      </c>
      <c r="G564" s="39"/>
      <c r="H564" s="39"/>
      <c r="I564" s="39"/>
      <c r="J564" s="39"/>
      <c r="K564" s="84" t="e">
        <f t="shared" si="83"/>
        <v>#N/A</v>
      </c>
      <c r="L564" s="84" t="e">
        <f t="shared" si="84"/>
        <v>#N/A</v>
      </c>
      <c r="M564" s="40">
        <f t="shared" si="80"/>
        <v>0</v>
      </c>
      <c r="N564" s="40">
        <f t="shared" si="81"/>
        <v>0</v>
      </c>
      <c r="O564" s="40">
        <f t="shared" si="85"/>
        <v>0</v>
      </c>
      <c r="P564" s="68">
        <f t="shared" si="86"/>
        <v>0</v>
      </c>
      <c r="Q564" s="69">
        <f t="shared" si="82"/>
        <v>0</v>
      </c>
      <c r="R564" s="70">
        <f t="shared" si="87"/>
        <v>0</v>
      </c>
      <c r="T564" s="10"/>
      <c r="U564" s="10"/>
      <c r="V564" s="10"/>
      <c r="W564" s="10"/>
      <c r="X564" s="10"/>
    </row>
    <row r="565" spans="4:24" s="9" customFormat="1" x14ac:dyDescent="0.3">
      <c r="D565" s="17">
        <f t="shared" si="89"/>
        <v>95574</v>
      </c>
      <c r="E565" s="41">
        <v>1</v>
      </c>
      <c r="F565" s="83">
        <f t="shared" si="88"/>
        <v>3</v>
      </c>
      <c r="G565" s="39"/>
      <c r="H565" s="39"/>
      <c r="I565" s="39"/>
      <c r="J565" s="39"/>
      <c r="K565" s="84" t="e">
        <f t="shared" si="83"/>
        <v>#N/A</v>
      </c>
      <c r="L565" s="84" t="e">
        <f t="shared" si="84"/>
        <v>#N/A</v>
      </c>
      <c r="M565" s="40">
        <f t="shared" si="80"/>
        <v>0</v>
      </c>
      <c r="N565" s="40">
        <f t="shared" si="81"/>
        <v>0</v>
      </c>
      <c r="O565" s="40">
        <f t="shared" si="85"/>
        <v>0</v>
      </c>
      <c r="P565" s="68">
        <f t="shared" si="86"/>
        <v>0</v>
      </c>
      <c r="Q565" s="69">
        <f t="shared" si="82"/>
        <v>0</v>
      </c>
      <c r="R565" s="70">
        <f t="shared" si="87"/>
        <v>0</v>
      </c>
      <c r="T565" s="10"/>
      <c r="U565" s="10"/>
      <c r="V565" s="10"/>
      <c r="W565" s="10"/>
      <c r="X565" s="10"/>
    </row>
    <row r="566" spans="4:24" s="9" customFormat="1" x14ac:dyDescent="0.3">
      <c r="D566" s="17">
        <f t="shared" si="89"/>
        <v>95665</v>
      </c>
      <c r="E566" s="41">
        <v>1</v>
      </c>
      <c r="F566" s="83">
        <f t="shared" si="88"/>
        <v>3</v>
      </c>
      <c r="G566" s="39"/>
      <c r="H566" s="39"/>
      <c r="I566" s="39"/>
      <c r="J566" s="39"/>
      <c r="K566" s="84" t="e">
        <f t="shared" si="83"/>
        <v>#N/A</v>
      </c>
      <c r="L566" s="84" t="e">
        <f t="shared" si="84"/>
        <v>#N/A</v>
      </c>
      <c r="M566" s="40">
        <f t="shared" si="80"/>
        <v>0</v>
      </c>
      <c r="N566" s="40">
        <f t="shared" si="81"/>
        <v>0</v>
      </c>
      <c r="O566" s="40">
        <f t="shared" si="85"/>
        <v>0</v>
      </c>
      <c r="P566" s="68">
        <f t="shared" si="86"/>
        <v>0</v>
      </c>
      <c r="Q566" s="69">
        <f t="shared" si="82"/>
        <v>0</v>
      </c>
      <c r="R566" s="70">
        <f t="shared" si="87"/>
        <v>0</v>
      </c>
      <c r="T566" s="10"/>
      <c r="U566" s="10"/>
      <c r="V566" s="10"/>
      <c r="W566" s="10"/>
      <c r="X566" s="10"/>
    </row>
    <row r="567" spans="4:24" s="9" customFormat="1" x14ac:dyDescent="0.3">
      <c r="D567" s="17">
        <f t="shared" si="89"/>
        <v>95755</v>
      </c>
      <c r="E567" s="41">
        <v>1</v>
      </c>
      <c r="F567" s="83">
        <f t="shared" si="88"/>
        <v>3</v>
      </c>
      <c r="G567" s="39"/>
      <c r="H567" s="39"/>
      <c r="I567" s="39"/>
      <c r="J567" s="39"/>
      <c r="K567" s="84" t="e">
        <f t="shared" si="83"/>
        <v>#N/A</v>
      </c>
      <c r="L567" s="84" t="e">
        <f t="shared" si="84"/>
        <v>#N/A</v>
      </c>
      <c r="M567" s="40">
        <f t="shared" si="80"/>
        <v>0</v>
      </c>
      <c r="N567" s="40">
        <f t="shared" si="81"/>
        <v>0</v>
      </c>
      <c r="O567" s="40">
        <f t="shared" si="85"/>
        <v>0</v>
      </c>
      <c r="P567" s="68">
        <f t="shared" si="86"/>
        <v>0</v>
      </c>
      <c r="Q567" s="69">
        <f t="shared" si="82"/>
        <v>0</v>
      </c>
      <c r="R567" s="70">
        <f t="shared" si="87"/>
        <v>0</v>
      </c>
      <c r="T567" s="10"/>
      <c r="U567" s="10"/>
      <c r="V567" s="10"/>
      <c r="W567" s="10"/>
      <c r="X567" s="10"/>
    </row>
    <row r="568" spans="4:24" s="9" customFormat="1" x14ac:dyDescent="0.3">
      <c r="D568" s="17">
        <f t="shared" si="89"/>
        <v>95847</v>
      </c>
      <c r="E568" s="41">
        <v>1</v>
      </c>
      <c r="F568" s="83">
        <f t="shared" si="88"/>
        <v>3</v>
      </c>
      <c r="G568" s="39"/>
      <c r="H568" s="39"/>
      <c r="I568" s="39"/>
      <c r="J568" s="39"/>
      <c r="K568" s="84" t="e">
        <f t="shared" si="83"/>
        <v>#N/A</v>
      </c>
      <c r="L568" s="84" t="e">
        <f t="shared" si="84"/>
        <v>#N/A</v>
      </c>
      <c r="M568" s="40">
        <f t="shared" si="80"/>
        <v>0</v>
      </c>
      <c r="N568" s="40">
        <f t="shared" si="81"/>
        <v>0</v>
      </c>
      <c r="O568" s="40">
        <f t="shared" si="85"/>
        <v>0</v>
      </c>
      <c r="P568" s="68">
        <f t="shared" si="86"/>
        <v>0</v>
      </c>
      <c r="Q568" s="69">
        <f t="shared" si="82"/>
        <v>0</v>
      </c>
      <c r="R568" s="70">
        <f t="shared" si="87"/>
        <v>0</v>
      </c>
      <c r="T568" s="10"/>
      <c r="U568" s="10"/>
      <c r="V568" s="10"/>
      <c r="W568" s="10"/>
      <c r="X568" s="10"/>
    </row>
    <row r="569" spans="4:24" s="9" customFormat="1" x14ac:dyDescent="0.3">
      <c r="D569" s="17">
        <f t="shared" si="89"/>
        <v>95939</v>
      </c>
      <c r="E569" s="41">
        <v>1</v>
      </c>
      <c r="F569" s="83">
        <f t="shared" si="88"/>
        <v>3</v>
      </c>
      <c r="G569" s="39"/>
      <c r="H569" s="39"/>
      <c r="I569" s="39"/>
      <c r="J569" s="39"/>
      <c r="K569" s="84" t="e">
        <f t="shared" si="83"/>
        <v>#N/A</v>
      </c>
      <c r="L569" s="84" t="e">
        <f t="shared" si="84"/>
        <v>#N/A</v>
      </c>
      <c r="M569" s="40">
        <f t="shared" si="80"/>
        <v>0</v>
      </c>
      <c r="N569" s="40">
        <f t="shared" si="81"/>
        <v>0</v>
      </c>
      <c r="O569" s="40">
        <f t="shared" si="85"/>
        <v>0</v>
      </c>
      <c r="P569" s="68">
        <f t="shared" si="86"/>
        <v>0</v>
      </c>
      <c r="Q569" s="69">
        <f t="shared" si="82"/>
        <v>0</v>
      </c>
      <c r="R569" s="70">
        <f t="shared" si="87"/>
        <v>0</v>
      </c>
      <c r="T569" s="10"/>
      <c r="U569" s="10"/>
      <c r="V569" s="10"/>
      <c r="W569" s="10"/>
      <c r="X569" s="10"/>
    </row>
    <row r="570" spans="4:24" s="9" customFormat="1" x14ac:dyDescent="0.3">
      <c r="D570" s="17">
        <f t="shared" si="89"/>
        <v>96030</v>
      </c>
      <c r="E570" s="41">
        <v>1</v>
      </c>
      <c r="F570" s="83">
        <f t="shared" si="88"/>
        <v>3</v>
      </c>
      <c r="G570" s="39"/>
      <c r="H570" s="39"/>
      <c r="I570" s="39"/>
      <c r="J570" s="39"/>
      <c r="K570" s="84" t="e">
        <f t="shared" si="83"/>
        <v>#N/A</v>
      </c>
      <c r="L570" s="84" t="e">
        <f t="shared" si="84"/>
        <v>#N/A</v>
      </c>
      <c r="M570" s="40">
        <f t="shared" si="80"/>
        <v>0</v>
      </c>
      <c r="N570" s="40">
        <f t="shared" si="81"/>
        <v>0</v>
      </c>
      <c r="O570" s="40">
        <f t="shared" si="85"/>
        <v>0</v>
      </c>
      <c r="P570" s="68">
        <f t="shared" si="86"/>
        <v>0</v>
      </c>
      <c r="Q570" s="69">
        <f t="shared" si="82"/>
        <v>0</v>
      </c>
      <c r="R570" s="70">
        <f t="shared" si="87"/>
        <v>0</v>
      </c>
      <c r="T570" s="10"/>
      <c r="U570" s="10"/>
      <c r="V570" s="10"/>
      <c r="W570" s="10"/>
      <c r="X570" s="10"/>
    </row>
    <row r="571" spans="4:24" s="9" customFormat="1" x14ac:dyDescent="0.3">
      <c r="D571" s="17">
        <f t="shared" si="89"/>
        <v>96120</v>
      </c>
      <c r="E571" s="41">
        <v>1</v>
      </c>
      <c r="F571" s="83">
        <f t="shared" si="88"/>
        <v>3</v>
      </c>
      <c r="G571" s="39"/>
      <c r="H571" s="39"/>
      <c r="I571" s="39"/>
      <c r="J571" s="39"/>
      <c r="K571" s="84" t="e">
        <f t="shared" si="83"/>
        <v>#N/A</v>
      </c>
      <c r="L571" s="84" t="e">
        <f t="shared" si="84"/>
        <v>#N/A</v>
      </c>
      <c r="M571" s="40">
        <f t="shared" si="80"/>
        <v>0</v>
      </c>
      <c r="N571" s="40">
        <f t="shared" si="81"/>
        <v>0</v>
      </c>
      <c r="O571" s="40">
        <f t="shared" si="85"/>
        <v>0</v>
      </c>
      <c r="P571" s="68">
        <f t="shared" si="86"/>
        <v>0</v>
      </c>
      <c r="Q571" s="69">
        <f t="shared" si="82"/>
        <v>0</v>
      </c>
      <c r="R571" s="70">
        <f t="shared" si="87"/>
        <v>0</v>
      </c>
      <c r="T571" s="10"/>
      <c r="U571" s="10"/>
      <c r="V571" s="10"/>
      <c r="W571" s="10"/>
      <c r="X571" s="10"/>
    </row>
    <row r="572" spans="4:24" s="9" customFormat="1" x14ac:dyDescent="0.3">
      <c r="D572" s="17">
        <f t="shared" si="89"/>
        <v>96212</v>
      </c>
      <c r="E572" s="41">
        <v>1</v>
      </c>
      <c r="F572" s="83">
        <f t="shared" si="88"/>
        <v>3</v>
      </c>
      <c r="G572" s="39"/>
      <c r="H572" s="39"/>
      <c r="I572" s="39"/>
      <c r="J572" s="39"/>
      <c r="K572" s="84" t="e">
        <f t="shared" si="83"/>
        <v>#N/A</v>
      </c>
      <c r="L572" s="84" t="e">
        <f t="shared" si="84"/>
        <v>#N/A</v>
      </c>
      <c r="M572" s="40">
        <f t="shared" si="80"/>
        <v>0</v>
      </c>
      <c r="N572" s="40">
        <f t="shared" si="81"/>
        <v>0</v>
      </c>
      <c r="O572" s="40">
        <f t="shared" si="85"/>
        <v>0</v>
      </c>
      <c r="P572" s="68">
        <f t="shared" si="86"/>
        <v>0</v>
      </c>
      <c r="Q572" s="69">
        <f t="shared" si="82"/>
        <v>0</v>
      </c>
      <c r="R572" s="70">
        <f t="shared" si="87"/>
        <v>0</v>
      </c>
      <c r="T572" s="10"/>
      <c r="U572" s="10"/>
      <c r="V572" s="10"/>
      <c r="W572" s="10"/>
      <c r="X572" s="10"/>
    </row>
    <row r="573" spans="4:24" s="9" customFormat="1" x14ac:dyDescent="0.3">
      <c r="D573" s="17">
        <f t="shared" si="89"/>
        <v>96304</v>
      </c>
      <c r="E573" s="41">
        <v>1</v>
      </c>
      <c r="F573" s="83">
        <f t="shared" si="88"/>
        <v>3</v>
      </c>
      <c r="G573" s="39"/>
      <c r="H573" s="39"/>
      <c r="I573" s="39"/>
      <c r="J573" s="39"/>
      <c r="K573" s="84" t="e">
        <f t="shared" si="83"/>
        <v>#N/A</v>
      </c>
      <c r="L573" s="84" t="e">
        <f t="shared" si="84"/>
        <v>#N/A</v>
      </c>
      <c r="M573" s="40">
        <f t="shared" si="80"/>
        <v>0</v>
      </c>
      <c r="N573" s="40">
        <f t="shared" si="81"/>
        <v>0</v>
      </c>
      <c r="O573" s="40">
        <f t="shared" si="85"/>
        <v>0</v>
      </c>
      <c r="P573" s="68">
        <f t="shared" si="86"/>
        <v>0</v>
      </c>
      <c r="Q573" s="69">
        <f t="shared" si="82"/>
        <v>0</v>
      </c>
      <c r="R573" s="70">
        <f t="shared" si="87"/>
        <v>0</v>
      </c>
      <c r="T573" s="10"/>
      <c r="U573" s="10"/>
      <c r="V573" s="10"/>
      <c r="W573" s="10"/>
      <c r="X573" s="10"/>
    </row>
    <row r="574" spans="4:24" s="9" customFormat="1" x14ac:dyDescent="0.3">
      <c r="D574" s="17">
        <f t="shared" si="89"/>
        <v>96395</v>
      </c>
      <c r="E574" s="41">
        <v>1</v>
      </c>
      <c r="F574" s="83">
        <f t="shared" si="88"/>
        <v>3</v>
      </c>
      <c r="G574" s="39"/>
      <c r="H574" s="39"/>
      <c r="I574" s="39"/>
      <c r="J574" s="39"/>
      <c r="K574" s="84" t="e">
        <f t="shared" si="83"/>
        <v>#N/A</v>
      </c>
      <c r="L574" s="84" t="e">
        <f t="shared" si="84"/>
        <v>#N/A</v>
      </c>
      <c r="M574" s="40">
        <f t="shared" si="80"/>
        <v>0</v>
      </c>
      <c r="N574" s="40">
        <f t="shared" si="81"/>
        <v>0</v>
      </c>
      <c r="O574" s="40">
        <f t="shared" si="85"/>
        <v>0</v>
      </c>
      <c r="P574" s="68">
        <f t="shared" si="86"/>
        <v>0</v>
      </c>
      <c r="Q574" s="69">
        <f t="shared" si="82"/>
        <v>0</v>
      </c>
      <c r="R574" s="70">
        <f t="shared" si="87"/>
        <v>0</v>
      </c>
      <c r="T574" s="10"/>
      <c r="U574" s="10"/>
      <c r="V574" s="10"/>
      <c r="W574" s="10"/>
      <c r="X574" s="10"/>
    </row>
    <row r="575" spans="4:24" s="9" customFormat="1" x14ac:dyDescent="0.3">
      <c r="D575" s="17">
        <f t="shared" si="89"/>
        <v>96486</v>
      </c>
      <c r="E575" s="41">
        <v>1</v>
      </c>
      <c r="F575" s="83">
        <f t="shared" si="88"/>
        <v>3</v>
      </c>
      <c r="G575" s="39"/>
      <c r="H575" s="39"/>
      <c r="I575" s="39"/>
      <c r="J575" s="39"/>
      <c r="K575" s="84" t="e">
        <f t="shared" si="83"/>
        <v>#N/A</v>
      </c>
      <c r="L575" s="84" t="e">
        <f t="shared" si="84"/>
        <v>#N/A</v>
      </c>
      <c r="M575" s="40">
        <f t="shared" si="80"/>
        <v>0</v>
      </c>
      <c r="N575" s="40">
        <f t="shared" si="81"/>
        <v>0</v>
      </c>
      <c r="O575" s="40">
        <f t="shared" si="85"/>
        <v>0</v>
      </c>
      <c r="P575" s="68">
        <f t="shared" si="86"/>
        <v>0</v>
      </c>
      <c r="Q575" s="69">
        <f t="shared" si="82"/>
        <v>0</v>
      </c>
      <c r="R575" s="70">
        <f t="shared" si="87"/>
        <v>0</v>
      </c>
      <c r="T575" s="10"/>
      <c r="U575" s="10"/>
      <c r="V575" s="10"/>
      <c r="W575" s="10"/>
      <c r="X575" s="10"/>
    </row>
    <row r="576" spans="4:24" s="9" customFormat="1" x14ac:dyDescent="0.3">
      <c r="D576" s="17">
        <f t="shared" si="89"/>
        <v>96578</v>
      </c>
      <c r="E576" s="41">
        <v>1</v>
      </c>
      <c r="F576" s="83">
        <f t="shared" si="88"/>
        <v>3</v>
      </c>
      <c r="G576" s="39"/>
      <c r="H576" s="39"/>
      <c r="I576" s="39"/>
      <c r="J576" s="39"/>
      <c r="K576" s="84" t="e">
        <f t="shared" si="83"/>
        <v>#N/A</v>
      </c>
      <c r="L576" s="84" t="e">
        <f t="shared" si="84"/>
        <v>#N/A</v>
      </c>
      <c r="M576" s="40">
        <f t="shared" si="80"/>
        <v>0</v>
      </c>
      <c r="N576" s="40">
        <f t="shared" si="81"/>
        <v>0</v>
      </c>
      <c r="O576" s="40">
        <f t="shared" si="85"/>
        <v>0</v>
      </c>
      <c r="P576" s="68">
        <f t="shared" si="86"/>
        <v>0</v>
      </c>
      <c r="Q576" s="69">
        <f t="shared" si="82"/>
        <v>0</v>
      </c>
      <c r="R576" s="70">
        <f t="shared" si="87"/>
        <v>0</v>
      </c>
      <c r="T576" s="10"/>
      <c r="U576" s="10"/>
      <c r="V576" s="10"/>
      <c r="W576" s="10"/>
      <c r="X576" s="10"/>
    </row>
    <row r="577" spans="4:24" s="9" customFormat="1" x14ac:dyDescent="0.3">
      <c r="D577" s="17">
        <f t="shared" si="89"/>
        <v>96670</v>
      </c>
      <c r="E577" s="41">
        <v>1</v>
      </c>
      <c r="F577" s="83">
        <f t="shared" si="88"/>
        <v>3</v>
      </c>
      <c r="G577" s="39"/>
      <c r="H577" s="39"/>
      <c r="I577" s="39"/>
      <c r="J577" s="39"/>
      <c r="K577" s="84" t="e">
        <f t="shared" si="83"/>
        <v>#N/A</v>
      </c>
      <c r="L577" s="84" t="e">
        <f t="shared" si="84"/>
        <v>#N/A</v>
      </c>
      <c r="M577" s="40">
        <f t="shared" si="80"/>
        <v>0</v>
      </c>
      <c r="N577" s="40">
        <f t="shared" si="81"/>
        <v>0</v>
      </c>
      <c r="O577" s="40">
        <f t="shared" si="85"/>
        <v>0</v>
      </c>
      <c r="P577" s="68">
        <f t="shared" si="86"/>
        <v>0</v>
      </c>
      <c r="Q577" s="69">
        <f t="shared" si="82"/>
        <v>0</v>
      </c>
      <c r="R577" s="70">
        <f t="shared" si="87"/>
        <v>0</v>
      </c>
      <c r="T577" s="10"/>
      <c r="U577" s="10"/>
      <c r="V577" s="10"/>
      <c r="W577" s="10"/>
      <c r="X577" s="10"/>
    </row>
    <row r="578" spans="4:24" s="9" customFormat="1" x14ac:dyDescent="0.3">
      <c r="D578" s="17">
        <f t="shared" si="89"/>
        <v>96761</v>
      </c>
      <c r="E578" s="41">
        <v>1</v>
      </c>
      <c r="F578" s="83">
        <f t="shared" si="88"/>
        <v>3</v>
      </c>
      <c r="G578" s="39"/>
      <c r="H578" s="39"/>
      <c r="I578" s="39"/>
      <c r="J578" s="39"/>
      <c r="K578" s="84" t="e">
        <f t="shared" si="83"/>
        <v>#N/A</v>
      </c>
      <c r="L578" s="84" t="e">
        <f t="shared" si="84"/>
        <v>#N/A</v>
      </c>
      <c r="M578" s="40">
        <f t="shared" ref="M578:M641" si="90">IF(AND(ISBLANK(G579),ISBLANK(H579),ISBLANK(I579)),
       IF(AND(ISBLANK(G578),ISBLANK(H578),ISBLANK(I578)),
           IF(O577&gt;0,
                IF(YEARFRAC($B$7,D578)&gt;$B$10,O577,M577)+R577+($B$5-$B$25*E577+$B$4)*YEARFRAC(D577,D578)+IF(AND($B$27,YEARFRAC($B$7,D577)&lt;$B$10),$B$29*12*YEARFRAC(D577,D578),0)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K578+N("If records exist on this row, but not on the next, start the prediction by using this row's record")),
    NA()+N("Both this row and next have records; do nothing"))</f>
        <v>0</v>
      </c>
      <c r="N578" s="40">
        <f t="shared" ref="N578:N641" si="91">IF($B$27,
   IF(AND(ISBLANK(G579),ISBLANK(H579),ISBLANK(I579)),
      IF(AND(ISBLANK(G578),ISBLANK(H578),ISBLANK(I578)),
          IF(YEARFRAC($B$7,D578)&lt;=$B$10,
               MAX(N577+Q577-$B$29*12*YEARFRAC(D577,D578),0)+N("Predict the fixed balance if both this row and next have no records: it's the balance, plus interest, minus repayment"),
               0+N("Return a zero fixed balance if we're past the fixed period")),
          H578+N("Return the fixed balance when this row has a record, but the next doesn't")),
      NA()+N("Return NA if records were entered for this row and next (no need to predict)")),
 NA()+N("Return NA if the fixed period is not used"))</f>
        <v>0</v>
      </c>
      <c r="O578" s="40">
        <f t="shared" si="85"/>
        <v>0</v>
      </c>
      <c r="P578" s="68">
        <f t="shared" si="86"/>
        <v>0</v>
      </c>
      <c r="Q578" s="69">
        <f t="shared" ref="Q578:Q641" si="92">IF(ISNA(N578),
      NA()+N("Do nothing if the fixed balance is NA"),
      IF(AND(D578&gt;=$B$7,N578&gt;0,YEARFRAC($B$7,D578)&lt;=$B$10)+N("Check if within the fixed period"),
          (N578+IF(OR(ISNA(M578),ISNA($B$11)),0,MIN(0,MAX(-$B$11,M578))))*((1+$B$9/100/365)^(365*YEARFRAC(D578,D579))-1)
            +N("The fixed interest is the fixed rate (for the time between rows) multiplied by the fixed balance, reduced by up to the max repayment (if the variable balance is negative)"),
          0+N("No interest if outside the fixed period, or the balance is non-positive")))</f>
        <v>0</v>
      </c>
      <c r="R578" s="70">
        <f t="shared" si="87"/>
        <v>0</v>
      </c>
      <c r="T578" s="10"/>
      <c r="U578" s="10"/>
      <c r="V578" s="10"/>
      <c r="W578" s="10"/>
      <c r="X578" s="10"/>
    </row>
    <row r="579" spans="4:24" s="9" customFormat="1" x14ac:dyDescent="0.3">
      <c r="D579" s="17">
        <f t="shared" si="89"/>
        <v>96851</v>
      </c>
      <c r="E579" s="41">
        <v>1</v>
      </c>
      <c r="F579" s="83">
        <f t="shared" si="88"/>
        <v>3</v>
      </c>
      <c r="G579" s="39"/>
      <c r="H579" s="39"/>
      <c r="I579" s="39"/>
      <c r="J579" s="39"/>
      <c r="K579" s="84" t="e">
        <f t="shared" ref="K579:K642" si="93">IF(AND(ISBLANK(G579),ISBLANK(I579)),NA(),G579-I579)+N("Only give a result if the offset or variable balance are recorded")</f>
        <v>#N/A</v>
      </c>
      <c r="L579" s="84" t="e">
        <f t="shared" ref="L579:L642" si="94">IF(AND(ISBLANK(G579),ISBLANK(H579),ISBLANK(I579)),
      NA()+N("This row has no records; use NA"),
      H579+K579)</f>
        <v>#N/A</v>
      </c>
      <c r="M579" s="40">
        <f t="shared" si="90"/>
        <v>0</v>
      </c>
      <c r="N579" s="40">
        <f t="shared" si="91"/>
        <v>0</v>
      </c>
      <c r="O579" s="40">
        <f t="shared" ref="O579:O642" si="95">IF(ISNA(M579),
       IF(ISNA(N579), NA()+N("NA if both fixed and variable are NA"), MAX(0,N579)+N("Fixed balance if variable is NA")),
       IF(ISNA(N579),MAX(0,M579)+N("Variable balance if fixed is NA"),MAX(M579+N579,0)+N("Fixed+Variable if both aren't NA")))</f>
        <v>0</v>
      </c>
      <c r="P579" s="68">
        <f t="shared" ref="P579:P642" si="96">IF(ISNA(Q579)+N("This formula returns the sum of the interests that aren't NA"),
      IF(ISNA(R579),NA(),R579),
      IF(ISNA(R579),Q579,Q579+R579))</f>
        <v>0</v>
      </c>
      <c r="Q579" s="69">
        <f t="shared" si="92"/>
        <v>0</v>
      </c>
      <c r="R579" s="70">
        <f t="shared" ref="R579:R642" si="97">IF(ISNA(M579),
      NA()+N("Do nothing if the variable balance is NA"),
      MAX(IF(YEARFRAC($B$7,D579)&gt;$B$10,O579,M579)*((1+F579/100/365)^(365*YEARFRAC(D579,D580))-1), 0)
     +N("The variable interest is the variable rate (for the period between rows) multiplied by the net or variable balance (depending if within the fixed period), and only for positive variable balances"))</f>
        <v>0</v>
      </c>
      <c r="T579" s="10"/>
      <c r="U579" s="10"/>
      <c r="V579" s="10"/>
      <c r="W579" s="10"/>
      <c r="X579" s="10"/>
    </row>
    <row r="580" spans="4:24" s="9" customFormat="1" x14ac:dyDescent="0.3">
      <c r="D580" s="17">
        <f t="shared" si="89"/>
        <v>96943</v>
      </c>
      <c r="E580" s="41">
        <v>1</v>
      </c>
      <c r="F580" s="83">
        <f t="shared" ref="F580:F643" si="98">F579</f>
        <v>3</v>
      </c>
      <c r="G580" s="39"/>
      <c r="H580" s="39"/>
      <c r="I580" s="39"/>
      <c r="J580" s="39"/>
      <c r="K580" s="84" t="e">
        <f t="shared" si="93"/>
        <v>#N/A</v>
      </c>
      <c r="L580" s="84" t="e">
        <f t="shared" si="94"/>
        <v>#N/A</v>
      </c>
      <c r="M580" s="40">
        <f t="shared" si="90"/>
        <v>0</v>
      </c>
      <c r="N580" s="40">
        <f t="shared" si="91"/>
        <v>0</v>
      </c>
      <c r="O580" s="40">
        <f t="shared" si="95"/>
        <v>0</v>
      </c>
      <c r="P580" s="68">
        <f t="shared" si="96"/>
        <v>0</v>
      </c>
      <c r="Q580" s="69">
        <f t="shared" si="92"/>
        <v>0</v>
      </c>
      <c r="R580" s="70">
        <f t="shared" si="97"/>
        <v>0</v>
      </c>
      <c r="T580" s="10"/>
      <c r="U580" s="10"/>
      <c r="V580" s="10"/>
      <c r="W580" s="10"/>
      <c r="X580" s="10"/>
    </row>
    <row r="581" spans="4:24" s="9" customFormat="1" x14ac:dyDescent="0.3">
      <c r="D581" s="17">
        <f t="shared" si="89"/>
        <v>97035</v>
      </c>
      <c r="E581" s="41">
        <v>1</v>
      </c>
      <c r="F581" s="83">
        <f t="shared" si="98"/>
        <v>3</v>
      </c>
      <c r="G581" s="39"/>
      <c r="H581" s="39"/>
      <c r="I581" s="39"/>
      <c r="J581" s="39"/>
      <c r="K581" s="84" t="e">
        <f t="shared" si="93"/>
        <v>#N/A</v>
      </c>
      <c r="L581" s="84" t="e">
        <f t="shared" si="94"/>
        <v>#N/A</v>
      </c>
      <c r="M581" s="40">
        <f t="shared" si="90"/>
        <v>0</v>
      </c>
      <c r="N581" s="40">
        <f t="shared" si="91"/>
        <v>0</v>
      </c>
      <c r="O581" s="40">
        <f t="shared" si="95"/>
        <v>0</v>
      </c>
      <c r="P581" s="68">
        <f t="shared" si="96"/>
        <v>0</v>
      </c>
      <c r="Q581" s="69">
        <f t="shared" si="92"/>
        <v>0</v>
      </c>
      <c r="R581" s="70">
        <f t="shared" si="97"/>
        <v>0</v>
      </c>
      <c r="T581" s="10"/>
      <c r="U581" s="10"/>
      <c r="V581" s="10"/>
      <c r="W581" s="10"/>
      <c r="X581" s="10"/>
    </row>
    <row r="582" spans="4:24" s="9" customFormat="1" x14ac:dyDescent="0.3">
      <c r="D582" s="17">
        <f t="shared" si="89"/>
        <v>97126</v>
      </c>
      <c r="E582" s="41">
        <v>1</v>
      </c>
      <c r="F582" s="83">
        <f t="shared" si="98"/>
        <v>3</v>
      </c>
      <c r="G582" s="39"/>
      <c r="H582" s="39"/>
      <c r="I582" s="39"/>
      <c r="J582" s="39"/>
      <c r="K582" s="84" t="e">
        <f t="shared" si="93"/>
        <v>#N/A</v>
      </c>
      <c r="L582" s="84" t="e">
        <f t="shared" si="94"/>
        <v>#N/A</v>
      </c>
      <c r="M582" s="40">
        <f t="shared" si="90"/>
        <v>0</v>
      </c>
      <c r="N582" s="40">
        <f t="shared" si="91"/>
        <v>0</v>
      </c>
      <c r="O582" s="40">
        <f t="shared" si="95"/>
        <v>0</v>
      </c>
      <c r="P582" s="68">
        <f t="shared" si="96"/>
        <v>0</v>
      </c>
      <c r="Q582" s="69">
        <f t="shared" si="92"/>
        <v>0</v>
      </c>
      <c r="R582" s="70">
        <f t="shared" si="97"/>
        <v>0</v>
      </c>
      <c r="T582" s="10"/>
      <c r="U582" s="10"/>
      <c r="V582" s="10"/>
      <c r="W582" s="10"/>
      <c r="X582" s="10"/>
    </row>
    <row r="583" spans="4:24" s="9" customFormat="1" x14ac:dyDescent="0.3">
      <c r="D583" s="17">
        <f t="shared" ref="D583:D646" si="99">EDATE(D582,3)</f>
        <v>97216</v>
      </c>
      <c r="E583" s="41">
        <v>1</v>
      </c>
      <c r="F583" s="83">
        <f t="shared" si="98"/>
        <v>3</v>
      </c>
      <c r="G583" s="39"/>
      <c r="H583" s="39"/>
      <c r="I583" s="39"/>
      <c r="J583" s="39"/>
      <c r="K583" s="84" t="e">
        <f t="shared" si="93"/>
        <v>#N/A</v>
      </c>
      <c r="L583" s="84" t="e">
        <f t="shared" si="94"/>
        <v>#N/A</v>
      </c>
      <c r="M583" s="40">
        <f t="shared" si="90"/>
        <v>0</v>
      </c>
      <c r="N583" s="40">
        <f t="shared" si="91"/>
        <v>0</v>
      </c>
      <c r="O583" s="40">
        <f t="shared" si="95"/>
        <v>0</v>
      </c>
      <c r="P583" s="68">
        <f t="shared" si="96"/>
        <v>0</v>
      </c>
      <c r="Q583" s="69">
        <f t="shared" si="92"/>
        <v>0</v>
      </c>
      <c r="R583" s="70">
        <f t="shared" si="97"/>
        <v>0</v>
      </c>
      <c r="T583" s="10"/>
      <c r="U583" s="10"/>
      <c r="V583" s="10"/>
      <c r="W583" s="10"/>
      <c r="X583" s="10"/>
    </row>
    <row r="584" spans="4:24" s="9" customFormat="1" x14ac:dyDescent="0.3">
      <c r="D584" s="17">
        <f t="shared" si="99"/>
        <v>97308</v>
      </c>
      <c r="E584" s="41">
        <v>1</v>
      </c>
      <c r="F584" s="83">
        <f t="shared" si="98"/>
        <v>3</v>
      </c>
      <c r="G584" s="39"/>
      <c r="H584" s="39"/>
      <c r="I584" s="39"/>
      <c r="J584" s="39"/>
      <c r="K584" s="84" t="e">
        <f t="shared" si="93"/>
        <v>#N/A</v>
      </c>
      <c r="L584" s="84" t="e">
        <f t="shared" si="94"/>
        <v>#N/A</v>
      </c>
      <c r="M584" s="40">
        <f t="shared" si="90"/>
        <v>0</v>
      </c>
      <c r="N584" s="40">
        <f t="shared" si="91"/>
        <v>0</v>
      </c>
      <c r="O584" s="40">
        <f t="shared" si="95"/>
        <v>0</v>
      </c>
      <c r="P584" s="68">
        <f t="shared" si="96"/>
        <v>0</v>
      </c>
      <c r="Q584" s="69">
        <f t="shared" si="92"/>
        <v>0</v>
      </c>
      <c r="R584" s="70">
        <f t="shared" si="97"/>
        <v>0</v>
      </c>
      <c r="T584" s="10"/>
      <c r="U584" s="10"/>
      <c r="V584" s="10"/>
      <c r="W584" s="10"/>
      <c r="X584" s="10"/>
    </row>
    <row r="585" spans="4:24" s="9" customFormat="1" x14ac:dyDescent="0.3">
      <c r="D585" s="17">
        <f t="shared" si="99"/>
        <v>97400</v>
      </c>
      <c r="E585" s="41">
        <v>1</v>
      </c>
      <c r="F585" s="83">
        <f t="shared" si="98"/>
        <v>3</v>
      </c>
      <c r="G585" s="39"/>
      <c r="H585" s="39"/>
      <c r="I585" s="39"/>
      <c r="J585" s="39"/>
      <c r="K585" s="84" t="e">
        <f t="shared" si="93"/>
        <v>#N/A</v>
      </c>
      <c r="L585" s="84" t="e">
        <f t="shared" si="94"/>
        <v>#N/A</v>
      </c>
      <c r="M585" s="40">
        <f t="shared" si="90"/>
        <v>0</v>
      </c>
      <c r="N585" s="40">
        <f t="shared" si="91"/>
        <v>0</v>
      </c>
      <c r="O585" s="40">
        <f t="shared" si="95"/>
        <v>0</v>
      </c>
      <c r="P585" s="68">
        <f t="shared" si="96"/>
        <v>0</v>
      </c>
      <c r="Q585" s="69">
        <f t="shared" si="92"/>
        <v>0</v>
      </c>
      <c r="R585" s="70">
        <f t="shared" si="97"/>
        <v>0</v>
      </c>
      <c r="T585" s="10"/>
      <c r="U585" s="10"/>
      <c r="V585" s="10"/>
      <c r="W585" s="10"/>
      <c r="X585" s="10"/>
    </row>
    <row r="586" spans="4:24" s="9" customFormat="1" x14ac:dyDescent="0.3">
      <c r="D586" s="17">
        <f t="shared" si="99"/>
        <v>97491</v>
      </c>
      <c r="E586" s="41">
        <v>1</v>
      </c>
      <c r="F586" s="83">
        <f t="shared" si="98"/>
        <v>3</v>
      </c>
      <c r="G586" s="39"/>
      <c r="H586" s="39"/>
      <c r="I586" s="39"/>
      <c r="J586" s="39"/>
      <c r="K586" s="84" t="e">
        <f t="shared" si="93"/>
        <v>#N/A</v>
      </c>
      <c r="L586" s="84" t="e">
        <f t="shared" si="94"/>
        <v>#N/A</v>
      </c>
      <c r="M586" s="40">
        <f t="shared" si="90"/>
        <v>0</v>
      </c>
      <c r="N586" s="40">
        <f t="shared" si="91"/>
        <v>0</v>
      </c>
      <c r="O586" s="40">
        <f t="shared" si="95"/>
        <v>0</v>
      </c>
      <c r="P586" s="68">
        <f t="shared" si="96"/>
        <v>0</v>
      </c>
      <c r="Q586" s="69">
        <f t="shared" si="92"/>
        <v>0</v>
      </c>
      <c r="R586" s="70">
        <f t="shared" si="97"/>
        <v>0</v>
      </c>
      <c r="T586" s="10"/>
      <c r="U586" s="10"/>
      <c r="V586" s="10"/>
      <c r="W586" s="10"/>
      <c r="X586" s="10"/>
    </row>
    <row r="587" spans="4:24" s="9" customFormat="1" x14ac:dyDescent="0.3">
      <c r="D587" s="17">
        <f t="shared" si="99"/>
        <v>97581</v>
      </c>
      <c r="E587" s="41">
        <v>1</v>
      </c>
      <c r="F587" s="83">
        <f t="shared" si="98"/>
        <v>3</v>
      </c>
      <c r="G587" s="39"/>
      <c r="H587" s="39"/>
      <c r="I587" s="39"/>
      <c r="J587" s="39"/>
      <c r="K587" s="84" t="e">
        <f t="shared" si="93"/>
        <v>#N/A</v>
      </c>
      <c r="L587" s="84" t="e">
        <f t="shared" si="94"/>
        <v>#N/A</v>
      </c>
      <c r="M587" s="40">
        <f t="shared" si="90"/>
        <v>0</v>
      </c>
      <c r="N587" s="40">
        <f t="shared" si="91"/>
        <v>0</v>
      </c>
      <c r="O587" s="40">
        <f t="shared" si="95"/>
        <v>0</v>
      </c>
      <c r="P587" s="68">
        <f t="shared" si="96"/>
        <v>0</v>
      </c>
      <c r="Q587" s="69">
        <f t="shared" si="92"/>
        <v>0</v>
      </c>
      <c r="R587" s="70">
        <f t="shared" si="97"/>
        <v>0</v>
      </c>
      <c r="T587" s="10"/>
      <c r="U587" s="10"/>
      <c r="V587" s="10"/>
      <c r="W587" s="10"/>
      <c r="X587" s="10"/>
    </row>
    <row r="588" spans="4:24" s="9" customFormat="1" x14ac:dyDescent="0.3">
      <c r="D588" s="17">
        <f t="shared" si="99"/>
        <v>97673</v>
      </c>
      <c r="E588" s="41">
        <v>1</v>
      </c>
      <c r="F588" s="83">
        <f t="shared" si="98"/>
        <v>3</v>
      </c>
      <c r="G588" s="39"/>
      <c r="H588" s="39"/>
      <c r="I588" s="39"/>
      <c r="J588" s="39"/>
      <c r="K588" s="84" t="e">
        <f t="shared" si="93"/>
        <v>#N/A</v>
      </c>
      <c r="L588" s="84" t="e">
        <f t="shared" si="94"/>
        <v>#N/A</v>
      </c>
      <c r="M588" s="40">
        <f t="shared" si="90"/>
        <v>0</v>
      </c>
      <c r="N588" s="40">
        <f t="shared" si="91"/>
        <v>0</v>
      </c>
      <c r="O588" s="40">
        <f t="shared" si="95"/>
        <v>0</v>
      </c>
      <c r="P588" s="68">
        <f t="shared" si="96"/>
        <v>0</v>
      </c>
      <c r="Q588" s="69">
        <f t="shared" si="92"/>
        <v>0</v>
      </c>
      <c r="R588" s="70">
        <f t="shared" si="97"/>
        <v>0</v>
      </c>
      <c r="T588" s="10"/>
      <c r="U588" s="10"/>
      <c r="V588" s="10"/>
      <c r="W588" s="10"/>
      <c r="X588" s="10"/>
    </row>
    <row r="589" spans="4:24" s="9" customFormat="1" x14ac:dyDescent="0.3">
      <c r="D589" s="17">
        <f t="shared" si="99"/>
        <v>97765</v>
      </c>
      <c r="E589" s="41">
        <v>1</v>
      </c>
      <c r="F589" s="83">
        <f t="shared" si="98"/>
        <v>3</v>
      </c>
      <c r="G589" s="39"/>
      <c r="H589" s="39"/>
      <c r="I589" s="39"/>
      <c r="J589" s="39"/>
      <c r="K589" s="84" t="e">
        <f t="shared" si="93"/>
        <v>#N/A</v>
      </c>
      <c r="L589" s="84" t="e">
        <f t="shared" si="94"/>
        <v>#N/A</v>
      </c>
      <c r="M589" s="40">
        <f t="shared" si="90"/>
        <v>0</v>
      </c>
      <c r="N589" s="40">
        <f t="shared" si="91"/>
        <v>0</v>
      </c>
      <c r="O589" s="40">
        <f t="shared" si="95"/>
        <v>0</v>
      </c>
      <c r="P589" s="68">
        <f t="shared" si="96"/>
        <v>0</v>
      </c>
      <c r="Q589" s="69">
        <f t="shared" si="92"/>
        <v>0</v>
      </c>
      <c r="R589" s="70">
        <f t="shared" si="97"/>
        <v>0</v>
      </c>
      <c r="T589" s="10"/>
      <c r="U589" s="10"/>
      <c r="V589" s="10"/>
      <c r="W589" s="10"/>
      <c r="X589" s="10"/>
    </row>
    <row r="590" spans="4:24" s="9" customFormat="1" x14ac:dyDescent="0.3">
      <c r="D590" s="17">
        <f t="shared" si="99"/>
        <v>97856</v>
      </c>
      <c r="E590" s="41">
        <v>1</v>
      </c>
      <c r="F590" s="83">
        <f t="shared" si="98"/>
        <v>3</v>
      </c>
      <c r="G590" s="39"/>
      <c r="H590" s="39"/>
      <c r="I590" s="39"/>
      <c r="J590" s="39"/>
      <c r="K590" s="84" t="e">
        <f t="shared" si="93"/>
        <v>#N/A</v>
      </c>
      <c r="L590" s="84" t="e">
        <f t="shared" si="94"/>
        <v>#N/A</v>
      </c>
      <c r="M590" s="40">
        <f t="shared" si="90"/>
        <v>0</v>
      </c>
      <c r="N590" s="40">
        <f t="shared" si="91"/>
        <v>0</v>
      </c>
      <c r="O590" s="40">
        <f t="shared" si="95"/>
        <v>0</v>
      </c>
      <c r="P590" s="68">
        <f t="shared" si="96"/>
        <v>0</v>
      </c>
      <c r="Q590" s="69">
        <f t="shared" si="92"/>
        <v>0</v>
      </c>
      <c r="R590" s="70">
        <f t="shared" si="97"/>
        <v>0</v>
      </c>
      <c r="T590" s="10"/>
      <c r="U590" s="10"/>
      <c r="V590" s="10"/>
      <c r="W590" s="10"/>
      <c r="X590" s="10"/>
    </row>
    <row r="591" spans="4:24" s="9" customFormat="1" x14ac:dyDescent="0.3">
      <c r="D591" s="17">
        <f t="shared" si="99"/>
        <v>97947</v>
      </c>
      <c r="E591" s="41">
        <v>1</v>
      </c>
      <c r="F591" s="83">
        <f t="shared" si="98"/>
        <v>3</v>
      </c>
      <c r="G591" s="39"/>
      <c r="H591" s="39"/>
      <c r="I591" s="39"/>
      <c r="J591" s="39"/>
      <c r="K591" s="84" t="e">
        <f t="shared" si="93"/>
        <v>#N/A</v>
      </c>
      <c r="L591" s="84" t="e">
        <f t="shared" si="94"/>
        <v>#N/A</v>
      </c>
      <c r="M591" s="40">
        <f t="shared" si="90"/>
        <v>0</v>
      </c>
      <c r="N591" s="40">
        <f t="shared" si="91"/>
        <v>0</v>
      </c>
      <c r="O591" s="40">
        <f t="shared" si="95"/>
        <v>0</v>
      </c>
      <c r="P591" s="68">
        <f t="shared" si="96"/>
        <v>0</v>
      </c>
      <c r="Q591" s="69">
        <f t="shared" si="92"/>
        <v>0</v>
      </c>
      <c r="R591" s="70">
        <f t="shared" si="97"/>
        <v>0</v>
      </c>
      <c r="T591" s="10"/>
      <c r="U591" s="10"/>
      <c r="V591" s="10"/>
      <c r="W591" s="10"/>
      <c r="X591" s="10"/>
    </row>
    <row r="592" spans="4:24" s="9" customFormat="1" x14ac:dyDescent="0.3">
      <c r="D592" s="17">
        <f t="shared" si="99"/>
        <v>98039</v>
      </c>
      <c r="E592" s="41">
        <v>1</v>
      </c>
      <c r="F592" s="83">
        <f t="shared" si="98"/>
        <v>3</v>
      </c>
      <c r="G592" s="39"/>
      <c r="H592" s="39"/>
      <c r="I592" s="39"/>
      <c r="J592" s="39"/>
      <c r="K592" s="84" t="e">
        <f t="shared" si="93"/>
        <v>#N/A</v>
      </c>
      <c r="L592" s="84" t="e">
        <f t="shared" si="94"/>
        <v>#N/A</v>
      </c>
      <c r="M592" s="40">
        <f t="shared" si="90"/>
        <v>0</v>
      </c>
      <c r="N592" s="40">
        <f t="shared" si="91"/>
        <v>0</v>
      </c>
      <c r="O592" s="40">
        <f t="shared" si="95"/>
        <v>0</v>
      </c>
      <c r="P592" s="68">
        <f t="shared" si="96"/>
        <v>0</v>
      </c>
      <c r="Q592" s="69">
        <f t="shared" si="92"/>
        <v>0</v>
      </c>
      <c r="R592" s="70">
        <f t="shared" si="97"/>
        <v>0</v>
      </c>
      <c r="T592" s="10"/>
      <c r="U592" s="10"/>
      <c r="V592" s="10"/>
      <c r="W592" s="10"/>
      <c r="X592" s="10"/>
    </row>
    <row r="593" spans="4:24" s="9" customFormat="1" x14ac:dyDescent="0.3">
      <c r="D593" s="17">
        <f t="shared" si="99"/>
        <v>98131</v>
      </c>
      <c r="E593" s="41">
        <v>1</v>
      </c>
      <c r="F593" s="83">
        <f t="shared" si="98"/>
        <v>3</v>
      </c>
      <c r="G593" s="39"/>
      <c r="H593" s="39"/>
      <c r="I593" s="39"/>
      <c r="J593" s="39"/>
      <c r="K593" s="84" t="e">
        <f t="shared" si="93"/>
        <v>#N/A</v>
      </c>
      <c r="L593" s="84" t="e">
        <f t="shared" si="94"/>
        <v>#N/A</v>
      </c>
      <c r="M593" s="40">
        <f t="shared" si="90"/>
        <v>0</v>
      </c>
      <c r="N593" s="40">
        <f t="shared" si="91"/>
        <v>0</v>
      </c>
      <c r="O593" s="40">
        <f t="shared" si="95"/>
        <v>0</v>
      </c>
      <c r="P593" s="68">
        <f t="shared" si="96"/>
        <v>0</v>
      </c>
      <c r="Q593" s="69">
        <f t="shared" si="92"/>
        <v>0</v>
      </c>
      <c r="R593" s="70">
        <f t="shared" si="97"/>
        <v>0</v>
      </c>
      <c r="T593" s="10"/>
      <c r="U593" s="10"/>
      <c r="V593" s="10"/>
      <c r="W593" s="10"/>
      <c r="X593" s="10"/>
    </row>
    <row r="594" spans="4:24" s="9" customFormat="1" x14ac:dyDescent="0.3">
      <c r="D594" s="17">
        <f t="shared" si="99"/>
        <v>98222</v>
      </c>
      <c r="E594" s="41">
        <v>1</v>
      </c>
      <c r="F594" s="83">
        <f t="shared" si="98"/>
        <v>3</v>
      </c>
      <c r="G594" s="39"/>
      <c r="H594" s="39"/>
      <c r="I594" s="39"/>
      <c r="J594" s="39"/>
      <c r="K594" s="84" t="e">
        <f t="shared" si="93"/>
        <v>#N/A</v>
      </c>
      <c r="L594" s="84" t="e">
        <f t="shared" si="94"/>
        <v>#N/A</v>
      </c>
      <c r="M594" s="40">
        <f t="shared" si="90"/>
        <v>0</v>
      </c>
      <c r="N594" s="40">
        <f t="shared" si="91"/>
        <v>0</v>
      </c>
      <c r="O594" s="40">
        <f t="shared" si="95"/>
        <v>0</v>
      </c>
      <c r="P594" s="68">
        <f t="shared" si="96"/>
        <v>0</v>
      </c>
      <c r="Q594" s="69">
        <f t="shared" si="92"/>
        <v>0</v>
      </c>
      <c r="R594" s="70">
        <f t="shared" si="97"/>
        <v>0</v>
      </c>
      <c r="T594" s="10"/>
      <c r="U594" s="10"/>
      <c r="V594" s="10"/>
      <c r="W594" s="10"/>
      <c r="X594" s="10"/>
    </row>
    <row r="595" spans="4:24" s="9" customFormat="1" x14ac:dyDescent="0.3">
      <c r="D595" s="17">
        <f t="shared" si="99"/>
        <v>98312</v>
      </c>
      <c r="E595" s="41">
        <v>1</v>
      </c>
      <c r="F595" s="83">
        <f t="shared" si="98"/>
        <v>3</v>
      </c>
      <c r="G595" s="39"/>
      <c r="H595" s="39"/>
      <c r="I595" s="39"/>
      <c r="J595" s="39"/>
      <c r="K595" s="84" t="e">
        <f t="shared" si="93"/>
        <v>#N/A</v>
      </c>
      <c r="L595" s="84" t="e">
        <f t="shared" si="94"/>
        <v>#N/A</v>
      </c>
      <c r="M595" s="40">
        <f t="shared" si="90"/>
        <v>0</v>
      </c>
      <c r="N595" s="40">
        <f t="shared" si="91"/>
        <v>0</v>
      </c>
      <c r="O595" s="40">
        <f t="shared" si="95"/>
        <v>0</v>
      </c>
      <c r="P595" s="68">
        <f t="shared" si="96"/>
        <v>0</v>
      </c>
      <c r="Q595" s="69">
        <f t="shared" si="92"/>
        <v>0</v>
      </c>
      <c r="R595" s="70">
        <f t="shared" si="97"/>
        <v>0</v>
      </c>
      <c r="T595" s="10"/>
      <c r="U595" s="10"/>
      <c r="V595" s="10"/>
      <c r="W595" s="10"/>
      <c r="X595" s="10"/>
    </row>
    <row r="596" spans="4:24" s="9" customFormat="1" x14ac:dyDescent="0.3">
      <c r="D596" s="17">
        <f t="shared" si="99"/>
        <v>98404</v>
      </c>
      <c r="E596" s="41">
        <v>1</v>
      </c>
      <c r="F596" s="83">
        <f t="shared" si="98"/>
        <v>3</v>
      </c>
      <c r="G596" s="39"/>
      <c r="H596" s="39"/>
      <c r="I596" s="39"/>
      <c r="J596" s="39"/>
      <c r="K596" s="84" t="e">
        <f t="shared" si="93"/>
        <v>#N/A</v>
      </c>
      <c r="L596" s="84" t="e">
        <f t="shared" si="94"/>
        <v>#N/A</v>
      </c>
      <c r="M596" s="40">
        <f t="shared" si="90"/>
        <v>0</v>
      </c>
      <c r="N596" s="40">
        <f t="shared" si="91"/>
        <v>0</v>
      </c>
      <c r="O596" s="40">
        <f t="shared" si="95"/>
        <v>0</v>
      </c>
      <c r="P596" s="68">
        <f t="shared" si="96"/>
        <v>0</v>
      </c>
      <c r="Q596" s="69">
        <f t="shared" si="92"/>
        <v>0</v>
      </c>
      <c r="R596" s="70">
        <f t="shared" si="97"/>
        <v>0</v>
      </c>
      <c r="T596" s="10"/>
      <c r="U596" s="10"/>
      <c r="V596" s="10"/>
      <c r="W596" s="10"/>
      <c r="X596" s="10"/>
    </row>
    <row r="597" spans="4:24" s="9" customFormat="1" x14ac:dyDescent="0.3">
      <c r="D597" s="17">
        <f t="shared" si="99"/>
        <v>98496</v>
      </c>
      <c r="E597" s="41">
        <v>1</v>
      </c>
      <c r="F597" s="83">
        <f t="shared" si="98"/>
        <v>3</v>
      </c>
      <c r="G597" s="39"/>
      <c r="H597" s="39"/>
      <c r="I597" s="39"/>
      <c r="J597" s="39"/>
      <c r="K597" s="84" t="e">
        <f t="shared" si="93"/>
        <v>#N/A</v>
      </c>
      <c r="L597" s="84" t="e">
        <f t="shared" si="94"/>
        <v>#N/A</v>
      </c>
      <c r="M597" s="40">
        <f t="shared" si="90"/>
        <v>0</v>
      </c>
      <c r="N597" s="40">
        <f t="shared" si="91"/>
        <v>0</v>
      </c>
      <c r="O597" s="40">
        <f t="shared" si="95"/>
        <v>0</v>
      </c>
      <c r="P597" s="68">
        <f t="shared" si="96"/>
        <v>0</v>
      </c>
      <c r="Q597" s="69">
        <f t="shared" si="92"/>
        <v>0</v>
      </c>
      <c r="R597" s="70">
        <f t="shared" si="97"/>
        <v>0</v>
      </c>
      <c r="T597" s="10"/>
      <c r="U597" s="10"/>
      <c r="V597" s="10"/>
      <c r="W597" s="10"/>
      <c r="X597" s="10"/>
    </row>
    <row r="598" spans="4:24" s="9" customFormat="1" x14ac:dyDescent="0.3">
      <c r="D598" s="17">
        <f t="shared" si="99"/>
        <v>98587</v>
      </c>
      <c r="E598" s="41">
        <v>1</v>
      </c>
      <c r="F598" s="83">
        <f t="shared" si="98"/>
        <v>3</v>
      </c>
      <c r="G598" s="39"/>
      <c r="H598" s="39"/>
      <c r="I598" s="39"/>
      <c r="J598" s="39"/>
      <c r="K598" s="84" t="e">
        <f t="shared" si="93"/>
        <v>#N/A</v>
      </c>
      <c r="L598" s="84" t="e">
        <f t="shared" si="94"/>
        <v>#N/A</v>
      </c>
      <c r="M598" s="40">
        <f t="shared" si="90"/>
        <v>0</v>
      </c>
      <c r="N598" s="40">
        <f t="shared" si="91"/>
        <v>0</v>
      </c>
      <c r="O598" s="40">
        <f t="shared" si="95"/>
        <v>0</v>
      </c>
      <c r="P598" s="68">
        <f t="shared" si="96"/>
        <v>0</v>
      </c>
      <c r="Q598" s="69">
        <f t="shared" si="92"/>
        <v>0</v>
      </c>
      <c r="R598" s="70">
        <f t="shared" si="97"/>
        <v>0</v>
      </c>
      <c r="T598" s="10"/>
      <c r="U598" s="10"/>
      <c r="V598" s="10"/>
      <c r="W598" s="10"/>
      <c r="X598" s="10"/>
    </row>
    <row r="599" spans="4:24" s="9" customFormat="1" x14ac:dyDescent="0.3">
      <c r="D599" s="17">
        <f t="shared" si="99"/>
        <v>98677</v>
      </c>
      <c r="E599" s="41">
        <v>1</v>
      </c>
      <c r="F599" s="83">
        <f t="shared" si="98"/>
        <v>3</v>
      </c>
      <c r="G599" s="39"/>
      <c r="H599" s="39"/>
      <c r="I599" s="39"/>
      <c r="J599" s="39"/>
      <c r="K599" s="84" t="e">
        <f t="shared" si="93"/>
        <v>#N/A</v>
      </c>
      <c r="L599" s="84" t="e">
        <f t="shared" si="94"/>
        <v>#N/A</v>
      </c>
      <c r="M599" s="40">
        <f t="shared" si="90"/>
        <v>0</v>
      </c>
      <c r="N599" s="40">
        <f t="shared" si="91"/>
        <v>0</v>
      </c>
      <c r="O599" s="40">
        <f t="shared" si="95"/>
        <v>0</v>
      </c>
      <c r="P599" s="68">
        <f t="shared" si="96"/>
        <v>0</v>
      </c>
      <c r="Q599" s="69">
        <f t="shared" si="92"/>
        <v>0</v>
      </c>
      <c r="R599" s="70">
        <f t="shared" si="97"/>
        <v>0</v>
      </c>
      <c r="T599" s="10"/>
      <c r="U599" s="10"/>
      <c r="V599" s="10"/>
      <c r="W599" s="10"/>
      <c r="X599" s="10"/>
    </row>
    <row r="600" spans="4:24" s="9" customFormat="1" x14ac:dyDescent="0.3">
      <c r="D600" s="17">
        <f t="shared" si="99"/>
        <v>98769</v>
      </c>
      <c r="E600" s="41">
        <v>1</v>
      </c>
      <c r="F600" s="83">
        <f t="shared" si="98"/>
        <v>3</v>
      </c>
      <c r="G600" s="39"/>
      <c r="H600" s="39"/>
      <c r="I600" s="39"/>
      <c r="J600" s="39"/>
      <c r="K600" s="84" t="e">
        <f t="shared" si="93"/>
        <v>#N/A</v>
      </c>
      <c r="L600" s="84" t="e">
        <f t="shared" si="94"/>
        <v>#N/A</v>
      </c>
      <c r="M600" s="40">
        <f t="shared" si="90"/>
        <v>0</v>
      </c>
      <c r="N600" s="40">
        <f t="shared" si="91"/>
        <v>0</v>
      </c>
      <c r="O600" s="40">
        <f t="shared" si="95"/>
        <v>0</v>
      </c>
      <c r="P600" s="68">
        <f t="shared" si="96"/>
        <v>0</v>
      </c>
      <c r="Q600" s="69">
        <f t="shared" si="92"/>
        <v>0</v>
      </c>
      <c r="R600" s="70">
        <f t="shared" si="97"/>
        <v>0</v>
      </c>
      <c r="T600" s="10"/>
      <c r="U600" s="10"/>
      <c r="V600" s="10"/>
      <c r="W600" s="10"/>
      <c r="X600" s="10"/>
    </row>
    <row r="601" spans="4:24" s="9" customFormat="1" x14ac:dyDescent="0.3">
      <c r="D601" s="17">
        <f t="shared" si="99"/>
        <v>98861</v>
      </c>
      <c r="E601" s="41">
        <v>1</v>
      </c>
      <c r="F601" s="83">
        <f t="shared" si="98"/>
        <v>3</v>
      </c>
      <c r="G601" s="39"/>
      <c r="H601" s="39"/>
      <c r="I601" s="39"/>
      <c r="J601" s="39"/>
      <c r="K601" s="84" t="e">
        <f t="shared" si="93"/>
        <v>#N/A</v>
      </c>
      <c r="L601" s="84" t="e">
        <f t="shared" si="94"/>
        <v>#N/A</v>
      </c>
      <c r="M601" s="40">
        <f t="shared" si="90"/>
        <v>0</v>
      </c>
      <c r="N601" s="40">
        <f t="shared" si="91"/>
        <v>0</v>
      </c>
      <c r="O601" s="40">
        <f t="shared" si="95"/>
        <v>0</v>
      </c>
      <c r="P601" s="68">
        <f t="shared" si="96"/>
        <v>0</v>
      </c>
      <c r="Q601" s="69">
        <f t="shared" si="92"/>
        <v>0</v>
      </c>
      <c r="R601" s="70">
        <f t="shared" si="97"/>
        <v>0</v>
      </c>
      <c r="T601" s="10"/>
      <c r="U601" s="10"/>
      <c r="V601" s="10"/>
      <c r="W601" s="10"/>
      <c r="X601" s="10"/>
    </row>
    <row r="602" spans="4:24" s="9" customFormat="1" x14ac:dyDescent="0.3">
      <c r="D602" s="17">
        <f t="shared" si="99"/>
        <v>98952</v>
      </c>
      <c r="E602" s="41">
        <v>1</v>
      </c>
      <c r="F602" s="83">
        <f t="shared" si="98"/>
        <v>3</v>
      </c>
      <c r="G602" s="39"/>
      <c r="H602" s="39"/>
      <c r="I602" s="39"/>
      <c r="J602" s="39"/>
      <c r="K602" s="84" t="e">
        <f t="shared" si="93"/>
        <v>#N/A</v>
      </c>
      <c r="L602" s="84" t="e">
        <f t="shared" si="94"/>
        <v>#N/A</v>
      </c>
      <c r="M602" s="40">
        <f t="shared" si="90"/>
        <v>0</v>
      </c>
      <c r="N602" s="40">
        <f t="shared" si="91"/>
        <v>0</v>
      </c>
      <c r="O602" s="40">
        <f t="shared" si="95"/>
        <v>0</v>
      </c>
      <c r="P602" s="68">
        <f t="shared" si="96"/>
        <v>0</v>
      </c>
      <c r="Q602" s="69">
        <f t="shared" si="92"/>
        <v>0</v>
      </c>
      <c r="R602" s="70">
        <f t="shared" si="97"/>
        <v>0</v>
      </c>
      <c r="T602" s="10"/>
      <c r="U602" s="10"/>
      <c r="V602" s="10"/>
      <c r="W602" s="10"/>
      <c r="X602" s="10"/>
    </row>
    <row r="603" spans="4:24" s="9" customFormat="1" x14ac:dyDescent="0.3">
      <c r="D603" s="17">
        <f t="shared" si="99"/>
        <v>99042</v>
      </c>
      <c r="E603" s="41">
        <v>1</v>
      </c>
      <c r="F603" s="83">
        <f t="shared" si="98"/>
        <v>3</v>
      </c>
      <c r="G603" s="39"/>
      <c r="H603" s="39"/>
      <c r="I603" s="39"/>
      <c r="J603" s="39"/>
      <c r="K603" s="84" t="e">
        <f t="shared" si="93"/>
        <v>#N/A</v>
      </c>
      <c r="L603" s="84" t="e">
        <f t="shared" si="94"/>
        <v>#N/A</v>
      </c>
      <c r="M603" s="40">
        <f t="shared" si="90"/>
        <v>0</v>
      </c>
      <c r="N603" s="40">
        <f t="shared" si="91"/>
        <v>0</v>
      </c>
      <c r="O603" s="40">
        <f t="shared" si="95"/>
        <v>0</v>
      </c>
      <c r="P603" s="68">
        <f t="shared" si="96"/>
        <v>0</v>
      </c>
      <c r="Q603" s="69">
        <f t="shared" si="92"/>
        <v>0</v>
      </c>
      <c r="R603" s="70">
        <f t="shared" si="97"/>
        <v>0</v>
      </c>
      <c r="T603" s="10"/>
      <c r="U603" s="10"/>
      <c r="V603" s="10"/>
      <c r="W603" s="10"/>
      <c r="X603" s="10"/>
    </row>
    <row r="604" spans="4:24" s="9" customFormat="1" x14ac:dyDescent="0.3">
      <c r="D604" s="17">
        <f t="shared" si="99"/>
        <v>99134</v>
      </c>
      <c r="E604" s="41">
        <v>1</v>
      </c>
      <c r="F604" s="83">
        <f t="shared" si="98"/>
        <v>3</v>
      </c>
      <c r="G604" s="39"/>
      <c r="H604" s="39"/>
      <c r="I604" s="39"/>
      <c r="J604" s="39"/>
      <c r="K604" s="84" t="e">
        <f t="shared" si="93"/>
        <v>#N/A</v>
      </c>
      <c r="L604" s="84" t="e">
        <f t="shared" si="94"/>
        <v>#N/A</v>
      </c>
      <c r="M604" s="40">
        <f t="shared" si="90"/>
        <v>0</v>
      </c>
      <c r="N604" s="40">
        <f t="shared" si="91"/>
        <v>0</v>
      </c>
      <c r="O604" s="40">
        <f t="shared" si="95"/>
        <v>0</v>
      </c>
      <c r="P604" s="68">
        <f t="shared" si="96"/>
        <v>0</v>
      </c>
      <c r="Q604" s="69">
        <f t="shared" si="92"/>
        <v>0</v>
      </c>
      <c r="R604" s="70">
        <f t="shared" si="97"/>
        <v>0</v>
      </c>
      <c r="T604" s="10"/>
      <c r="U604" s="10"/>
      <c r="V604" s="10"/>
      <c r="W604" s="10"/>
      <c r="X604" s="10"/>
    </row>
    <row r="605" spans="4:24" s="9" customFormat="1" x14ac:dyDescent="0.3">
      <c r="D605" s="17">
        <f t="shared" si="99"/>
        <v>99226</v>
      </c>
      <c r="E605" s="41">
        <v>1</v>
      </c>
      <c r="F605" s="83">
        <f t="shared" si="98"/>
        <v>3</v>
      </c>
      <c r="G605" s="39"/>
      <c r="H605" s="39"/>
      <c r="I605" s="39"/>
      <c r="J605" s="39"/>
      <c r="K605" s="84" t="e">
        <f t="shared" si="93"/>
        <v>#N/A</v>
      </c>
      <c r="L605" s="84" t="e">
        <f t="shared" si="94"/>
        <v>#N/A</v>
      </c>
      <c r="M605" s="40">
        <f t="shared" si="90"/>
        <v>0</v>
      </c>
      <c r="N605" s="40">
        <f t="shared" si="91"/>
        <v>0</v>
      </c>
      <c r="O605" s="40">
        <f t="shared" si="95"/>
        <v>0</v>
      </c>
      <c r="P605" s="68">
        <f t="shared" si="96"/>
        <v>0</v>
      </c>
      <c r="Q605" s="69">
        <f t="shared" si="92"/>
        <v>0</v>
      </c>
      <c r="R605" s="70">
        <f t="shared" si="97"/>
        <v>0</v>
      </c>
      <c r="T605" s="10"/>
      <c r="U605" s="10"/>
      <c r="V605" s="10"/>
      <c r="W605" s="10"/>
      <c r="X605" s="10"/>
    </row>
    <row r="606" spans="4:24" s="9" customFormat="1" x14ac:dyDescent="0.3">
      <c r="D606" s="17">
        <f t="shared" si="99"/>
        <v>99317</v>
      </c>
      <c r="E606" s="41">
        <v>1</v>
      </c>
      <c r="F606" s="83">
        <f t="shared" si="98"/>
        <v>3</v>
      </c>
      <c r="G606" s="39"/>
      <c r="H606" s="39"/>
      <c r="I606" s="39"/>
      <c r="J606" s="39"/>
      <c r="K606" s="84" t="e">
        <f t="shared" si="93"/>
        <v>#N/A</v>
      </c>
      <c r="L606" s="84" t="e">
        <f t="shared" si="94"/>
        <v>#N/A</v>
      </c>
      <c r="M606" s="40">
        <f t="shared" si="90"/>
        <v>0</v>
      </c>
      <c r="N606" s="40">
        <f t="shared" si="91"/>
        <v>0</v>
      </c>
      <c r="O606" s="40">
        <f t="shared" si="95"/>
        <v>0</v>
      </c>
      <c r="P606" s="68">
        <f t="shared" si="96"/>
        <v>0</v>
      </c>
      <c r="Q606" s="69">
        <f t="shared" si="92"/>
        <v>0</v>
      </c>
      <c r="R606" s="70">
        <f t="shared" si="97"/>
        <v>0</v>
      </c>
      <c r="T606" s="10"/>
      <c r="U606" s="10"/>
      <c r="V606" s="10"/>
      <c r="W606" s="10"/>
      <c r="X606" s="10"/>
    </row>
    <row r="607" spans="4:24" s="9" customFormat="1" x14ac:dyDescent="0.3">
      <c r="D607" s="17">
        <f t="shared" si="99"/>
        <v>99408</v>
      </c>
      <c r="E607" s="41">
        <v>1</v>
      </c>
      <c r="F607" s="83">
        <f t="shared" si="98"/>
        <v>3</v>
      </c>
      <c r="G607" s="39"/>
      <c r="H607" s="39"/>
      <c r="I607" s="39"/>
      <c r="J607" s="39"/>
      <c r="K607" s="84" t="e">
        <f t="shared" si="93"/>
        <v>#N/A</v>
      </c>
      <c r="L607" s="84" t="e">
        <f t="shared" si="94"/>
        <v>#N/A</v>
      </c>
      <c r="M607" s="40">
        <f t="shared" si="90"/>
        <v>0</v>
      </c>
      <c r="N607" s="40">
        <f t="shared" si="91"/>
        <v>0</v>
      </c>
      <c r="O607" s="40">
        <f t="shared" si="95"/>
        <v>0</v>
      </c>
      <c r="P607" s="68">
        <f t="shared" si="96"/>
        <v>0</v>
      </c>
      <c r="Q607" s="69">
        <f t="shared" si="92"/>
        <v>0</v>
      </c>
      <c r="R607" s="70">
        <f t="shared" si="97"/>
        <v>0</v>
      </c>
      <c r="T607" s="10"/>
      <c r="U607" s="10"/>
      <c r="V607" s="10"/>
      <c r="W607" s="10"/>
      <c r="X607" s="10"/>
    </row>
    <row r="608" spans="4:24" s="9" customFormat="1" x14ac:dyDescent="0.3">
      <c r="D608" s="17">
        <f t="shared" si="99"/>
        <v>99500</v>
      </c>
      <c r="E608" s="41">
        <v>1</v>
      </c>
      <c r="F608" s="83">
        <f t="shared" si="98"/>
        <v>3</v>
      </c>
      <c r="G608" s="39"/>
      <c r="H608" s="39"/>
      <c r="I608" s="39"/>
      <c r="J608" s="39"/>
      <c r="K608" s="84" t="e">
        <f t="shared" si="93"/>
        <v>#N/A</v>
      </c>
      <c r="L608" s="84" t="e">
        <f t="shared" si="94"/>
        <v>#N/A</v>
      </c>
      <c r="M608" s="40">
        <f t="shared" si="90"/>
        <v>0</v>
      </c>
      <c r="N608" s="40">
        <f t="shared" si="91"/>
        <v>0</v>
      </c>
      <c r="O608" s="40">
        <f t="shared" si="95"/>
        <v>0</v>
      </c>
      <c r="P608" s="68">
        <f t="shared" si="96"/>
        <v>0</v>
      </c>
      <c r="Q608" s="69">
        <f t="shared" si="92"/>
        <v>0</v>
      </c>
      <c r="R608" s="70">
        <f t="shared" si="97"/>
        <v>0</v>
      </c>
      <c r="T608" s="10"/>
      <c r="U608" s="10"/>
      <c r="V608" s="10"/>
      <c r="W608" s="10"/>
      <c r="X608" s="10"/>
    </row>
    <row r="609" spans="4:24" s="9" customFormat="1" x14ac:dyDescent="0.3">
      <c r="D609" s="17">
        <f t="shared" si="99"/>
        <v>99592</v>
      </c>
      <c r="E609" s="41">
        <v>1</v>
      </c>
      <c r="F609" s="83">
        <f t="shared" si="98"/>
        <v>3</v>
      </c>
      <c r="G609" s="39"/>
      <c r="H609" s="39"/>
      <c r="I609" s="39"/>
      <c r="J609" s="39"/>
      <c r="K609" s="84" t="e">
        <f t="shared" si="93"/>
        <v>#N/A</v>
      </c>
      <c r="L609" s="84" t="e">
        <f t="shared" si="94"/>
        <v>#N/A</v>
      </c>
      <c r="M609" s="40">
        <f t="shared" si="90"/>
        <v>0</v>
      </c>
      <c r="N609" s="40">
        <f t="shared" si="91"/>
        <v>0</v>
      </c>
      <c r="O609" s="40">
        <f t="shared" si="95"/>
        <v>0</v>
      </c>
      <c r="P609" s="68">
        <f t="shared" si="96"/>
        <v>0</v>
      </c>
      <c r="Q609" s="69">
        <f t="shared" si="92"/>
        <v>0</v>
      </c>
      <c r="R609" s="70">
        <f t="shared" si="97"/>
        <v>0</v>
      </c>
      <c r="T609" s="10"/>
      <c r="U609" s="10"/>
      <c r="V609" s="10"/>
      <c r="W609" s="10"/>
      <c r="X609" s="10"/>
    </row>
    <row r="610" spans="4:24" s="9" customFormat="1" x14ac:dyDescent="0.3">
      <c r="D610" s="17">
        <f t="shared" si="99"/>
        <v>99683</v>
      </c>
      <c r="E610" s="41">
        <v>1</v>
      </c>
      <c r="F610" s="83">
        <f t="shared" si="98"/>
        <v>3</v>
      </c>
      <c r="G610" s="39"/>
      <c r="H610" s="39"/>
      <c r="I610" s="39"/>
      <c r="J610" s="39"/>
      <c r="K610" s="84" t="e">
        <f t="shared" si="93"/>
        <v>#N/A</v>
      </c>
      <c r="L610" s="84" t="e">
        <f t="shared" si="94"/>
        <v>#N/A</v>
      </c>
      <c r="M610" s="40">
        <f t="shared" si="90"/>
        <v>0</v>
      </c>
      <c r="N610" s="40">
        <f t="shared" si="91"/>
        <v>0</v>
      </c>
      <c r="O610" s="40">
        <f t="shared" si="95"/>
        <v>0</v>
      </c>
      <c r="P610" s="68">
        <f t="shared" si="96"/>
        <v>0</v>
      </c>
      <c r="Q610" s="69">
        <f t="shared" si="92"/>
        <v>0</v>
      </c>
      <c r="R610" s="70">
        <f t="shared" si="97"/>
        <v>0</v>
      </c>
      <c r="T610" s="10"/>
      <c r="U610" s="10"/>
      <c r="V610" s="10"/>
      <c r="W610" s="10"/>
      <c r="X610" s="10"/>
    </row>
    <row r="611" spans="4:24" s="9" customFormat="1" x14ac:dyDescent="0.3">
      <c r="D611" s="17">
        <f t="shared" si="99"/>
        <v>99773</v>
      </c>
      <c r="E611" s="41">
        <v>1</v>
      </c>
      <c r="F611" s="83">
        <f t="shared" si="98"/>
        <v>3</v>
      </c>
      <c r="G611" s="39"/>
      <c r="H611" s="39"/>
      <c r="I611" s="39"/>
      <c r="J611" s="39"/>
      <c r="K611" s="84" t="e">
        <f t="shared" si="93"/>
        <v>#N/A</v>
      </c>
      <c r="L611" s="84" t="e">
        <f t="shared" si="94"/>
        <v>#N/A</v>
      </c>
      <c r="M611" s="40">
        <f t="shared" si="90"/>
        <v>0</v>
      </c>
      <c r="N611" s="40">
        <f t="shared" si="91"/>
        <v>0</v>
      </c>
      <c r="O611" s="40">
        <f t="shared" si="95"/>
        <v>0</v>
      </c>
      <c r="P611" s="68">
        <f t="shared" si="96"/>
        <v>0</v>
      </c>
      <c r="Q611" s="69">
        <f t="shared" si="92"/>
        <v>0</v>
      </c>
      <c r="R611" s="70">
        <f t="shared" si="97"/>
        <v>0</v>
      </c>
      <c r="T611" s="10"/>
      <c r="U611" s="10"/>
      <c r="V611" s="10"/>
      <c r="W611" s="10"/>
      <c r="X611" s="10"/>
    </row>
    <row r="612" spans="4:24" s="9" customFormat="1" x14ac:dyDescent="0.3">
      <c r="D612" s="17">
        <f t="shared" si="99"/>
        <v>99865</v>
      </c>
      <c r="E612" s="41">
        <v>1</v>
      </c>
      <c r="F612" s="83">
        <f t="shared" si="98"/>
        <v>3</v>
      </c>
      <c r="G612" s="39"/>
      <c r="H612" s="39"/>
      <c r="I612" s="39"/>
      <c r="J612" s="39"/>
      <c r="K612" s="84" t="e">
        <f t="shared" si="93"/>
        <v>#N/A</v>
      </c>
      <c r="L612" s="84" t="e">
        <f t="shared" si="94"/>
        <v>#N/A</v>
      </c>
      <c r="M612" s="40">
        <f t="shared" si="90"/>
        <v>0</v>
      </c>
      <c r="N612" s="40">
        <f t="shared" si="91"/>
        <v>0</v>
      </c>
      <c r="O612" s="40">
        <f t="shared" si="95"/>
        <v>0</v>
      </c>
      <c r="P612" s="68">
        <f t="shared" si="96"/>
        <v>0</v>
      </c>
      <c r="Q612" s="69">
        <f t="shared" si="92"/>
        <v>0</v>
      </c>
      <c r="R612" s="70">
        <f t="shared" si="97"/>
        <v>0</v>
      </c>
      <c r="T612" s="10"/>
      <c r="U612" s="10"/>
      <c r="V612" s="10"/>
      <c r="W612" s="10"/>
      <c r="X612" s="10"/>
    </row>
    <row r="613" spans="4:24" s="9" customFormat="1" x14ac:dyDescent="0.3">
      <c r="D613" s="17">
        <f t="shared" si="99"/>
        <v>99957</v>
      </c>
      <c r="E613" s="41">
        <v>1</v>
      </c>
      <c r="F613" s="83">
        <f t="shared" si="98"/>
        <v>3</v>
      </c>
      <c r="G613" s="39"/>
      <c r="H613" s="39"/>
      <c r="I613" s="39"/>
      <c r="J613" s="39"/>
      <c r="K613" s="84" t="e">
        <f t="shared" si="93"/>
        <v>#N/A</v>
      </c>
      <c r="L613" s="84" t="e">
        <f t="shared" si="94"/>
        <v>#N/A</v>
      </c>
      <c r="M613" s="40">
        <f t="shared" si="90"/>
        <v>0</v>
      </c>
      <c r="N613" s="40">
        <f t="shared" si="91"/>
        <v>0</v>
      </c>
      <c r="O613" s="40">
        <f t="shared" si="95"/>
        <v>0</v>
      </c>
      <c r="P613" s="68">
        <f t="shared" si="96"/>
        <v>0</v>
      </c>
      <c r="Q613" s="69">
        <f t="shared" si="92"/>
        <v>0</v>
      </c>
      <c r="R613" s="70">
        <f t="shared" si="97"/>
        <v>0</v>
      </c>
      <c r="T613" s="10"/>
      <c r="U613" s="10"/>
      <c r="V613" s="10"/>
      <c r="W613" s="10"/>
      <c r="X613" s="10"/>
    </row>
    <row r="614" spans="4:24" s="9" customFormat="1" x14ac:dyDescent="0.3">
      <c r="D614" s="17">
        <f t="shared" si="99"/>
        <v>100048</v>
      </c>
      <c r="E614" s="41">
        <v>1</v>
      </c>
      <c r="F614" s="83">
        <f t="shared" si="98"/>
        <v>3</v>
      </c>
      <c r="G614" s="39"/>
      <c r="H614" s="39"/>
      <c r="I614" s="39"/>
      <c r="J614" s="39"/>
      <c r="K614" s="84" t="e">
        <f t="shared" si="93"/>
        <v>#N/A</v>
      </c>
      <c r="L614" s="84" t="e">
        <f t="shared" si="94"/>
        <v>#N/A</v>
      </c>
      <c r="M614" s="40">
        <f t="shared" si="90"/>
        <v>0</v>
      </c>
      <c r="N614" s="40">
        <f t="shared" si="91"/>
        <v>0</v>
      </c>
      <c r="O614" s="40">
        <f t="shared" si="95"/>
        <v>0</v>
      </c>
      <c r="P614" s="68">
        <f t="shared" si="96"/>
        <v>0</v>
      </c>
      <c r="Q614" s="69">
        <f t="shared" si="92"/>
        <v>0</v>
      </c>
      <c r="R614" s="70">
        <f t="shared" si="97"/>
        <v>0</v>
      </c>
      <c r="T614" s="10"/>
      <c r="U614" s="10"/>
      <c r="V614" s="10"/>
      <c r="W614" s="10"/>
      <c r="X614" s="10"/>
    </row>
    <row r="615" spans="4:24" s="9" customFormat="1" x14ac:dyDescent="0.3">
      <c r="D615" s="17">
        <f t="shared" si="99"/>
        <v>100138</v>
      </c>
      <c r="E615" s="41">
        <v>1</v>
      </c>
      <c r="F615" s="83">
        <f t="shared" si="98"/>
        <v>3</v>
      </c>
      <c r="G615" s="39"/>
      <c r="H615" s="39"/>
      <c r="I615" s="39"/>
      <c r="J615" s="39"/>
      <c r="K615" s="84" t="e">
        <f t="shared" si="93"/>
        <v>#N/A</v>
      </c>
      <c r="L615" s="84" t="e">
        <f t="shared" si="94"/>
        <v>#N/A</v>
      </c>
      <c r="M615" s="40">
        <f t="shared" si="90"/>
        <v>0</v>
      </c>
      <c r="N615" s="40">
        <f t="shared" si="91"/>
        <v>0</v>
      </c>
      <c r="O615" s="40">
        <f t="shared" si="95"/>
        <v>0</v>
      </c>
      <c r="P615" s="68">
        <f t="shared" si="96"/>
        <v>0</v>
      </c>
      <c r="Q615" s="69">
        <f t="shared" si="92"/>
        <v>0</v>
      </c>
      <c r="R615" s="70">
        <f t="shared" si="97"/>
        <v>0</v>
      </c>
      <c r="T615" s="10"/>
      <c r="U615" s="10"/>
      <c r="V615" s="10"/>
      <c r="W615" s="10"/>
      <c r="X615" s="10"/>
    </row>
    <row r="616" spans="4:24" s="9" customFormat="1" x14ac:dyDescent="0.3">
      <c r="D616" s="17">
        <f t="shared" si="99"/>
        <v>100230</v>
      </c>
      <c r="E616" s="41">
        <v>1</v>
      </c>
      <c r="F616" s="83">
        <f t="shared" si="98"/>
        <v>3</v>
      </c>
      <c r="G616" s="39"/>
      <c r="H616" s="39"/>
      <c r="I616" s="39"/>
      <c r="J616" s="39"/>
      <c r="K616" s="84" t="e">
        <f t="shared" si="93"/>
        <v>#N/A</v>
      </c>
      <c r="L616" s="84" t="e">
        <f t="shared" si="94"/>
        <v>#N/A</v>
      </c>
      <c r="M616" s="40">
        <f t="shared" si="90"/>
        <v>0</v>
      </c>
      <c r="N616" s="40">
        <f t="shared" si="91"/>
        <v>0</v>
      </c>
      <c r="O616" s="40">
        <f t="shared" si="95"/>
        <v>0</v>
      </c>
      <c r="P616" s="68">
        <f t="shared" si="96"/>
        <v>0</v>
      </c>
      <c r="Q616" s="69">
        <f t="shared" si="92"/>
        <v>0</v>
      </c>
      <c r="R616" s="70">
        <f t="shared" si="97"/>
        <v>0</v>
      </c>
      <c r="T616" s="10"/>
      <c r="U616" s="10"/>
      <c r="V616" s="10"/>
      <c r="W616" s="10"/>
      <c r="X616" s="10"/>
    </row>
    <row r="617" spans="4:24" s="9" customFormat="1" x14ac:dyDescent="0.3">
      <c r="D617" s="17">
        <f t="shared" si="99"/>
        <v>100322</v>
      </c>
      <c r="E617" s="41">
        <v>1</v>
      </c>
      <c r="F617" s="83">
        <f t="shared" si="98"/>
        <v>3</v>
      </c>
      <c r="G617" s="39"/>
      <c r="H617" s="39"/>
      <c r="I617" s="39"/>
      <c r="J617" s="39"/>
      <c r="K617" s="84" t="e">
        <f t="shared" si="93"/>
        <v>#N/A</v>
      </c>
      <c r="L617" s="84" t="e">
        <f t="shared" si="94"/>
        <v>#N/A</v>
      </c>
      <c r="M617" s="40">
        <f t="shared" si="90"/>
        <v>0</v>
      </c>
      <c r="N617" s="40">
        <f t="shared" si="91"/>
        <v>0</v>
      </c>
      <c r="O617" s="40">
        <f t="shared" si="95"/>
        <v>0</v>
      </c>
      <c r="P617" s="68">
        <f t="shared" si="96"/>
        <v>0</v>
      </c>
      <c r="Q617" s="69">
        <f t="shared" si="92"/>
        <v>0</v>
      </c>
      <c r="R617" s="70">
        <f t="shared" si="97"/>
        <v>0</v>
      </c>
      <c r="T617" s="10"/>
      <c r="U617" s="10"/>
      <c r="V617" s="10"/>
      <c r="W617" s="10"/>
      <c r="X617" s="10"/>
    </row>
    <row r="618" spans="4:24" s="9" customFormat="1" x14ac:dyDescent="0.3">
      <c r="D618" s="17">
        <f t="shared" si="99"/>
        <v>100413</v>
      </c>
      <c r="E618" s="41">
        <v>1</v>
      </c>
      <c r="F618" s="83">
        <f t="shared" si="98"/>
        <v>3</v>
      </c>
      <c r="G618" s="39"/>
      <c r="H618" s="39"/>
      <c r="I618" s="39"/>
      <c r="J618" s="39"/>
      <c r="K618" s="84" t="e">
        <f t="shared" si="93"/>
        <v>#N/A</v>
      </c>
      <c r="L618" s="84" t="e">
        <f t="shared" si="94"/>
        <v>#N/A</v>
      </c>
      <c r="M618" s="40">
        <f t="shared" si="90"/>
        <v>0</v>
      </c>
      <c r="N618" s="40">
        <f t="shared" si="91"/>
        <v>0</v>
      </c>
      <c r="O618" s="40">
        <f t="shared" si="95"/>
        <v>0</v>
      </c>
      <c r="P618" s="68">
        <f t="shared" si="96"/>
        <v>0</v>
      </c>
      <c r="Q618" s="69">
        <f t="shared" si="92"/>
        <v>0</v>
      </c>
      <c r="R618" s="70">
        <f t="shared" si="97"/>
        <v>0</v>
      </c>
      <c r="T618" s="10"/>
      <c r="U618" s="10"/>
      <c r="V618" s="10"/>
      <c r="W618" s="10"/>
      <c r="X618" s="10"/>
    </row>
    <row r="619" spans="4:24" s="9" customFormat="1" x14ac:dyDescent="0.3">
      <c r="D619" s="17">
        <f t="shared" si="99"/>
        <v>100503</v>
      </c>
      <c r="E619" s="41">
        <v>1</v>
      </c>
      <c r="F619" s="83">
        <f t="shared" si="98"/>
        <v>3</v>
      </c>
      <c r="G619" s="39"/>
      <c r="H619" s="39"/>
      <c r="I619" s="39"/>
      <c r="J619" s="39"/>
      <c r="K619" s="84" t="e">
        <f t="shared" si="93"/>
        <v>#N/A</v>
      </c>
      <c r="L619" s="84" t="e">
        <f t="shared" si="94"/>
        <v>#N/A</v>
      </c>
      <c r="M619" s="40">
        <f t="shared" si="90"/>
        <v>0</v>
      </c>
      <c r="N619" s="40">
        <f t="shared" si="91"/>
        <v>0</v>
      </c>
      <c r="O619" s="40">
        <f t="shared" si="95"/>
        <v>0</v>
      </c>
      <c r="P619" s="68">
        <f t="shared" si="96"/>
        <v>0</v>
      </c>
      <c r="Q619" s="69">
        <f t="shared" si="92"/>
        <v>0</v>
      </c>
      <c r="R619" s="70">
        <f t="shared" si="97"/>
        <v>0</v>
      </c>
      <c r="T619" s="10"/>
      <c r="U619" s="10"/>
      <c r="V619" s="10"/>
      <c r="W619" s="10"/>
      <c r="X619" s="10"/>
    </row>
    <row r="620" spans="4:24" s="9" customFormat="1" x14ac:dyDescent="0.3">
      <c r="D620" s="17">
        <f t="shared" si="99"/>
        <v>100595</v>
      </c>
      <c r="E620" s="41">
        <v>1</v>
      </c>
      <c r="F620" s="83">
        <f t="shared" si="98"/>
        <v>3</v>
      </c>
      <c r="G620" s="39"/>
      <c r="H620" s="39"/>
      <c r="I620" s="39"/>
      <c r="J620" s="39"/>
      <c r="K620" s="84" t="e">
        <f t="shared" si="93"/>
        <v>#N/A</v>
      </c>
      <c r="L620" s="84" t="e">
        <f t="shared" si="94"/>
        <v>#N/A</v>
      </c>
      <c r="M620" s="40">
        <f t="shared" si="90"/>
        <v>0</v>
      </c>
      <c r="N620" s="40">
        <f t="shared" si="91"/>
        <v>0</v>
      </c>
      <c r="O620" s="40">
        <f t="shared" si="95"/>
        <v>0</v>
      </c>
      <c r="P620" s="68">
        <f t="shared" si="96"/>
        <v>0</v>
      </c>
      <c r="Q620" s="69">
        <f t="shared" si="92"/>
        <v>0</v>
      </c>
      <c r="R620" s="70">
        <f t="shared" si="97"/>
        <v>0</v>
      </c>
      <c r="T620" s="10"/>
      <c r="U620" s="10"/>
      <c r="V620" s="10"/>
      <c r="W620" s="10"/>
      <c r="X620" s="10"/>
    </row>
    <row r="621" spans="4:24" s="9" customFormat="1" x14ac:dyDescent="0.3">
      <c r="D621" s="17">
        <f t="shared" si="99"/>
        <v>100687</v>
      </c>
      <c r="E621" s="41">
        <v>1</v>
      </c>
      <c r="F621" s="83">
        <f t="shared" si="98"/>
        <v>3</v>
      </c>
      <c r="G621" s="39"/>
      <c r="H621" s="39"/>
      <c r="I621" s="39"/>
      <c r="J621" s="39"/>
      <c r="K621" s="84" t="e">
        <f t="shared" si="93"/>
        <v>#N/A</v>
      </c>
      <c r="L621" s="84" t="e">
        <f t="shared" si="94"/>
        <v>#N/A</v>
      </c>
      <c r="M621" s="40">
        <f t="shared" si="90"/>
        <v>0</v>
      </c>
      <c r="N621" s="40">
        <f t="shared" si="91"/>
        <v>0</v>
      </c>
      <c r="O621" s="40">
        <f t="shared" si="95"/>
        <v>0</v>
      </c>
      <c r="P621" s="68">
        <f t="shared" si="96"/>
        <v>0</v>
      </c>
      <c r="Q621" s="69">
        <f t="shared" si="92"/>
        <v>0</v>
      </c>
      <c r="R621" s="70">
        <f t="shared" si="97"/>
        <v>0</v>
      </c>
      <c r="T621" s="10"/>
      <c r="U621" s="10"/>
      <c r="V621" s="10"/>
      <c r="W621" s="10"/>
      <c r="X621" s="10"/>
    </row>
    <row r="622" spans="4:24" s="9" customFormat="1" x14ac:dyDescent="0.3">
      <c r="D622" s="17">
        <f t="shared" si="99"/>
        <v>100778</v>
      </c>
      <c r="E622" s="41">
        <v>1</v>
      </c>
      <c r="F622" s="83">
        <f t="shared" si="98"/>
        <v>3</v>
      </c>
      <c r="G622" s="39"/>
      <c r="H622" s="39"/>
      <c r="I622" s="39"/>
      <c r="J622" s="39"/>
      <c r="K622" s="84" t="e">
        <f t="shared" si="93"/>
        <v>#N/A</v>
      </c>
      <c r="L622" s="84" t="e">
        <f t="shared" si="94"/>
        <v>#N/A</v>
      </c>
      <c r="M622" s="40">
        <f t="shared" si="90"/>
        <v>0</v>
      </c>
      <c r="N622" s="40">
        <f t="shared" si="91"/>
        <v>0</v>
      </c>
      <c r="O622" s="40">
        <f t="shared" si="95"/>
        <v>0</v>
      </c>
      <c r="P622" s="68">
        <f t="shared" si="96"/>
        <v>0</v>
      </c>
      <c r="Q622" s="69">
        <f t="shared" si="92"/>
        <v>0</v>
      </c>
      <c r="R622" s="70">
        <f t="shared" si="97"/>
        <v>0</v>
      </c>
      <c r="T622" s="10"/>
      <c r="U622" s="10"/>
      <c r="V622" s="10"/>
      <c r="W622" s="10"/>
      <c r="X622" s="10"/>
    </row>
    <row r="623" spans="4:24" s="9" customFormat="1" x14ac:dyDescent="0.3">
      <c r="D623" s="17">
        <f t="shared" si="99"/>
        <v>100869</v>
      </c>
      <c r="E623" s="41">
        <v>1</v>
      </c>
      <c r="F623" s="83">
        <f t="shared" si="98"/>
        <v>3</v>
      </c>
      <c r="G623" s="39"/>
      <c r="H623" s="39"/>
      <c r="I623" s="39"/>
      <c r="J623" s="39"/>
      <c r="K623" s="84" t="e">
        <f t="shared" si="93"/>
        <v>#N/A</v>
      </c>
      <c r="L623" s="84" t="e">
        <f t="shared" si="94"/>
        <v>#N/A</v>
      </c>
      <c r="M623" s="40">
        <f t="shared" si="90"/>
        <v>0</v>
      </c>
      <c r="N623" s="40">
        <f t="shared" si="91"/>
        <v>0</v>
      </c>
      <c r="O623" s="40">
        <f t="shared" si="95"/>
        <v>0</v>
      </c>
      <c r="P623" s="68">
        <f t="shared" si="96"/>
        <v>0</v>
      </c>
      <c r="Q623" s="69">
        <f t="shared" si="92"/>
        <v>0</v>
      </c>
      <c r="R623" s="70">
        <f t="shared" si="97"/>
        <v>0</v>
      </c>
      <c r="T623" s="10"/>
      <c r="U623" s="10"/>
      <c r="V623" s="10"/>
      <c r="W623" s="10"/>
      <c r="X623" s="10"/>
    </row>
    <row r="624" spans="4:24" s="9" customFormat="1" x14ac:dyDescent="0.3">
      <c r="D624" s="17">
        <f t="shared" si="99"/>
        <v>100961</v>
      </c>
      <c r="E624" s="41">
        <v>1</v>
      </c>
      <c r="F624" s="83">
        <f t="shared" si="98"/>
        <v>3</v>
      </c>
      <c r="G624" s="39"/>
      <c r="H624" s="39"/>
      <c r="I624" s="39"/>
      <c r="J624" s="39"/>
      <c r="K624" s="84" t="e">
        <f t="shared" si="93"/>
        <v>#N/A</v>
      </c>
      <c r="L624" s="84" t="e">
        <f t="shared" si="94"/>
        <v>#N/A</v>
      </c>
      <c r="M624" s="40">
        <f t="shared" si="90"/>
        <v>0</v>
      </c>
      <c r="N624" s="40">
        <f t="shared" si="91"/>
        <v>0</v>
      </c>
      <c r="O624" s="40">
        <f t="shared" si="95"/>
        <v>0</v>
      </c>
      <c r="P624" s="68">
        <f t="shared" si="96"/>
        <v>0</v>
      </c>
      <c r="Q624" s="69">
        <f t="shared" si="92"/>
        <v>0</v>
      </c>
      <c r="R624" s="70">
        <f t="shared" si="97"/>
        <v>0</v>
      </c>
      <c r="T624" s="10"/>
      <c r="U624" s="10"/>
      <c r="V624" s="10"/>
      <c r="W624" s="10"/>
      <c r="X624" s="10"/>
    </row>
    <row r="625" spans="4:24" s="9" customFormat="1" x14ac:dyDescent="0.3">
      <c r="D625" s="17">
        <f t="shared" si="99"/>
        <v>101053</v>
      </c>
      <c r="E625" s="41">
        <v>1</v>
      </c>
      <c r="F625" s="83">
        <f t="shared" si="98"/>
        <v>3</v>
      </c>
      <c r="G625" s="39"/>
      <c r="H625" s="39"/>
      <c r="I625" s="39"/>
      <c r="J625" s="39"/>
      <c r="K625" s="84" t="e">
        <f t="shared" si="93"/>
        <v>#N/A</v>
      </c>
      <c r="L625" s="84" t="e">
        <f t="shared" si="94"/>
        <v>#N/A</v>
      </c>
      <c r="M625" s="40">
        <f t="shared" si="90"/>
        <v>0</v>
      </c>
      <c r="N625" s="40">
        <f t="shared" si="91"/>
        <v>0</v>
      </c>
      <c r="O625" s="40">
        <f t="shared" si="95"/>
        <v>0</v>
      </c>
      <c r="P625" s="68">
        <f t="shared" si="96"/>
        <v>0</v>
      </c>
      <c r="Q625" s="69">
        <f t="shared" si="92"/>
        <v>0</v>
      </c>
      <c r="R625" s="70">
        <f t="shared" si="97"/>
        <v>0</v>
      </c>
      <c r="T625" s="10"/>
      <c r="U625" s="10"/>
      <c r="V625" s="10"/>
      <c r="W625" s="10"/>
      <c r="X625" s="10"/>
    </row>
    <row r="626" spans="4:24" s="9" customFormat="1" x14ac:dyDescent="0.3">
      <c r="D626" s="17">
        <f t="shared" si="99"/>
        <v>101144</v>
      </c>
      <c r="E626" s="41">
        <v>1</v>
      </c>
      <c r="F626" s="83">
        <f t="shared" si="98"/>
        <v>3</v>
      </c>
      <c r="G626" s="39"/>
      <c r="H626" s="39"/>
      <c r="I626" s="39"/>
      <c r="J626" s="39"/>
      <c r="K626" s="84" t="e">
        <f t="shared" si="93"/>
        <v>#N/A</v>
      </c>
      <c r="L626" s="84" t="e">
        <f t="shared" si="94"/>
        <v>#N/A</v>
      </c>
      <c r="M626" s="40">
        <f t="shared" si="90"/>
        <v>0</v>
      </c>
      <c r="N626" s="40">
        <f t="shared" si="91"/>
        <v>0</v>
      </c>
      <c r="O626" s="40">
        <f t="shared" si="95"/>
        <v>0</v>
      </c>
      <c r="P626" s="68">
        <f t="shared" si="96"/>
        <v>0</v>
      </c>
      <c r="Q626" s="69">
        <f t="shared" si="92"/>
        <v>0</v>
      </c>
      <c r="R626" s="70">
        <f t="shared" si="97"/>
        <v>0</v>
      </c>
      <c r="T626" s="10"/>
      <c r="U626" s="10"/>
      <c r="V626" s="10"/>
      <c r="W626" s="10"/>
      <c r="X626" s="10"/>
    </row>
    <row r="627" spans="4:24" s="9" customFormat="1" x14ac:dyDescent="0.3">
      <c r="D627" s="17">
        <f t="shared" si="99"/>
        <v>101234</v>
      </c>
      <c r="E627" s="41">
        <v>1</v>
      </c>
      <c r="F627" s="83">
        <f t="shared" si="98"/>
        <v>3</v>
      </c>
      <c r="G627" s="39"/>
      <c r="H627" s="39"/>
      <c r="I627" s="39"/>
      <c r="J627" s="39"/>
      <c r="K627" s="84" t="e">
        <f t="shared" si="93"/>
        <v>#N/A</v>
      </c>
      <c r="L627" s="84" t="e">
        <f t="shared" si="94"/>
        <v>#N/A</v>
      </c>
      <c r="M627" s="40">
        <f t="shared" si="90"/>
        <v>0</v>
      </c>
      <c r="N627" s="40">
        <f t="shared" si="91"/>
        <v>0</v>
      </c>
      <c r="O627" s="40">
        <f t="shared" si="95"/>
        <v>0</v>
      </c>
      <c r="P627" s="68">
        <f t="shared" si="96"/>
        <v>0</v>
      </c>
      <c r="Q627" s="69">
        <f t="shared" si="92"/>
        <v>0</v>
      </c>
      <c r="R627" s="70">
        <f t="shared" si="97"/>
        <v>0</v>
      </c>
      <c r="T627" s="10"/>
      <c r="U627" s="10"/>
      <c r="V627" s="10"/>
      <c r="W627" s="10"/>
      <c r="X627" s="10"/>
    </row>
    <row r="628" spans="4:24" s="9" customFormat="1" x14ac:dyDescent="0.3">
      <c r="D628" s="17">
        <f t="shared" si="99"/>
        <v>101326</v>
      </c>
      <c r="E628" s="41">
        <v>1</v>
      </c>
      <c r="F628" s="83">
        <f t="shared" si="98"/>
        <v>3</v>
      </c>
      <c r="G628" s="39"/>
      <c r="H628" s="39"/>
      <c r="I628" s="39"/>
      <c r="J628" s="39"/>
      <c r="K628" s="84" t="e">
        <f t="shared" si="93"/>
        <v>#N/A</v>
      </c>
      <c r="L628" s="84" t="e">
        <f t="shared" si="94"/>
        <v>#N/A</v>
      </c>
      <c r="M628" s="40">
        <f t="shared" si="90"/>
        <v>0</v>
      </c>
      <c r="N628" s="40">
        <f t="shared" si="91"/>
        <v>0</v>
      </c>
      <c r="O628" s="40">
        <f t="shared" si="95"/>
        <v>0</v>
      </c>
      <c r="P628" s="68">
        <f t="shared" si="96"/>
        <v>0</v>
      </c>
      <c r="Q628" s="69">
        <f t="shared" si="92"/>
        <v>0</v>
      </c>
      <c r="R628" s="70">
        <f t="shared" si="97"/>
        <v>0</v>
      </c>
      <c r="T628" s="10"/>
      <c r="U628" s="10"/>
      <c r="V628" s="10"/>
      <c r="W628" s="10"/>
      <c r="X628" s="10"/>
    </row>
    <row r="629" spans="4:24" s="9" customFormat="1" x14ac:dyDescent="0.3">
      <c r="D629" s="17">
        <f t="shared" si="99"/>
        <v>101418</v>
      </c>
      <c r="E629" s="41">
        <v>1</v>
      </c>
      <c r="F629" s="83">
        <f t="shared" si="98"/>
        <v>3</v>
      </c>
      <c r="G629" s="39"/>
      <c r="H629" s="39"/>
      <c r="I629" s="39"/>
      <c r="J629" s="39"/>
      <c r="K629" s="84" t="e">
        <f t="shared" si="93"/>
        <v>#N/A</v>
      </c>
      <c r="L629" s="84" t="e">
        <f t="shared" si="94"/>
        <v>#N/A</v>
      </c>
      <c r="M629" s="40">
        <f t="shared" si="90"/>
        <v>0</v>
      </c>
      <c r="N629" s="40">
        <f t="shared" si="91"/>
        <v>0</v>
      </c>
      <c r="O629" s="40">
        <f t="shared" si="95"/>
        <v>0</v>
      </c>
      <c r="P629" s="68">
        <f t="shared" si="96"/>
        <v>0</v>
      </c>
      <c r="Q629" s="69">
        <f t="shared" si="92"/>
        <v>0</v>
      </c>
      <c r="R629" s="70">
        <f t="shared" si="97"/>
        <v>0</v>
      </c>
      <c r="T629" s="10"/>
      <c r="U629" s="10"/>
      <c r="V629" s="10"/>
      <c r="W629" s="10"/>
      <c r="X629" s="10"/>
    </row>
    <row r="630" spans="4:24" s="9" customFormat="1" x14ac:dyDescent="0.3">
      <c r="D630" s="17">
        <f t="shared" si="99"/>
        <v>101509</v>
      </c>
      <c r="E630" s="41">
        <v>1</v>
      </c>
      <c r="F630" s="83">
        <f t="shared" si="98"/>
        <v>3</v>
      </c>
      <c r="G630" s="39"/>
      <c r="H630" s="39"/>
      <c r="I630" s="39"/>
      <c r="J630" s="39"/>
      <c r="K630" s="84" t="e">
        <f t="shared" si="93"/>
        <v>#N/A</v>
      </c>
      <c r="L630" s="84" t="e">
        <f t="shared" si="94"/>
        <v>#N/A</v>
      </c>
      <c r="M630" s="40">
        <f t="shared" si="90"/>
        <v>0</v>
      </c>
      <c r="N630" s="40">
        <f t="shared" si="91"/>
        <v>0</v>
      </c>
      <c r="O630" s="40">
        <f t="shared" si="95"/>
        <v>0</v>
      </c>
      <c r="P630" s="68">
        <f t="shared" si="96"/>
        <v>0</v>
      </c>
      <c r="Q630" s="69">
        <f t="shared" si="92"/>
        <v>0</v>
      </c>
      <c r="R630" s="70">
        <f t="shared" si="97"/>
        <v>0</v>
      </c>
      <c r="T630" s="10"/>
      <c r="U630" s="10"/>
      <c r="V630" s="10"/>
      <c r="W630" s="10"/>
      <c r="X630" s="10"/>
    </row>
    <row r="631" spans="4:24" s="9" customFormat="1" x14ac:dyDescent="0.3">
      <c r="D631" s="17">
        <f t="shared" si="99"/>
        <v>101599</v>
      </c>
      <c r="E631" s="41">
        <v>1</v>
      </c>
      <c r="F631" s="83">
        <f t="shared" si="98"/>
        <v>3</v>
      </c>
      <c r="G631" s="39"/>
      <c r="H631" s="39"/>
      <c r="I631" s="39"/>
      <c r="J631" s="39"/>
      <c r="K631" s="84" t="e">
        <f t="shared" si="93"/>
        <v>#N/A</v>
      </c>
      <c r="L631" s="84" t="e">
        <f t="shared" si="94"/>
        <v>#N/A</v>
      </c>
      <c r="M631" s="40">
        <f t="shared" si="90"/>
        <v>0</v>
      </c>
      <c r="N631" s="40">
        <f t="shared" si="91"/>
        <v>0</v>
      </c>
      <c r="O631" s="40">
        <f t="shared" si="95"/>
        <v>0</v>
      </c>
      <c r="P631" s="68">
        <f t="shared" si="96"/>
        <v>0</v>
      </c>
      <c r="Q631" s="69">
        <f t="shared" si="92"/>
        <v>0</v>
      </c>
      <c r="R631" s="70">
        <f t="shared" si="97"/>
        <v>0</v>
      </c>
      <c r="T631" s="10"/>
      <c r="U631" s="10"/>
      <c r="V631" s="10"/>
      <c r="W631" s="10"/>
      <c r="X631" s="10"/>
    </row>
    <row r="632" spans="4:24" s="9" customFormat="1" x14ac:dyDescent="0.3">
      <c r="D632" s="17">
        <f t="shared" si="99"/>
        <v>101691</v>
      </c>
      <c r="E632" s="41">
        <v>1</v>
      </c>
      <c r="F632" s="83">
        <f t="shared" si="98"/>
        <v>3</v>
      </c>
      <c r="G632" s="39"/>
      <c r="H632" s="39"/>
      <c r="I632" s="39"/>
      <c r="J632" s="39"/>
      <c r="K632" s="84" t="e">
        <f t="shared" si="93"/>
        <v>#N/A</v>
      </c>
      <c r="L632" s="84" t="e">
        <f t="shared" si="94"/>
        <v>#N/A</v>
      </c>
      <c r="M632" s="40">
        <f t="shared" si="90"/>
        <v>0</v>
      </c>
      <c r="N632" s="40">
        <f t="shared" si="91"/>
        <v>0</v>
      </c>
      <c r="O632" s="40">
        <f t="shared" si="95"/>
        <v>0</v>
      </c>
      <c r="P632" s="68">
        <f t="shared" si="96"/>
        <v>0</v>
      </c>
      <c r="Q632" s="69">
        <f t="shared" si="92"/>
        <v>0</v>
      </c>
      <c r="R632" s="70">
        <f t="shared" si="97"/>
        <v>0</v>
      </c>
      <c r="T632" s="10"/>
      <c r="U632" s="10"/>
      <c r="V632" s="10"/>
      <c r="W632" s="10"/>
      <c r="X632" s="10"/>
    </row>
    <row r="633" spans="4:24" s="9" customFormat="1" x14ac:dyDescent="0.3">
      <c r="D633" s="17">
        <f t="shared" si="99"/>
        <v>101783</v>
      </c>
      <c r="E633" s="41">
        <v>1</v>
      </c>
      <c r="F633" s="83">
        <f t="shared" si="98"/>
        <v>3</v>
      </c>
      <c r="G633" s="39"/>
      <c r="H633" s="39"/>
      <c r="I633" s="39"/>
      <c r="J633" s="39"/>
      <c r="K633" s="84" t="e">
        <f t="shared" si="93"/>
        <v>#N/A</v>
      </c>
      <c r="L633" s="84" t="e">
        <f t="shared" si="94"/>
        <v>#N/A</v>
      </c>
      <c r="M633" s="40">
        <f t="shared" si="90"/>
        <v>0</v>
      </c>
      <c r="N633" s="40">
        <f t="shared" si="91"/>
        <v>0</v>
      </c>
      <c r="O633" s="40">
        <f t="shared" si="95"/>
        <v>0</v>
      </c>
      <c r="P633" s="68">
        <f t="shared" si="96"/>
        <v>0</v>
      </c>
      <c r="Q633" s="69">
        <f t="shared" si="92"/>
        <v>0</v>
      </c>
      <c r="R633" s="70">
        <f t="shared" si="97"/>
        <v>0</v>
      </c>
      <c r="T633" s="10"/>
      <c r="U633" s="10"/>
      <c r="V633" s="10"/>
      <c r="W633" s="10"/>
      <c r="X633" s="10"/>
    </row>
    <row r="634" spans="4:24" s="9" customFormat="1" x14ac:dyDescent="0.3">
      <c r="D634" s="17">
        <f t="shared" si="99"/>
        <v>101874</v>
      </c>
      <c r="E634" s="41">
        <v>1</v>
      </c>
      <c r="F634" s="83">
        <f t="shared" si="98"/>
        <v>3</v>
      </c>
      <c r="G634" s="39"/>
      <c r="H634" s="39"/>
      <c r="I634" s="39"/>
      <c r="J634" s="39"/>
      <c r="K634" s="84" t="e">
        <f t="shared" si="93"/>
        <v>#N/A</v>
      </c>
      <c r="L634" s="84" t="e">
        <f t="shared" si="94"/>
        <v>#N/A</v>
      </c>
      <c r="M634" s="40">
        <f t="shared" si="90"/>
        <v>0</v>
      </c>
      <c r="N634" s="40">
        <f t="shared" si="91"/>
        <v>0</v>
      </c>
      <c r="O634" s="40">
        <f t="shared" si="95"/>
        <v>0</v>
      </c>
      <c r="P634" s="68">
        <f t="shared" si="96"/>
        <v>0</v>
      </c>
      <c r="Q634" s="69">
        <f t="shared" si="92"/>
        <v>0</v>
      </c>
      <c r="R634" s="70">
        <f t="shared" si="97"/>
        <v>0</v>
      </c>
      <c r="T634" s="10"/>
      <c r="U634" s="10"/>
      <c r="V634" s="10"/>
      <c r="W634" s="10"/>
      <c r="X634" s="10"/>
    </row>
    <row r="635" spans="4:24" s="9" customFormat="1" x14ac:dyDescent="0.3">
      <c r="D635" s="17">
        <f t="shared" si="99"/>
        <v>101964</v>
      </c>
      <c r="E635" s="41">
        <v>1</v>
      </c>
      <c r="F635" s="83">
        <f t="shared" si="98"/>
        <v>3</v>
      </c>
      <c r="G635" s="39"/>
      <c r="H635" s="39"/>
      <c r="I635" s="39"/>
      <c r="J635" s="39"/>
      <c r="K635" s="84" t="e">
        <f t="shared" si="93"/>
        <v>#N/A</v>
      </c>
      <c r="L635" s="84" t="e">
        <f t="shared" si="94"/>
        <v>#N/A</v>
      </c>
      <c r="M635" s="40">
        <f t="shared" si="90"/>
        <v>0</v>
      </c>
      <c r="N635" s="40">
        <f t="shared" si="91"/>
        <v>0</v>
      </c>
      <c r="O635" s="40">
        <f t="shared" si="95"/>
        <v>0</v>
      </c>
      <c r="P635" s="68">
        <f t="shared" si="96"/>
        <v>0</v>
      </c>
      <c r="Q635" s="69">
        <f t="shared" si="92"/>
        <v>0</v>
      </c>
      <c r="R635" s="70">
        <f t="shared" si="97"/>
        <v>0</v>
      </c>
      <c r="T635" s="10"/>
      <c r="U635" s="10"/>
      <c r="V635" s="10"/>
      <c r="W635" s="10"/>
      <c r="X635" s="10"/>
    </row>
    <row r="636" spans="4:24" s="9" customFormat="1" x14ac:dyDescent="0.3">
      <c r="D636" s="17">
        <f t="shared" si="99"/>
        <v>102056</v>
      </c>
      <c r="E636" s="41">
        <v>1</v>
      </c>
      <c r="F636" s="83">
        <f t="shared" si="98"/>
        <v>3</v>
      </c>
      <c r="G636" s="39"/>
      <c r="H636" s="39"/>
      <c r="I636" s="39"/>
      <c r="J636" s="39"/>
      <c r="K636" s="84" t="e">
        <f t="shared" si="93"/>
        <v>#N/A</v>
      </c>
      <c r="L636" s="84" t="e">
        <f t="shared" si="94"/>
        <v>#N/A</v>
      </c>
      <c r="M636" s="40">
        <f t="shared" si="90"/>
        <v>0</v>
      </c>
      <c r="N636" s="40">
        <f t="shared" si="91"/>
        <v>0</v>
      </c>
      <c r="O636" s="40">
        <f t="shared" si="95"/>
        <v>0</v>
      </c>
      <c r="P636" s="68">
        <f t="shared" si="96"/>
        <v>0</v>
      </c>
      <c r="Q636" s="69">
        <f t="shared" si="92"/>
        <v>0</v>
      </c>
      <c r="R636" s="70">
        <f t="shared" si="97"/>
        <v>0</v>
      </c>
      <c r="T636" s="10"/>
      <c r="U636" s="10"/>
      <c r="V636" s="10"/>
      <c r="W636" s="10"/>
      <c r="X636" s="10"/>
    </row>
    <row r="637" spans="4:24" s="9" customFormat="1" x14ac:dyDescent="0.3">
      <c r="D637" s="17">
        <f t="shared" si="99"/>
        <v>102148</v>
      </c>
      <c r="E637" s="41">
        <v>1</v>
      </c>
      <c r="F637" s="83">
        <f t="shared" si="98"/>
        <v>3</v>
      </c>
      <c r="G637" s="39"/>
      <c r="H637" s="39"/>
      <c r="I637" s="39"/>
      <c r="J637" s="39"/>
      <c r="K637" s="84" t="e">
        <f t="shared" si="93"/>
        <v>#N/A</v>
      </c>
      <c r="L637" s="84" t="e">
        <f t="shared" si="94"/>
        <v>#N/A</v>
      </c>
      <c r="M637" s="40">
        <f t="shared" si="90"/>
        <v>0</v>
      </c>
      <c r="N637" s="40">
        <f t="shared" si="91"/>
        <v>0</v>
      </c>
      <c r="O637" s="40">
        <f t="shared" si="95"/>
        <v>0</v>
      </c>
      <c r="P637" s="68">
        <f t="shared" si="96"/>
        <v>0</v>
      </c>
      <c r="Q637" s="69">
        <f t="shared" si="92"/>
        <v>0</v>
      </c>
      <c r="R637" s="70">
        <f t="shared" si="97"/>
        <v>0</v>
      </c>
      <c r="T637" s="10"/>
      <c r="U637" s="10"/>
      <c r="V637" s="10"/>
      <c r="W637" s="10"/>
      <c r="X637" s="10"/>
    </row>
    <row r="638" spans="4:24" s="9" customFormat="1" x14ac:dyDescent="0.3">
      <c r="D638" s="17">
        <f t="shared" si="99"/>
        <v>102239</v>
      </c>
      <c r="E638" s="41">
        <v>1</v>
      </c>
      <c r="F638" s="83">
        <f t="shared" si="98"/>
        <v>3</v>
      </c>
      <c r="G638" s="39"/>
      <c r="H638" s="39"/>
      <c r="I638" s="39"/>
      <c r="J638" s="39"/>
      <c r="K638" s="84" t="e">
        <f t="shared" si="93"/>
        <v>#N/A</v>
      </c>
      <c r="L638" s="84" t="e">
        <f t="shared" si="94"/>
        <v>#N/A</v>
      </c>
      <c r="M638" s="40">
        <f t="shared" si="90"/>
        <v>0</v>
      </c>
      <c r="N638" s="40">
        <f t="shared" si="91"/>
        <v>0</v>
      </c>
      <c r="O638" s="40">
        <f t="shared" si="95"/>
        <v>0</v>
      </c>
      <c r="P638" s="68">
        <f t="shared" si="96"/>
        <v>0</v>
      </c>
      <c r="Q638" s="69">
        <f t="shared" si="92"/>
        <v>0</v>
      </c>
      <c r="R638" s="70">
        <f t="shared" si="97"/>
        <v>0</v>
      </c>
      <c r="T638" s="10"/>
      <c r="U638" s="10"/>
      <c r="V638" s="10"/>
      <c r="W638" s="10"/>
      <c r="X638" s="10"/>
    </row>
    <row r="639" spans="4:24" s="9" customFormat="1" x14ac:dyDescent="0.3">
      <c r="D639" s="17">
        <f t="shared" si="99"/>
        <v>102330</v>
      </c>
      <c r="E639" s="41">
        <v>1</v>
      </c>
      <c r="F639" s="83">
        <f t="shared" si="98"/>
        <v>3</v>
      </c>
      <c r="G639" s="39"/>
      <c r="H639" s="39"/>
      <c r="I639" s="39"/>
      <c r="J639" s="39"/>
      <c r="K639" s="84" t="e">
        <f t="shared" si="93"/>
        <v>#N/A</v>
      </c>
      <c r="L639" s="84" t="e">
        <f t="shared" si="94"/>
        <v>#N/A</v>
      </c>
      <c r="M639" s="40">
        <f t="shared" si="90"/>
        <v>0</v>
      </c>
      <c r="N639" s="40">
        <f t="shared" si="91"/>
        <v>0</v>
      </c>
      <c r="O639" s="40">
        <f t="shared" si="95"/>
        <v>0</v>
      </c>
      <c r="P639" s="68">
        <f t="shared" si="96"/>
        <v>0</v>
      </c>
      <c r="Q639" s="69">
        <f t="shared" si="92"/>
        <v>0</v>
      </c>
      <c r="R639" s="70">
        <f t="shared" si="97"/>
        <v>0</v>
      </c>
      <c r="T639" s="10"/>
      <c r="U639" s="10"/>
      <c r="V639" s="10"/>
      <c r="W639" s="10"/>
      <c r="X639" s="10"/>
    </row>
    <row r="640" spans="4:24" s="9" customFormat="1" x14ac:dyDescent="0.3">
      <c r="D640" s="17">
        <f t="shared" si="99"/>
        <v>102422</v>
      </c>
      <c r="E640" s="41">
        <v>1</v>
      </c>
      <c r="F640" s="83">
        <f t="shared" si="98"/>
        <v>3</v>
      </c>
      <c r="G640" s="39"/>
      <c r="H640" s="39"/>
      <c r="I640" s="39"/>
      <c r="J640" s="39"/>
      <c r="K640" s="84" t="e">
        <f t="shared" si="93"/>
        <v>#N/A</v>
      </c>
      <c r="L640" s="84" t="e">
        <f t="shared" si="94"/>
        <v>#N/A</v>
      </c>
      <c r="M640" s="40">
        <f t="shared" si="90"/>
        <v>0</v>
      </c>
      <c r="N640" s="40">
        <f t="shared" si="91"/>
        <v>0</v>
      </c>
      <c r="O640" s="40">
        <f t="shared" si="95"/>
        <v>0</v>
      </c>
      <c r="P640" s="68">
        <f t="shared" si="96"/>
        <v>0</v>
      </c>
      <c r="Q640" s="69">
        <f t="shared" si="92"/>
        <v>0</v>
      </c>
      <c r="R640" s="70">
        <f t="shared" si="97"/>
        <v>0</v>
      </c>
      <c r="T640" s="10"/>
      <c r="U640" s="10"/>
      <c r="V640" s="10"/>
      <c r="W640" s="10"/>
      <c r="X640" s="10"/>
    </row>
    <row r="641" spans="4:24" s="9" customFormat="1" x14ac:dyDescent="0.3">
      <c r="D641" s="17">
        <f t="shared" si="99"/>
        <v>102514</v>
      </c>
      <c r="E641" s="41">
        <v>1</v>
      </c>
      <c r="F641" s="83">
        <f t="shared" si="98"/>
        <v>3</v>
      </c>
      <c r="G641" s="39"/>
      <c r="H641" s="39"/>
      <c r="I641" s="39"/>
      <c r="J641" s="39"/>
      <c r="K641" s="84" t="e">
        <f t="shared" si="93"/>
        <v>#N/A</v>
      </c>
      <c r="L641" s="84" t="e">
        <f t="shared" si="94"/>
        <v>#N/A</v>
      </c>
      <c r="M641" s="40">
        <f t="shared" si="90"/>
        <v>0</v>
      </c>
      <c r="N641" s="40">
        <f t="shared" si="91"/>
        <v>0</v>
      </c>
      <c r="O641" s="40">
        <f t="shared" si="95"/>
        <v>0</v>
      </c>
      <c r="P641" s="68">
        <f t="shared" si="96"/>
        <v>0</v>
      </c>
      <c r="Q641" s="69">
        <f t="shared" si="92"/>
        <v>0</v>
      </c>
      <c r="R641" s="70">
        <f t="shared" si="97"/>
        <v>0</v>
      </c>
      <c r="T641" s="10"/>
      <c r="U641" s="10"/>
      <c r="V641" s="10"/>
      <c r="W641" s="10"/>
      <c r="X641" s="10"/>
    </row>
    <row r="642" spans="4:24" s="9" customFormat="1" x14ac:dyDescent="0.3">
      <c r="D642" s="17">
        <f t="shared" si="99"/>
        <v>102605</v>
      </c>
      <c r="E642" s="41">
        <v>1</v>
      </c>
      <c r="F642" s="83">
        <f t="shared" si="98"/>
        <v>3</v>
      </c>
      <c r="G642" s="39"/>
      <c r="H642" s="39"/>
      <c r="I642" s="39"/>
      <c r="J642" s="39"/>
      <c r="K642" s="84" t="e">
        <f t="shared" si="93"/>
        <v>#N/A</v>
      </c>
      <c r="L642" s="84" t="e">
        <f t="shared" si="94"/>
        <v>#N/A</v>
      </c>
      <c r="M642" s="40">
        <f t="shared" ref="M642:M705" si="100">IF(AND(ISBLANK(G643),ISBLANK(H643),ISBLANK(I643)),
       IF(AND(ISBLANK(G642),ISBLANK(H642),ISBLANK(I642)),
           IF(O641&gt;0,
                IF(YEARFRAC($B$7,D642)&gt;$B$10,O641,M641)+R641+($B$5-$B$25*E641+$B$4)*YEARFRAC(D641,D642)+IF(AND($B$27,YEARFRAC($B$7,D641)&lt;$B$10),$B$29*12*YEARFRAC(D641,D642),0)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K642+N("If records exist on this row, but not on the next, start the prediction by using this row's record")),
    NA()+N("Both this row and next have records; do nothing"))</f>
        <v>0</v>
      </c>
      <c r="N642" s="40">
        <f t="shared" ref="N642:N705" si="101">IF($B$27,
   IF(AND(ISBLANK(G643),ISBLANK(H643),ISBLANK(I643)),
      IF(AND(ISBLANK(G642),ISBLANK(H642),ISBLANK(I642)),
          IF(YEARFRAC($B$7,D642)&lt;=$B$10,
               MAX(N641+Q641-$B$29*12*YEARFRAC(D641,D642),0)+N("Predict the fixed balance if both this row and next have no records: it's the balance, plus interest, minus repayment"),
               0+N("Return a zero fixed balance if we're past the fixed period")),
          H642+N("Return the fixed balance when this row has a record, but the next doesn't")),
      NA()+N("Return NA if records were entered for this row and next (no need to predict)")),
 NA()+N("Return NA if the fixed period is not used"))</f>
        <v>0</v>
      </c>
      <c r="O642" s="40">
        <f t="shared" si="95"/>
        <v>0</v>
      </c>
      <c r="P642" s="68">
        <f t="shared" si="96"/>
        <v>0</v>
      </c>
      <c r="Q642" s="69">
        <f t="shared" ref="Q642:Q705" si="102">IF(ISNA(N642),
      NA()+N("Do nothing if the fixed balance is NA"),
      IF(AND(D642&gt;=$B$7,N642&gt;0,YEARFRAC($B$7,D642)&lt;=$B$10)+N("Check if within the fixed period"),
          (N642+IF(OR(ISNA(M642),ISNA($B$11)),0,MIN(0,MAX(-$B$11,M642))))*((1+$B$9/100/365)^(365*YEARFRAC(D642,D643))-1)
            +N("The fixed interest is the fixed rate (for the time between rows) multiplied by the fixed balance, reduced by up to the max repayment (if the variable balance is negative)"),
          0+N("No interest if outside the fixed period, or the balance is non-positive")))</f>
        <v>0</v>
      </c>
      <c r="R642" s="70">
        <f t="shared" si="97"/>
        <v>0</v>
      </c>
      <c r="T642" s="10"/>
      <c r="U642" s="10"/>
      <c r="V642" s="10"/>
      <c r="W642" s="10"/>
      <c r="X642" s="10"/>
    </row>
    <row r="643" spans="4:24" s="9" customFormat="1" x14ac:dyDescent="0.3">
      <c r="D643" s="17">
        <f t="shared" si="99"/>
        <v>102695</v>
      </c>
      <c r="E643" s="41">
        <v>1</v>
      </c>
      <c r="F643" s="83">
        <f t="shared" si="98"/>
        <v>3</v>
      </c>
      <c r="G643" s="39"/>
      <c r="H643" s="39"/>
      <c r="I643" s="39"/>
      <c r="J643" s="39"/>
      <c r="K643" s="84" t="e">
        <f t="shared" ref="K643:K706" si="103">IF(AND(ISBLANK(G643),ISBLANK(I643)),NA(),G643-I643)+N("Only give a result if the offset or variable balance are recorded")</f>
        <v>#N/A</v>
      </c>
      <c r="L643" s="84" t="e">
        <f t="shared" ref="L643:L706" si="104">IF(AND(ISBLANK(G643),ISBLANK(H643),ISBLANK(I643)),
      NA()+N("This row has no records; use NA"),
      H643+K643)</f>
        <v>#N/A</v>
      </c>
      <c r="M643" s="40">
        <f t="shared" si="100"/>
        <v>0</v>
      </c>
      <c r="N643" s="40">
        <f t="shared" si="101"/>
        <v>0</v>
      </c>
      <c r="O643" s="40">
        <f t="shared" ref="O643:O706" si="105">IF(ISNA(M643),
       IF(ISNA(N643), NA()+N("NA if both fixed and variable are NA"), MAX(0,N643)+N("Fixed balance if variable is NA")),
       IF(ISNA(N643),MAX(0,M643)+N("Variable balance if fixed is NA"),MAX(M643+N643,0)+N("Fixed+Variable if both aren't NA")))</f>
        <v>0</v>
      </c>
      <c r="P643" s="68">
        <f t="shared" ref="P643:P706" si="106">IF(ISNA(Q643)+N("This formula returns the sum of the interests that aren't NA"),
      IF(ISNA(R643),NA(),R643),
      IF(ISNA(R643),Q643,Q643+R643))</f>
        <v>0</v>
      </c>
      <c r="Q643" s="69">
        <f t="shared" si="102"/>
        <v>0</v>
      </c>
      <c r="R643" s="70">
        <f t="shared" ref="R643:R706" si="107">IF(ISNA(M643),
      NA()+N("Do nothing if the variable balance is NA"),
      MAX(IF(YEARFRAC($B$7,D643)&gt;$B$10,O643,M643)*((1+F643/100/365)^(365*YEARFRAC(D643,D644))-1), 0)
     +N("The variable interest is the variable rate (for the period between rows) multiplied by the net or variable balance (depending if within the fixed period), and only for positive variable balances"))</f>
        <v>0</v>
      </c>
      <c r="T643" s="10"/>
      <c r="U643" s="10"/>
      <c r="V643" s="10"/>
      <c r="W643" s="10"/>
      <c r="X643" s="10"/>
    </row>
    <row r="644" spans="4:24" s="9" customFormat="1" x14ac:dyDescent="0.3">
      <c r="D644" s="17">
        <f t="shared" si="99"/>
        <v>102787</v>
      </c>
      <c r="E644" s="41">
        <v>1</v>
      </c>
      <c r="F644" s="83">
        <f t="shared" ref="F644:F707" si="108">F643</f>
        <v>3</v>
      </c>
      <c r="G644" s="39"/>
      <c r="H644" s="39"/>
      <c r="I644" s="39"/>
      <c r="J644" s="39"/>
      <c r="K644" s="84" t="e">
        <f t="shared" si="103"/>
        <v>#N/A</v>
      </c>
      <c r="L644" s="84" t="e">
        <f t="shared" si="104"/>
        <v>#N/A</v>
      </c>
      <c r="M644" s="40">
        <f t="shared" si="100"/>
        <v>0</v>
      </c>
      <c r="N644" s="40">
        <f t="shared" si="101"/>
        <v>0</v>
      </c>
      <c r="O644" s="40">
        <f t="shared" si="105"/>
        <v>0</v>
      </c>
      <c r="P644" s="68">
        <f t="shared" si="106"/>
        <v>0</v>
      </c>
      <c r="Q644" s="69">
        <f t="shared" si="102"/>
        <v>0</v>
      </c>
      <c r="R644" s="70">
        <f t="shared" si="107"/>
        <v>0</v>
      </c>
      <c r="T644" s="10"/>
      <c r="U644" s="10"/>
      <c r="V644" s="10"/>
      <c r="W644" s="10"/>
      <c r="X644" s="10"/>
    </row>
    <row r="645" spans="4:24" s="9" customFormat="1" x14ac:dyDescent="0.3">
      <c r="D645" s="17">
        <f t="shared" si="99"/>
        <v>102879</v>
      </c>
      <c r="E645" s="41">
        <v>1</v>
      </c>
      <c r="F645" s="83">
        <f t="shared" si="108"/>
        <v>3</v>
      </c>
      <c r="G645" s="39"/>
      <c r="H645" s="39"/>
      <c r="I645" s="39"/>
      <c r="J645" s="39"/>
      <c r="K645" s="84" t="e">
        <f t="shared" si="103"/>
        <v>#N/A</v>
      </c>
      <c r="L645" s="84" t="e">
        <f t="shared" si="104"/>
        <v>#N/A</v>
      </c>
      <c r="M645" s="40">
        <f t="shared" si="100"/>
        <v>0</v>
      </c>
      <c r="N645" s="40">
        <f t="shared" si="101"/>
        <v>0</v>
      </c>
      <c r="O645" s="40">
        <f t="shared" si="105"/>
        <v>0</v>
      </c>
      <c r="P645" s="68">
        <f t="shared" si="106"/>
        <v>0</v>
      </c>
      <c r="Q645" s="69">
        <f t="shared" si="102"/>
        <v>0</v>
      </c>
      <c r="R645" s="70">
        <f t="shared" si="107"/>
        <v>0</v>
      </c>
      <c r="T645" s="10"/>
      <c r="U645" s="10"/>
      <c r="V645" s="10"/>
      <c r="W645" s="10"/>
      <c r="X645" s="10"/>
    </row>
    <row r="646" spans="4:24" s="9" customFormat="1" x14ac:dyDescent="0.3">
      <c r="D646" s="17">
        <f t="shared" si="99"/>
        <v>102970</v>
      </c>
      <c r="E646" s="41">
        <v>1</v>
      </c>
      <c r="F646" s="83">
        <f t="shared" si="108"/>
        <v>3</v>
      </c>
      <c r="G646" s="39"/>
      <c r="H646" s="39"/>
      <c r="I646" s="39"/>
      <c r="J646" s="39"/>
      <c r="K646" s="84" t="e">
        <f t="shared" si="103"/>
        <v>#N/A</v>
      </c>
      <c r="L646" s="84" t="e">
        <f t="shared" si="104"/>
        <v>#N/A</v>
      </c>
      <c r="M646" s="40">
        <f t="shared" si="100"/>
        <v>0</v>
      </c>
      <c r="N646" s="40">
        <f t="shared" si="101"/>
        <v>0</v>
      </c>
      <c r="O646" s="40">
        <f t="shared" si="105"/>
        <v>0</v>
      </c>
      <c r="P646" s="68">
        <f t="shared" si="106"/>
        <v>0</v>
      </c>
      <c r="Q646" s="69">
        <f t="shared" si="102"/>
        <v>0</v>
      </c>
      <c r="R646" s="70">
        <f t="shared" si="107"/>
        <v>0</v>
      </c>
      <c r="T646" s="10"/>
      <c r="U646" s="10"/>
      <c r="V646" s="10"/>
      <c r="W646" s="10"/>
      <c r="X646" s="10"/>
    </row>
    <row r="647" spans="4:24" s="9" customFormat="1" x14ac:dyDescent="0.3">
      <c r="D647" s="17">
        <f t="shared" ref="D647:D710" si="109">EDATE(D646,3)</f>
        <v>103060</v>
      </c>
      <c r="E647" s="41">
        <v>1</v>
      </c>
      <c r="F647" s="83">
        <f t="shared" si="108"/>
        <v>3</v>
      </c>
      <c r="G647" s="39"/>
      <c r="H647" s="39"/>
      <c r="I647" s="39"/>
      <c r="J647" s="39"/>
      <c r="K647" s="84" t="e">
        <f t="shared" si="103"/>
        <v>#N/A</v>
      </c>
      <c r="L647" s="84" t="e">
        <f t="shared" si="104"/>
        <v>#N/A</v>
      </c>
      <c r="M647" s="40">
        <f t="shared" si="100"/>
        <v>0</v>
      </c>
      <c r="N647" s="40">
        <f t="shared" si="101"/>
        <v>0</v>
      </c>
      <c r="O647" s="40">
        <f t="shared" si="105"/>
        <v>0</v>
      </c>
      <c r="P647" s="68">
        <f t="shared" si="106"/>
        <v>0</v>
      </c>
      <c r="Q647" s="69">
        <f t="shared" si="102"/>
        <v>0</v>
      </c>
      <c r="R647" s="70">
        <f t="shared" si="107"/>
        <v>0</v>
      </c>
      <c r="T647" s="10"/>
      <c r="U647" s="10"/>
      <c r="V647" s="10"/>
      <c r="W647" s="10"/>
      <c r="X647" s="10"/>
    </row>
    <row r="648" spans="4:24" s="9" customFormat="1" x14ac:dyDescent="0.3">
      <c r="D648" s="17">
        <f t="shared" si="109"/>
        <v>103152</v>
      </c>
      <c r="E648" s="41">
        <v>1</v>
      </c>
      <c r="F648" s="83">
        <f t="shared" si="108"/>
        <v>3</v>
      </c>
      <c r="G648" s="39"/>
      <c r="H648" s="39"/>
      <c r="I648" s="39"/>
      <c r="J648" s="39"/>
      <c r="K648" s="84" t="e">
        <f t="shared" si="103"/>
        <v>#N/A</v>
      </c>
      <c r="L648" s="84" t="e">
        <f t="shared" si="104"/>
        <v>#N/A</v>
      </c>
      <c r="M648" s="40">
        <f t="shared" si="100"/>
        <v>0</v>
      </c>
      <c r="N648" s="40">
        <f t="shared" si="101"/>
        <v>0</v>
      </c>
      <c r="O648" s="40">
        <f t="shared" si="105"/>
        <v>0</v>
      </c>
      <c r="P648" s="68">
        <f t="shared" si="106"/>
        <v>0</v>
      </c>
      <c r="Q648" s="69">
        <f t="shared" si="102"/>
        <v>0</v>
      </c>
      <c r="R648" s="70">
        <f t="shared" si="107"/>
        <v>0</v>
      </c>
      <c r="T648" s="10"/>
      <c r="U648" s="10"/>
      <c r="V648" s="10"/>
      <c r="W648" s="10"/>
      <c r="X648" s="10"/>
    </row>
    <row r="649" spans="4:24" s="9" customFormat="1" x14ac:dyDescent="0.3">
      <c r="D649" s="17">
        <f t="shared" si="109"/>
        <v>103244</v>
      </c>
      <c r="E649" s="41">
        <v>1</v>
      </c>
      <c r="F649" s="83">
        <f t="shared" si="108"/>
        <v>3</v>
      </c>
      <c r="G649" s="39"/>
      <c r="H649" s="39"/>
      <c r="I649" s="39"/>
      <c r="J649" s="39"/>
      <c r="K649" s="84" t="e">
        <f t="shared" si="103"/>
        <v>#N/A</v>
      </c>
      <c r="L649" s="84" t="e">
        <f t="shared" si="104"/>
        <v>#N/A</v>
      </c>
      <c r="M649" s="40">
        <f t="shared" si="100"/>
        <v>0</v>
      </c>
      <c r="N649" s="40">
        <f t="shared" si="101"/>
        <v>0</v>
      </c>
      <c r="O649" s="40">
        <f t="shared" si="105"/>
        <v>0</v>
      </c>
      <c r="P649" s="68">
        <f t="shared" si="106"/>
        <v>0</v>
      </c>
      <c r="Q649" s="69">
        <f t="shared" si="102"/>
        <v>0</v>
      </c>
      <c r="R649" s="70">
        <f t="shared" si="107"/>
        <v>0</v>
      </c>
      <c r="T649" s="10"/>
      <c r="U649" s="10"/>
      <c r="V649" s="10"/>
      <c r="W649" s="10"/>
      <c r="X649" s="10"/>
    </row>
    <row r="650" spans="4:24" s="9" customFormat="1" x14ac:dyDescent="0.3">
      <c r="D650" s="17">
        <f t="shared" si="109"/>
        <v>103335</v>
      </c>
      <c r="E650" s="41">
        <v>1</v>
      </c>
      <c r="F650" s="83">
        <f t="shared" si="108"/>
        <v>3</v>
      </c>
      <c r="G650" s="39"/>
      <c r="H650" s="39"/>
      <c r="I650" s="39"/>
      <c r="J650" s="39"/>
      <c r="K650" s="84" t="e">
        <f t="shared" si="103"/>
        <v>#N/A</v>
      </c>
      <c r="L650" s="84" t="e">
        <f t="shared" si="104"/>
        <v>#N/A</v>
      </c>
      <c r="M650" s="40">
        <f t="shared" si="100"/>
        <v>0</v>
      </c>
      <c r="N650" s="40">
        <f t="shared" si="101"/>
        <v>0</v>
      </c>
      <c r="O650" s="40">
        <f t="shared" si="105"/>
        <v>0</v>
      </c>
      <c r="P650" s="68">
        <f t="shared" si="106"/>
        <v>0</v>
      </c>
      <c r="Q650" s="69">
        <f t="shared" si="102"/>
        <v>0</v>
      </c>
      <c r="R650" s="70">
        <f t="shared" si="107"/>
        <v>0</v>
      </c>
      <c r="T650" s="10"/>
      <c r="U650" s="10"/>
      <c r="V650" s="10"/>
      <c r="W650" s="10"/>
      <c r="X650" s="10"/>
    </row>
    <row r="651" spans="4:24" s="9" customFormat="1" x14ac:dyDescent="0.3">
      <c r="D651" s="17">
        <f t="shared" si="109"/>
        <v>103425</v>
      </c>
      <c r="E651" s="41">
        <v>1</v>
      </c>
      <c r="F651" s="83">
        <f t="shared" si="108"/>
        <v>3</v>
      </c>
      <c r="G651" s="39"/>
      <c r="H651" s="39"/>
      <c r="I651" s="39"/>
      <c r="J651" s="39"/>
      <c r="K651" s="84" t="e">
        <f t="shared" si="103"/>
        <v>#N/A</v>
      </c>
      <c r="L651" s="84" t="e">
        <f t="shared" si="104"/>
        <v>#N/A</v>
      </c>
      <c r="M651" s="40">
        <f t="shared" si="100"/>
        <v>0</v>
      </c>
      <c r="N651" s="40">
        <f t="shared" si="101"/>
        <v>0</v>
      </c>
      <c r="O651" s="40">
        <f t="shared" si="105"/>
        <v>0</v>
      </c>
      <c r="P651" s="68">
        <f t="shared" si="106"/>
        <v>0</v>
      </c>
      <c r="Q651" s="69">
        <f t="shared" si="102"/>
        <v>0</v>
      </c>
      <c r="R651" s="70">
        <f t="shared" si="107"/>
        <v>0</v>
      </c>
      <c r="T651" s="10"/>
      <c r="U651" s="10"/>
      <c r="V651" s="10"/>
      <c r="W651" s="10"/>
      <c r="X651" s="10"/>
    </row>
    <row r="652" spans="4:24" s="9" customFormat="1" x14ac:dyDescent="0.3">
      <c r="D652" s="17">
        <f t="shared" si="109"/>
        <v>103517</v>
      </c>
      <c r="E652" s="41">
        <v>1</v>
      </c>
      <c r="F652" s="83">
        <f t="shared" si="108"/>
        <v>3</v>
      </c>
      <c r="G652" s="39"/>
      <c r="H652" s="39"/>
      <c r="I652" s="39"/>
      <c r="J652" s="39"/>
      <c r="K652" s="84" t="e">
        <f t="shared" si="103"/>
        <v>#N/A</v>
      </c>
      <c r="L652" s="84" t="e">
        <f t="shared" si="104"/>
        <v>#N/A</v>
      </c>
      <c r="M652" s="40">
        <f t="shared" si="100"/>
        <v>0</v>
      </c>
      <c r="N652" s="40">
        <f t="shared" si="101"/>
        <v>0</v>
      </c>
      <c r="O652" s="40">
        <f t="shared" si="105"/>
        <v>0</v>
      </c>
      <c r="P652" s="68">
        <f t="shared" si="106"/>
        <v>0</v>
      </c>
      <c r="Q652" s="69">
        <f t="shared" si="102"/>
        <v>0</v>
      </c>
      <c r="R652" s="70">
        <f t="shared" si="107"/>
        <v>0</v>
      </c>
      <c r="T652" s="10"/>
      <c r="U652" s="10"/>
      <c r="V652" s="10"/>
      <c r="W652" s="10"/>
      <c r="X652" s="10"/>
    </row>
    <row r="653" spans="4:24" s="9" customFormat="1" x14ac:dyDescent="0.3">
      <c r="D653" s="17">
        <f t="shared" si="109"/>
        <v>103609</v>
      </c>
      <c r="E653" s="41">
        <v>1</v>
      </c>
      <c r="F653" s="83">
        <f t="shared" si="108"/>
        <v>3</v>
      </c>
      <c r="G653" s="39"/>
      <c r="H653" s="39"/>
      <c r="I653" s="39"/>
      <c r="J653" s="39"/>
      <c r="K653" s="84" t="e">
        <f t="shared" si="103"/>
        <v>#N/A</v>
      </c>
      <c r="L653" s="84" t="e">
        <f t="shared" si="104"/>
        <v>#N/A</v>
      </c>
      <c r="M653" s="40">
        <f t="shared" si="100"/>
        <v>0</v>
      </c>
      <c r="N653" s="40">
        <f t="shared" si="101"/>
        <v>0</v>
      </c>
      <c r="O653" s="40">
        <f t="shared" si="105"/>
        <v>0</v>
      </c>
      <c r="P653" s="68">
        <f t="shared" si="106"/>
        <v>0</v>
      </c>
      <c r="Q653" s="69">
        <f t="shared" si="102"/>
        <v>0</v>
      </c>
      <c r="R653" s="70">
        <f t="shared" si="107"/>
        <v>0</v>
      </c>
      <c r="T653" s="10"/>
      <c r="U653" s="10"/>
      <c r="V653" s="10"/>
      <c r="W653" s="10"/>
      <c r="X653" s="10"/>
    </row>
    <row r="654" spans="4:24" s="9" customFormat="1" x14ac:dyDescent="0.3">
      <c r="D654" s="17">
        <f t="shared" si="109"/>
        <v>103700</v>
      </c>
      <c r="E654" s="41">
        <v>1</v>
      </c>
      <c r="F654" s="83">
        <f t="shared" si="108"/>
        <v>3</v>
      </c>
      <c r="G654" s="39"/>
      <c r="H654" s="39"/>
      <c r="I654" s="39"/>
      <c r="J654" s="39"/>
      <c r="K654" s="84" t="e">
        <f t="shared" si="103"/>
        <v>#N/A</v>
      </c>
      <c r="L654" s="84" t="e">
        <f t="shared" si="104"/>
        <v>#N/A</v>
      </c>
      <c r="M654" s="40">
        <f t="shared" si="100"/>
        <v>0</v>
      </c>
      <c r="N654" s="40">
        <f t="shared" si="101"/>
        <v>0</v>
      </c>
      <c r="O654" s="40">
        <f t="shared" si="105"/>
        <v>0</v>
      </c>
      <c r="P654" s="68">
        <f t="shared" si="106"/>
        <v>0</v>
      </c>
      <c r="Q654" s="69">
        <f t="shared" si="102"/>
        <v>0</v>
      </c>
      <c r="R654" s="70">
        <f t="shared" si="107"/>
        <v>0</v>
      </c>
      <c r="T654" s="10"/>
      <c r="U654" s="10"/>
      <c r="V654" s="10"/>
      <c r="W654" s="10"/>
      <c r="X654" s="10"/>
    </row>
    <row r="655" spans="4:24" s="9" customFormat="1" x14ac:dyDescent="0.3">
      <c r="D655" s="17">
        <f t="shared" si="109"/>
        <v>103791</v>
      </c>
      <c r="E655" s="41">
        <v>1</v>
      </c>
      <c r="F655" s="83">
        <f t="shared" si="108"/>
        <v>3</v>
      </c>
      <c r="G655" s="39"/>
      <c r="H655" s="39"/>
      <c r="I655" s="39"/>
      <c r="J655" s="39"/>
      <c r="K655" s="84" t="e">
        <f t="shared" si="103"/>
        <v>#N/A</v>
      </c>
      <c r="L655" s="84" t="e">
        <f t="shared" si="104"/>
        <v>#N/A</v>
      </c>
      <c r="M655" s="40">
        <f t="shared" si="100"/>
        <v>0</v>
      </c>
      <c r="N655" s="40">
        <f t="shared" si="101"/>
        <v>0</v>
      </c>
      <c r="O655" s="40">
        <f t="shared" si="105"/>
        <v>0</v>
      </c>
      <c r="P655" s="68">
        <f t="shared" si="106"/>
        <v>0</v>
      </c>
      <c r="Q655" s="69">
        <f t="shared" si="102"/>
        <v>0</v>
      </c>
      <c r="R655" s="70">
        <f t="shared" si="107"/>
        <v>0</v>
      </c>
      <c r="T655" s="10"/>
      <c r="U655" s="10"/>
      <c r="V655" s="10"/>
      <c r="W655" s="10"/>
      <c r="X655" s="10"/>
    </row>
    <row r="656" spans="4:24" s="9" customFormat="1" x14ac:dyDescent="0.3">
      <c r="D656" s="17">
        <f t="shared" si="109"/>
        <v>103883</v>
      </c>
      <c r="E656" s="41">
        <v>1</v>
      </c>
      <c r="F656" s="83">
        <f t="shared" si="108"/>
        <v>3</v>
      </c>
      <c r="G656" s="39"/>
      <c r="H656" s="39"/>
      <c r="I656" s="39"/>
      <c r="J656" s="39"/>
      <c r="K656" s="84" t="e">
        <f t="shared" si="103"/>
        <v>#N/A</v>
      </c>
      <c r="L656" s="84" t="e">
        <f t="shared" si="104"/>
        <v>#N/A</v>
      </c>
      <c r="M656" s="40">
        <f t="shared" si="100"/>
        <v>0</v>
      </c>
      <c r="N656" s="40">
        <f t="shared" si="101"/>
        <v>0</v>
      </c>
      <c r="O656" s="40">
        <f t="shared" si="105"/>
        <v>0</v>
      </c>
      <c r="P656" s="68">
        <f t="shared" si="106"/>
        <v>0</v>
      </c>
      <c r="Q656" s="69">
        <f t="shared" si="102"/>
        <v>0</v>
      </c>
      <c r="R656" s="70">
        <f t="shared" si="107"/>
        <v>0</v>
      </c>
      <c r="T656" s="10"/>
      <c r="U656" s="10"/>
      <c r="V656" s="10"/>
      <c r="W656" s="10"/>
      <c r="X656" s="10"/>
    </row>
    <row r="657" spans="4:24" s="9" customFormat="1" x14ac:dyDescent="0.3">
      <c r="D657" s="17">
        <f t="shared" si="109"/>
        <v>103975</v>
      </c>
      <c r="E657" s="41">
        <v>1</v>
      </c>
      <c r="F657" s="83">
        <f t="shared" si="108"/>
        <v>3</v>
      </c>
      <c r="G657" s="39"/>
      <c r="H657" s="39"/>
      <c r="I657" s="39"/>
      <c r="J657" s="39"/>
      <c r="K657" s="84" t="e">
        <f t="shared" si="103"/>
        <v>#N/A</v>
      </c>
      <c r="L657" s="84" t="e">
        <f t="shared" si="104"/>
        <v>#N/A</v>
      </c>
      <c r="M657" s="40">
        <f t="shared" si="100"/>
        <v>0</v>
      </c>
      <c r="N657" s="40">
        <f t="shared" si="101"/>
        <v>0</v>
      </c>
      <c r="O657" s="40">
        <f t="shared" si="105"/>
        <v>0</v>
      </c>
      <c r="P657" s="68">
        <f t="shared" si="106"/>
        <v>0</v>
      </c>
      <c r="Q657" s="69">
        <f t="shared" si="102"/>
        <v>0</v>
      </c>
      <c r="R657" s="70">
        <f t="shared" si="107"/>
        <v>0</v>
      </c>
      <c r="T657" s="10"/>
      <c r="U657" s="10"/>
      <c r="V657" s="10"/>
      <c r="W657" s="10"/>
      <c r="X657" s="10"/>
    </row>
    <row r="658" spans="4:24" s="9" customFormat="1" x14ac:dyDescent="0.3">
      <c r="D658" s="17">
        <f t="shared" si="109"/>
        <v>104066</v>
      </c>
      <c r="E658" s="41">
        <v>1</v>
      </c>
      <c r="F658" s="83">
        <f t="shared" si="108"/>
        <v>3</v>
      </c>
      <c r="G658" s="39"/>
      <c r="H658" s="39"/>
      <c r="I658" s="39"/>
      <c r="J658" s="39"/>
      <c r="K658" s="84" t="e">
        <f t="shared" si="103"/>
        <v>#N/A</v>
      </c>
      <c r="L658" s="84" t="e">
        <f t="shared" si="104"/>
        <v>#N/A</v>
      </c>
      <c r="M658" s="40">
        <f t="shared" si="100"/>
        <v>0</v>
      </c>
      <c r="N658" s="40">
        <f t="shared" si="101"/>
        <v>0</v>
      </c>
      <c r="O658" s="40">
        <f t="shared" si="105"/>
        <v>0</v>
      </c>
      <c r="P658" s="68">
        <f t="shared" si="106"/>
        <v>0</v>
      </c>
      <c r="Q658" s="69">
        <f t="shared" si="102"/>
        <v>0</v>
      </c>
      <c r="R658" s="70">
        <f t="shared" si="107"/>
        <v>0</v>
      </c>
      <c r="T658" s="10"/>
      <c r="U658" s="10"/>
      <c r="V658" s="10"/>
      <c r="W658" s="10"/>
      <c r="X658" s="10"/>
    </row>
    <row r="659" spans="4:24" s="9" customFormat="1" x14ac:dyDescent="0.3">
      <c r="D659" s="17">
        <f t="shared" si="109"/>
        <v>104156</v>
      </c>
      <c r="E659" s="41">
        <v>1</v>
      </c>
      <c r="F659" s="83">
        <f t="shared" si="108"/>
        <v>3</v>
      </c>
      <c r="G659" s="39"/>
      <c r="H659" s="39"/>
      <c r="I659" s="39"/>
      <c r="J659" s="39"/>
      <c r="K659" s="84" t="e">
        <f t="shared" si="103"/>
        <v>#N/A</v>
      </c>
      <c r="L659" s="84" t="e">
        <f t="shared" si="104"/>
        <v>#N/A</v>
      </c>
      <c r="M659" s="40">
        <f t="shared" si="100"/>
        <v>0</v>
      </c>
      <c r="N659" s="40">
        <f t="shared" si="101"/>
        <v>0</v>
      </c>
      <c r="O659" s="40">
        <f t="shared" si="105"/>
        <v>0</v>
      </c>
      <c r="P659" s="68">
        <f t="shared" si="106"/>
        <v>0</v>
      </c>
      <c r="Q659" s="69">
        <f t="shared" si="102"/>
        <v>0</v>
      </c>
      <c r="R659" s="70">
        <f t="shared" si="107"/>
        <v>0</v>
      </c>
      <c r="T659" s="10"/>
      <c r="U659" s="10"/>
      <c r="V659" s="10"/>
      <c r="W659" s="10"/>
      <c r="X659" s="10"/>
    </row>
    <row r="660" spans="4:24" s="9" customFormat="1" x14ac:dyDescent="0.3">
      <c r="D660" s="17">
        <f t="shared" si="109"/>
        <v>104248</v>
      </c>
      <c r="E660" s="41">
        <v>1</v>
      </c>
      <c r="F660" s="83">
        <f t="shared" si="108"/>
        <v>3</v>
      </c>
      <c r="G660" s="39"/>
      <c r="H660" s="39"/>
      <c r="I660" s="39"/>
      <c r="J660" s="39"/>
      <c r="K660" s="84" t="e">
        <f t="shared" si="103"/>
        <v>#N/A</v>
      </c>
      <c r="L660" s="84" t="e">
        <f t="shared" si="104"/>
        <v>#N/A</v>
      </c>
      <c r="M660" s="40">
        <f t="shared" si="100"/>
        <v>0</v>
      </c>
      <c r="N660" s="40">
        <f t="shared" si="101"/>
        <v>0</v>
      </c>
      <c r="O660" s="40">
        <f t="shared" si="105"/>
        <v>0</v>
      </c>
      <c r="P660" s="68">
        <f t="shared" si="106"/>
        <v>0</v>
      </c>
      <c r="Q660" s="69">
        <f t="shared" si="102"/>
        <v>0</v>
      </c>
      <c r="R660" s="70">
        <f t="shared" si="107"/>
        <v>0</v>
      </c>
      <c r="T660" s="10"/>
      <c r="U660" s="10"/>
      <c r="V660" s="10"/>
      <c r="W660" s="10"/>
      <c r="X660" s="10"/>
    </row>
    <row r="661" spans="4:24" s="9" customFormat="1" x14ac:dyDescent="0.3">
      <c r="D661" s="17">
        <f t="shared" si="109"/>
        <v>104340</v>
      </c>
      <c r="E661" s="41">
        <v>1</v>
      </c>
      <c r="F661" s="83">
        <f t="shared" si="108"/>
        <v>3</v>
      </c>
      <c r="G661" s="39"/>
      <c r="H661" s="39"/>
      <c r="I661" s="39"/>
      <c r="J661" s="39"/>
      <c r="K661" s="84" t="e">
        <f t="shared" si="103"/>
        <v>#N/A</v>
      </c>
      <c r="L661" s="84" t="e">
        <f t="shared" si="104"/>
        <v>#N/A</v>
      </c>
      <c r="M661" s="40">
        <f t="shared" si="100"/>
        <v>0</v>
      </c>
      <c r="N661" s="40">
        <f t="shared" si="101"/>
        <v>0</v>
      </c>
      <c r="O661" s="40">
        <f t="shared" si="105"/>
        <v>0</v>
      </c>
      <c r="P661" s="68">
        <f t="shared" si="106"/>
        <v>0</v>
      </c>
      <c r="Q661" s="69">
        <f t="shared" si="102"/>
        <v>0</v>
      </c>
      <c r="R661" s="70">
        <f t="shared" si="107"/>
        <v>0</v>
      </c>
      <c r="T661" s="10"/>
      <c r="U661" s="10"/>
      <c r="V661" s="10"/>
      <c r="W661" s="10"/>
      <c r="X661" s="10"/>
    </row>
    <row r="662" spans="4:24" s="9" customFormat="1" x14ac:dyDescent="0.3">
      <c r="D662" s="17">
        <f t="shared" si="109"/>
        <v>104431</v>
      </c>
      <c r="E662" s="41">
        <v>1</v>
      </c>
      <c r="F662" s="83">
        <f t="shared" si="108"/>
        <v>3</v>
      </c>
      <c r="G662" s="39"/>
      <c r="H662" s="39"/>
      <c r="I662" s="39"/>
      <c r="J662" s="39"/>
      <c r="K662" s="84" t="e">
        <f t="shared" si="103"/>
        <v>#N/A</v>
      </c>
      <c r="L662" s="84" t="e">
        <f t="shared" si="104"/>
        <v>#N/A</v>
      </c>
      <c r="M662" s="40">
        <f t="shared" si="100"/>
        <v>0</v>
      </c>
      <c r="N662" s="40">
        <f t="shared" si="101"/>
        <v>0</v>
      </c>
      <c r="O662" s="40">
        <f t="shared" si="105"/>
        <v>0</v>
      </c>
      <c r="P662" s="68">
        <f t="shared" si="106"/>
        <v>0</v>
      </c>
      <c r="Q662" s="69">
        <f t="shared" si="102"/>
        <v>0</v>
      </c>
      <c r="R662" s="70">
        <f t="shared" si="107"/>
        <v>0</v>
      </c>
      <c r="T662" s="10"/>
      <c r="U662" s="10"/>
      <c r="V662" s="10"/>
      <c r="W662" s="10"/>
      <c r="X662" s="10"/>
    </row>
    <row r="663" spans="4:24" s="9" customFormat="1" x14ac:dyDescent="0.3">
      <c r="D663" s="17">
        <f t="shared" si="109"/>
        <v>104521</v>
      </c>
      <c r="E663" s="41">
        <v>1</v>
      </c>
      <c r="F663" s="83">
        <f t="shared" si="108"/>
        <v>3</v>
      </c>
      <c r="G663" s="39"/>
      <c r="H663" s="39"/>
      <c r="I663" s="39"/>
      <c r="J663" s="39"/>
      <c r="K663" s="84" t="e">
        <f t="shared" si="103"/>
        <v>#N/A</v>
      </c>
      <c r="L663" s="84" t="e">
        <f t="shared" si="104"/>
        <v>#N/A</v>
      </c>
      <c r="M663" s="40">
        <f t="shared" si="100"/>
        <v>0</v>
      </c>
      <c r="N663" s="40">
        <f t="shared" si="101"/>
        <v>0</v>
      </c>
      <c r="O663" s="40">
        <f t="shared" si="105"/>
        <v>0</v>
      </c>
      <c r="P663" s="68">
        <f t="shared" si="106"/>
        <v>0</v>
      </c>
      <c r="Q663" s="69">
        <f t="shared" si="102"/>
        <v>0</v>
      </c>
      <c r="R663" s="70">
        <f t="shared" si="107"/>
        <v>0</v>
      </c>
      <c r="T663" s="10"/>
      <c r="U663" s="10"/>
      <c r="V663" s="10"/>
      <c r="W663" s="10"/>
      <c r="X663" s="10"/>
    </row>
    <row r="664" spans="4:24" s="9" customFormat="1" x14ac:dyDescent="0.3">
      <c r="D664" s="17">
        <f t="shared" si="109"/>
        <v>104613</v>
      </c>
      <c r="E664" s="41">
        <v>1</v>
      </c>
      <c r="F664" s="83">
        <f t="shared" si="108"/>
        <v>3</v>
      </c>
      <c r="G664" s="39"/>
      <c r="H664" s="39"/>
      <c r="I664" s="39"/>
      <c r="J664" s="39"/>
      <c r="K664" s="84" t="e">
        <f t="shared" si="103"/>
        <v>#N/A</v>
      </c>
      <c r="L664" s="84" t="e">
        <f t="shared" si="104"/>
        <v>#N/A</v>
      </c>
      <c r="M664" s="40">
        <f t="shared" si="100"/>
        <v>0</v>
      </c>
      <c r="N664" s="40">
        <f t="shared" si="101"/>
        <v>0</v>
      </c>
      <c r="O664" s="40">
        <f t="shared" si="105"/>
        <v>0</v>
      </c>
      <c r="P664" s="68">
        <f t="shared" si="106"/>
        <v>0</v>
      </c>
      <c r="Q664" s="69">
        <f t="shared" si="102"/>
        <v>0</v>
      </c>
      <c r="R664" s="70">
        <f t="shared" si="107"/>
        <v>0</v>
      </c>
      <c r="T664" s="10"/>
      <c r="U664" s="10"/>
      <c r="V664" s="10"/>
      <c r="W664" s="10"/>
      <c r="X664" s="10"/>
    </row>
    <row r="665" spans="4:24" s="9" customFormat="1" x14ac:dyDescent="0.3">
      <c r="D665" s="17">
        <f t="shared" si="109"/>
        <v>104705</v>
      </c>
      <c r="E665" s="41">
        <v>1</v>
      </c>
      <c r="F665" s="83">
        <f t="shared" si="108"/>
        <v>3</v>
      </c>
      <c r="G665" s="39"/>
      <c r="H665" s="39"/>
      <c r="I665" s="39"/>
      <c r="J665" s="39"/>
      <c r="K665" s="84" t="e">
        <f t="shared" si="103"/>
        <v>#N/A</v>
      </c>
      <c r="L665" s="84" t="e">
        <f t="shared" si="104"/>
        <v>#N/A</v>
      </c>
      <c r="M665" s="40">
        <f t="shared" si="100"/>
        <v>0</v>
      </c>
      <c r="N665" s="40">
        <f t="shared" si="101"/>
        <v>0</v>
      </c>
      <c r="O665" s="40">
        <f t="shared" si="105"/>
        <v>0</v>
      </c>
      <c r="P665" s="68">
        <f t="shared" si="106"/>
        <v>0</v>
      </c>
      <c r="Q665" s="69">
        <f t="shared" si="102"/>
        <v>0</v>
      </c>
      <c r="R665" s="70">
        <f t="shared" si="107"/>
        <v>0</v>
      </c>
      <c r="T665" s="10"/>
      <c r="U665" s="10"/>
      <c r="V665" s="10"/>
      <c r="W665" s="10"/>
      <c r="X665" s="10"/>
    </row>
    <row r="666" spans="4:24" s="9" customFormat="1" x14ac:dyDescent="0.3">
      <c r="D666" s="17">
        <f t="shared" si="109"/>
        <v>104796</v>
      </c>
      <c r="E666" s="41">
        <v>1</v>
      </c>
      <c r="F666" s="83">
        <f t="shared" si="108"/>
        <v>3</v>
      </c>
      <c r="G666" s="39"/>
      <c r="H666" s="39"/>
      <c r="I666" s="39"/>
      <c r="J666" s="39"/>
      <c r="K666" s="84" t="e">
        <f t="shared" si="103"/>
        <v>#N/A</v>
      </c>
      <c r="L666" s="84" t="e">
        <f t="shared" si="104"/>
        <v>#N/A</v>
      </c>
      <c r="M666" s="40">
        <f t="shared" si="100"/>
        <v>0</v>
      </c>
      <c r="N666" s="40">
        <f t="shared" si="101"/>
        <v>0</v>
      </c>
      <c r="O666" s="40">
        <f t="shared" si="105"/>
        <v>0</v>
      </c>
      <c r="P666" s="68">
        <f t="shared" si="106"/>
        <v>0</v>
      </c>
      <c r="Q666" s="69">
        <f t="shared" si="102"/>
        <v>0</v>
      </c>
      <c r="R666" s="70">
        <f t="shared" si="107"/>
        <v>0</v>
      </c>
      <c r="T666" s="10"/>
      <c r="U666" s="10"/>
      <c r="V666" s="10"/>
      <c r="W666" s="10"/>
      <c r="X666" s="10"/>
    </row>
    <row r="667" spans="4:24" s="9" customFormat="1" x14ac:dyDescent="0.3">
      <c r="D667" s="17">
        <f t="shared" si="109"/>
        <v>104886</v>
      </c>
      <c r="E667" s="41">
        <v>1</v>
      </c>
      <c r="F667" s="83">
        <f t="shared" si="108"/>
        <v>3</v>
      </c>
      <c r="G667" s="39"/>
      <c r="H667" s="39"/>
      <c r="I667" s="39"/>
      <c r="J667" s="39"/>
      <c r="K667" s="84" t="e">
        <f t="shared" si="103"/>
        <v>#N/A</v>
      </c>
      <c r="L667" s="84" t="e">
        <f t="shared" si="104"/>
        <v>#N/A</v>
      </c>
      <c r="M667" s="40">
        <f t="shared" si="100"/>
        <v>0</v>
      </c>
      <c r="N667" s="40">
        <f t="shared" si="101"/>
        <v>0</v>
      </c>
      <c r="O667" s="40">
        <f t="shared" si="105"/>
        <v>0</v>
      </c>
      <c r="P667" s="68">
        <f t="shared" si="106"/>
        <v>0</v>
      </c>
      <c r="Q667" s="69">
        <f t="shared" si="102"/>
        <v>0</v>
      </c>
      <c r="R667" s="70">
        <f t="shared" si="107"/>
        <v>0</v>
      </c>
      <c r="T667" s="10"/>
      <c r="U667" s="10"/>
      <c r="V667" s="10"/>
      <c r="W667" s="10"/>
      <c r="X667" s="10"/>
    </row>
    <row r="668" spans="4:24" s="9" customFormat="1" x14ac:dyDescent="0.3">
      <c r="D668" s="17">
        <f t="shared" si="109"/>
        <v>104978</v>
      </c>
      <c r="E668" s="41">
        <v>1</v>
      </c>
      <c r="F668" s="83">
        <f t="shared" si="108"/>
        <v>3</v>
      </c>
      <c r="G668" s="39"/>
      <c r="H668" s="39"/>
      <c r="I668" s="39"/>
      <c r="J668" s="39"/>
      <c r="K668" s="84" t="e">
        <f t="shared" si="103"/>
        <v>#N/A</v>
      </c>
      <c r="L668" s="84" t="e">
        <f t="shared" si="104"/>
        <v>#N/A</v>
      </c>
      <c r="M668" s="40">
        <f t="shared" si="100"/>
        <v>0</v>
      </c>
      <c r="N668" s="40">
        <f t="shared" si="101"/>
        <v>0</v>
      </c>
      <c r="O668" s="40">
        <f t="shared" si="105"/>
        <v>0</v>
      </c>
      <c r="P668" s="68">
        <f t="shared" si="106"/>
        <v>0</v>
      </c>
      <c r="Q668" s="69">
        <f t="shared" si="102"/>
        <v>0</v>
      </c>
      <c r="R668" s="70">
        <f t="shared" si="107"/>
        <v>0</v>
      </c>
      <c r="T668" s="10"/>
      <c r="U668" s="10"/>
      <c r="V668" s="10"/>
      <c r="W668" s="10"/>
      <c r="X668" s="10"/>
    </row>
    <row r="669" spans="4:24" s="9" customFormat="1" x14ac:dyDescent="0.3">
      <c r="D669" s="17">
        <f t="shared" si="109"/>
        <v>105070</v>
      </c>
      <c r="E669" s="41">
        <v>1</v>
      </c>
      <c r="F669" s="83">
        <f t="shared" si="108"/>
        <v>3</v>
      </c>
      <c r="G669" s="39"/>
      <c r="H669" s="39"/>
      <c r="I669" s="39"/>
      <c r="J669" s="39"/>
      <c r="K669" s="84" t="e">
        <f t="shared" si="103"/>
        <v>#N/A</v>
      </c>
      <c r="L669" s="84" t="e">
        <f t="shared" si="104"/>
        <v>#N/A</v>
      </c>
      <c r="M669" s="40">
        <f t="shared" si="100"/>
        <v>0</v>
      </c>
      <c r="N669" s="40">
        <f t="shared" si="101"/>
        <v>0</v>
      </c>
      <c r="O669" s="40">
        <f t="shared" si="105"/>
        <v>0</v>
      </c>
      <c r="P669" s="68">
        <f t="shared" si="106"/>
        <v>0</v>
      </c>
      <c r="Q669" s="69">
        <f t="shared" si="102"/>
        <v>0</v>
      </c>
      <c r="R669" s="70">
        <f t="shared" si="107"/>
        <v>0</v>
      </c>
      <c r="T669" s="10"/>
      <c r="U669" s="10"/>
      <c r="V669" s="10"/>
      <c r="W669" s="10"/>
      <c r="X669" s="10"/>
    </row>
    <row r="670" spans="4:24" s="9" customFormat="1" x14ac:dyDescent="0.3">
      <c r="D670" s="17">
        <f t="shared" si="109"/>
        <v>105161</v>
      </c>
      <c r="E670" s="41">
        <v>1</v>
      </c>
      <c r="F670" s="83">
        <f t="shared" si="108"/>
        <v>3</v>
      </c>
      <c r="G670" s="39"/>
      <c r="H670" s="39"/>
      <c r="I670" s="39"/>
      <c r="J670" s="39"/>
      <c r="K670" s="84" t="e">
        <f t="shared" si="103"/>
        <v>#N/A</v>
      </c>
      <c r="L670" s="84" t="e">
        <f t="shared" si="104"/>
        <v>#N/A</v>
      </c>
      <c r="M670" s="40">
        <f t="shared" si="100"/>
        <v>0</v>
      </c>
      <c r="N670" s="40">
        <f t="shared" si="101"/>
        <v>0</v>
      </c>
      <c r="O670" s="40">
        <f t="shared" si="105"/>
        <v>0</v>
      </c>
      <c r="P670" s="68">
        <f t="shared" si="106"/>
        <v>0</v>
      </c>
      <c r="Q670" s="69">
        <f t="shared" si="102"/>
        <v>0</v>
      </c>
      <c r="R670" s="70">
        <f t="shared" si="107"/>
        <v>0</v>
      </c>
      <c r="T670" s="10"/>
      <c r="U670" s="10"/>
      <c r="V670" s="10"/>
      <c r="W670" s="10"/>
      <c r="X670" s="10"/>
    </row>
    <row r="671" spans="4:24" s="9" customFormat="1" x14ac:dyDescent="0.3">
      <c r="D671" s="17">
        <f t="shared" si="109"/>
        <v>105252</v>
      </c>
      <c r="E671" s="41">
        <v>1</v>
      </c>
      <c r="F671" s="83">
        <f t="shared" si="108"/>
        <v>3</v>
      </c>
      <c r="G671" s="39"/>
      <c r="H671" s="39"/>
      <c r="I671" s="39"/>
      <c r="J671" s="39"/>
      <c r="K671" s="84" t="e">
        <f t="shared" si="103"/>
        <v>#N/A</v>
      </c>
      <c r="L671" s="84" t="e">
        <f t="shared" si="104"/>
        <v>#N/A</v>
      </c>
      <c r="M671" s="40">
        <f t="shared" si="100"/>
        <v>0</v>
      </c>
      <c r="N671" s="40">
        <f t="shared" si="101"/>
        <v>0</v>
      </c>
      <c r="O671" s="40">
        <f t="shared" si="105"/>
        <v>0</v>
      </c>
      <c r="P671" s="68">
        <f t="shared" si="106"/>
        <v>0</v>
      </c>
      <c r="Q671" s="69">
        <f t="shared" si="102"/>
        <v>0</v>
      </c>
      <c r="R671" s="70">
        <f t="shared" si="107"/>
        <v>0</v>
      </c>
      <c r="T671" s="10"/>
      <c r="U671" s="10"/>
      <c r="V671" s="10"/>
      <c r="W671" s="10"/>
      <c r="X671" s="10"/>
    </row>
    <row r="672" spans="4:24" s="9" customFormat="1" x14ac:dyDescent="0.3">
      <c r="D672" s="17">
        <f t="shared" si="109"/>
        <v>105344</v>
      </c>
      <c r="E672" s="41">
        <v>1</v>
      </c>
      <c r="F672" s="83">
        <f t="shared" si="108"/>
        <v>3</v>
      </c>
      <c r="G672" s="39"/>
      <c r="H672" s="39"/>
      <c r="I672" s="39"/>
      <c r="J672" s="39"/>
      <c r="K672" s="84" t="e">
        <f t="shared" si="103"/>
        <v>#N/A</v>
      </c>
      <c r="L672" s="84" t="e">
        <f t="shared" si="104"/>
        <v>#N/A</v>
      </c>
      <c r="M672" s="40">
        <f t="shared" si="100"/>
        <v>0</v>
      </c>
      <c r="N672" s="40">
        <f t="shared" si="101"/>
        <v>0</v>
      </c>
      <c r="O672" s="40">
        <f t="shared" si="105"/>
        <v>0</v>
      </c>
      <c r="P672" s="68">
        <f t="shared" si="106"/>
        <v>0</v>
      </c>
      <c r="Q672" s="69">
        <f t="shared" si="102"/>
        <v>0</v>
      </c>
      <c r="R672" s="70">
        <f t="shared" si="107"/>
        <v>0</v>
      </c>
      <c r="T672" s="10"/>
      <c r="U672" s="10"/>
      <c r="V672" s="10"/>
      <c r="W672" s="10"/>
      <c r="X672" s="10"/>
    </row>
    <row r="673" spans="4:24" s="9" customFormat="1" x14ac:dyDescent="0.3">
      <c r="D673" s="17">
        <f t="shared" si="109"/>
        <v>105436</v>
      </c>
      <c r="E673" s="41">
        <v>1</v>
      </c>
      <c r="F673" s="83">
        <f t="shared" si="108"/>
        <v>3</v>
      </c>
      <c r="G673" s="39"/>
      <c r="H673" s="39"/>
      <c r="I673" s="39"/>
      <c r="J673" s="39"/>
      <c r="K673" s="84" t="e">
        <f t="shared" si="103"/>
        <v>#N/A</v>
      </c>
      <c r="L673" s="84" t="e">
        <f t="shared" si="104"/>
        <v>#N/A</v>
      </c>
      <c r="M673" s="40">
        <f t="shared" si="100"/>
        <v>0</v>
      </c>
      <c r="N673" s="40">
        <f t="shared" si="101"/>
        <v>0</v>
      </c>
      <c r="O673" s="40">
        <f t="shared" si="105"/>
        <v>0</v>
      </c>
      <c r="P673" s="68">
        <f t="shared" si="106"/>
        <v>0</v>
      </c>
      <c r="Q673" s="69">
        <f t="shared" si="102"/>
        <v>0</v>
      </c>
      <c r="R673" s="70">
        <f t="shared" si="107"/>
        <v>0</v>
      </c>
      <c r="T673" s="10"/>
      <c r="U673" s="10"/>
      <c r="V673" s="10"/>
      <c r="W673" s="10"/>
      <c r="X673" s="10"/>
    </row>
    <row r="674" spans="4:24" s="9" customFormat="1" x14ac:dyDescent="0.3">
      <c r="D674" s="17">
        <f t="shared" si="109"/>
        <v>105527</v>
      </c>
      <c r="E674" s="41">
        <v>1</v>
      </c>
      <c r="F674" s="83">
        <f t="shared" si="108"/>
        <v>3</v>
      </c>
      <c r="G674" s="39"/>
      <c r="H674" s="39"/>
      <c r="I674" s="39"/>
      <c r="J674" s="39"/>
      <c r="K674" s="84" t="e">
        <f t="shared" si="103"/>
        <v>#N/A</v>
      </c>
      <c r="L674" s="84" t="e">
        <f t="shared" si="104"/>
        <v>#N/A</v>
      </c>
      <c r="M674" s="40">
        <f t="shared" si="100"/>
        <v>0</v>
      </c>
      <c r="N674" s="40">
        <f t="shared" si="101"/>
        <v>0</v>
      </c>
      <c r="O674" s="40">
        <f t="shared" si="105"/>
        <v>0</v>
      </c>
      <c r="P674" s="68">
        <f t="shared" si="106"/>
        <v>0</v>
      </c>
      <c r="Q674" s="69">
        <f t="shared" si="102"/>
        <v>0</v>
      </c>
      <c r="R674" s="70">
        <f t="shared" si="107"/>
        <v>0</v>
      </c>
      <c r="T674" s="10"/>
      <c r="U674" s="10"/>
      <c r="V674" s="10"/>
      <c r="W674" s="10"/>
      <c r="X674" s="10"/>
    </row>
    <row r="675" spans="4:24" s="9" customFormat="1" x14ac:dyDescent="0.3">
      <c r="D675" s="17">
        <f t="shared" si="109"/>
        <v>105617</v>
      </c>
      <c r="E675" s="41">
        <v>1</v>
      </c>
      <c r="F675" s="83">
        <f t="shared" si="108"/>
        <v>3</v>
      </c>
      <c r="G675" s="39"/>
      <c r="H675" s="39"/>
      <c r="I675" s="39"/>
      <c r="J675" s="39"/>
      <c r="K675" s="84" t="e">
        <f t="shared" si="103"/>
        <v>#N/A</v>
      </c>
      <c r="L675" s="84" t="e">
        <f t="shared" si="104"/>
        <v>#N/A</v>
      </c>
      <c r="M675" s="40">
        <f t="shared" si="100"/>
        <v>0</v>
      </c>
      <c r="N675" s="40">
        <f t="shared" si="101"/>
        <v>0</v>
      </c>
      <c r="O675" s="40">
        <f t="shared" si="105"/>
        <v>0</v>
      </c>
      <c r="P675" s="68">
        <f t="shared" si="106"/>
        <v>0</v>
      </c>
      <c r="Q675" s="69">
        <f t="shared" si="102"/>
        <v>0</v>
      </c>
      <c r="R675" s="70">
        <f t="shared" si="107"/>
        <v>0</v>
      </c>
      <c r="T675" s="10"/>
      <c r="U675" s="10"/>
      <c r="V675" s="10"/>
      <c r="W675" s="10"/>
      <c r="X675" s="10"/>
    </row>
    <row r="676" spans="4:24" s="9" customFormat="1" x14ac:dyDescent="0.3">
      <c r="D676" s="17">
        <f t="shared" si="109"/>
        <v>105709</v>
      </c>
      <c r="E676" s="41">
        <v>1</v>
      </c>
      <c r="F676" s="83">
        <f t="shared" si="108"/>
        <v>3</v>
      </c>
      <c r="G676" s="39"/>
      <c r="H676" s="39"/>
      <c r="I676" s="39"/>
      <c r="J676" s="39"/>
      <c r="K676" s="84" t="e">
        <f t="shared" si="103"/>
        <v>#N/A</v>
      </c>
      <c r="L676" s="84" t="e">
        <f t="shared" si="104"/>
        <v>#N/A</v>
      </c>
      <c r="M676" s="40">
        <f t="shared" si="100"/>
        <v>0</v>
      </c>
      <c r="N676" s="40">
        <f t="shared" si="101"/>
        <v>0</v>
      </c>
      <c r="O676" s="40">
        <f t="shared" si="105"/>
        <v>0</v>
      </c>
      <c r="P676" s="68">
        <f t="shared" si="106"/>
        <v>0</v>
      </c>
      <c r="Q676" s="69">
        <f t="shared" si="102"/>
        <v>0</v>
      </c>
      <c r="R676" s="70">
        <f t="shared" si="107"/>
        <v>0</v>
      </c>
      <c r="T676" s="10"/>
      <c r="U676" s="10"/>
      <c r="V676" s="10"/>
      <c r="W676" s="10"/>
      <c r="X676" s="10"/>
    </row>
    <row r="677" spans="4:24" s="9" customFormat="1" x14ac:dyDescent="0.3">
      <c r="D677" s="17">
        <f t="shared" si="109"/>
        <v>105801</v>
      </c>
      <c r="E677" s="41">
        <v>1</v>
      </c>
      <c r="F677" s="83">
        <f t="shared" si="108"/>
        <v>3</v>
      </c>
      <c r="G677" s="39"/>
      <c r="H677" s="39"/>
      <c r="I677" s="39"/>
      <c r="J677" s="39"/>
      <c r="K677" s="84" t="e">
        <f t="shared" si="103"/>
        <v>#N/A</v>
      </c>
      <c r="L677" s="84" t="e">
        <f t="shared" si="104"/>
        <v>#N/A</v>
      </c>
      <c r="M677" s="40">
        <f t="shared" si="100"/>
        <v>0</v>
      </c>
      <c r="N677" s="40">
        <f t="shared" si="101"/>
        <v>0</v>
      </c>
      <c r="O677" s="40">
        <f t="shared" si="105"/>
        <v>0</v>
      </c>
      <c r="P677" s="68">
        <f t="shared" si="106"/>
        <v>0</v>
      </c>
      <c r="Q677" s="69">
        <f t="shared" si="102"/>
        <v>0</v>
      </c>
      <c r="R677" s="70">
        <f t="shared" si="107"/>
        <v>0</v>
      </c>
      <c r="T677" s="10"/>
      <c r="U677" s="10"/>
      <c r="V677" s="10"/>
      <c r="W677" s="10"/>
      <c r="X677" s="10"/>
    </row>
    <row r="678" spans="4:24" s="9" customFormat="1" x14ac:dyDescent="0.3">
      <c r="D678" s="17">
        <f t="shared" si="109"/>
        <v>105892</v>
      </c>
      <c r="E678" s="41">
        <v>1</v>
      </c>
      <c r="F678" s="83">
        <f t="shared" si="108"/>
        <v>3</v>
      </c>
      <c r="G678" s="39"/>
      <c r="H678" s="39"/>
      <c r="I678" s="39"/>
      <c r="J678" s="39"/>
      <c r="K678" s="84" t="e">
        <f t="shared" si="103"/>
        <v>#N/A</v>
      </c>
      <c r="L678" s="84" t="e">
        <f t="shared" si="104"/>
        <v>#N/A</v>
      </c>
      <c r="M678" s="40">
        <f t="shared" si="100"/>
        <v>0</v>
      </c>
      <c r="N678" s="40">
        <f t="shared" si="101"/>
        <v>0</v>
      </c>
      <c r="O678" s="40">
        <f t="shared" si="105"/>
        <v>0</v>
      </c>
      <c r="P678" s="68">
        <f t="shared" si="106"/>
        <v>0</v>
      </c>
      <c r="Q678" s="69">
        <f t="shared" si="102"/>
        <v>0</v>
      </c>
      <c r="R678" s="70">
        <f t="shared" si="107"/>
        <v>0</v>
      </c>
      <c r="T678" s="10"/>
      <c r="U678" s="10"/>
      <c r="V678" s="10"/>
      <c r="W678" s="10"/>
      <c r="X678" s="10"/>
    </row>
    <row r="679" spans="4:24" s="9" customFormat="1" x14ac:dyDescent="0.3">
      <c r="D679" s="17">
        <f t="shared" si="109"/>
        <v>105982</v>
      </c>
      <c r="E679" s="41">
        <v>1</v>
      </c>
      <c r="F679" s="83">
        <f t="shared" si="108"/>
        <v>3</v>
      </c>
      <c r="G679" s="39"/>
      <c r="H679" s="39"/>
      <c r="I679" s="39"/>
      <c r="J679" s="39"/>
      <c r="K679" s="84" t="e">
        <f t="shared" si="103"/>
        <v>#N/A</v>
      </c>
      <c r="L679" s="84" t="e">
        <f t="shared" si="104"/>
        <v>#N/A</v>
      </c>
      <c r="M679" s="40">
        <f t="shared" si="100"/>
        <v>0</v>
      </c>
      <c r="N679" s="40">
        <f t="shared" si="101"/>
        <v>0</v>
      </c>
      <c r="O679" s="40">
        <f t="shared" si="105"/>
        <v>0</v>
      </c>
      <c r="P679" s="68">
        <f t="shared" si="106"/>
        <v>0</v>
      </c>
      <c r="Q679" s="69">
        <f t="shared" si="102"/>
        <v>0</v>
      </c>
      <c r="R679" s="70">
        <f t="shared" si="107"/>
        <v>0</v>
      </c>
      <c r="T679" s="10"/>
      <c r="U679" s="10"/>
      <c r="V679" s="10"/>
      <c r="W679" s="10"/>
      <c r="X679" s="10"/>
    </row>
    <row r="680" spans="4:24" s="9" customFormat="1" x14ac:dyDescent="0.3">
      <c r="D680" s="17">
        <f t="shared" si="109"/>
        <v>106074</v>
      </c>
      <c r="E680" s="41">
        <v>1</v>
      </c>
      <c r="F680" s="83">
        <f t="shared" si="108"/>
        <v>3</v>
      </c>
      <c r="G680" s="39"/>
      <c r="H680" s="39"/>
      <c r="I680" s="39"/>
      <c r="J680" s="39"/>
      <c r="K680" s="84" t="e">
        <f t="shared" si="103"/>
        <v>#N/A</v>
      </c>
      <c r="L680" s="84" t="e">
        <f t="shared" si="104"/>
        <v>#N/A</v>
      </c>
      <c r="M680" s="40">
        <f t="shared" si="100"/>
        <v>0</v>
      </c>
      <c r="N680" s="40">
        <f t="shared" si="101"/>
        <v>0</v>
      </c>
      <c r="O680" s="40">
        <f t="shared" si="105"/>
        <v>0</v>
      </c>
      <c r="P680" s="68">
        <f t="shared" si="106"/>
        <v>0</v>
      </c>
      <c r="Q680" s="69">
        <f t="shared" si="102"/>
        <v>0</v>
      </c>
      <c r="R680" s="70">
        <f t="shared" si="107"/>
        <v>0</v>
      </c>
      <c r="T680" s="10"/>
      <c r="U680" s="10"/>
      <c r="V680" s="10"/>
      <c r="W680" s="10"/>
      <c r="X680" s="10"/>
    </row>
    <row r="681" spans="4:24" s="9" customFormat="1" x14ac:dyDescent="0.3">
      <c r="D681" s="17">
        <f t="shared" si="109"/>
        <v>106166</v>
      </c>
      <c r="E681" s="41">
        <v>1</v>
      </c>
      <c r="F681" s="83">
        <f t="shared" si="108"/>
        <v>3</v>
      </c>
      <c r="G681" s="39"/>
      <c r="H681" s="39"/>
      <c r="I681" s="39"/>
      <c r="J681" s="39"/>
      <c r="K681" s="84" t="e">
        <f t="shared" si="103"/>
        <v>#N/A</v>
      </c>
      <c r="L681" s="84" t="e">
        <f t="shared" si="104"/>
        <v>#N/A</v>
      </c>
      <c r="M681" s="40">
        <f t="shared" si="100"/>
        <v>0</v>
      </c>
      <c r="N681" s="40">
        <f t="shared" si="101"/>
        <v>0</v>
      </c>
      <c r="O681" s="40">
        <f t="shared" si="105"/>
        <v>0</v>
      </c>
      <c r="P681" s="68">
        <f t="shared" si="106"/>
        <v>0</v>
      </c>
      <c r="Q681" s="69">
        <f t="shared" si="102"/>
        <v>0</v>
      </c>
      <c r="R681" s="70">
        <f t="shared" si="107"/>
        <v>0</v>
      </c>
      <c r="T681" s="10"/>
      <c r="U681" s="10"/>
      <c r="V681" s="10"/>
      <c r="W681" s="10"/>
      <c r="X681" s="10"/>
    </row>
    <row r="682" spans="4:24" s="9" customFormat="1" x14ac:dyDescent="0.3">
      <c r="D682" s="17">
        <f t="shared" si="109"/>
        <v>106257</v>
      </c>
      <c r="E682" s="41">
        <v>1</v>
      </c>
      <c r="F682" s="83">
        <f t="shared" si="108"/>
        <v>3</v>
      </c>
      <c r="G682" s="39"/>
      <c r="H682" s="39"/>
      <c r="I682" s="39"/>
      <c r="J682" s="39"/>
      <c r="K682" s="84" t="e">
        <f t="shared" si="103"/>
        <v>#N/A</v>
      </c>
      <c r="L682" s="84" t="e">
        <f t="shared" si="104"/>
        <v>#N/A</v>
      </c>
      <c r="M682" s="40">
        <f t="shared" si="100"/>
        <v>0</v>
      </c>
      <c r="N682" s="40">
        <f t="shared" si="101"/>
        <v>0</v>
      </c>
      <c r="O682" s="40">
        <f t="shared" si="105"/>
        <v>0</v>
      </c>
      <c r="P682" s="68">
        <f t="shared" si="106"/>
        <v>0</v>
      </c>
      <c r="Q682" s="69">
        <f t="shared" si="102"/>
        <v>0</v>
      </c>
      <c r="R682" s="70">
        <f t="shared" si="107"/>
        <v>0</v>
      </c>
      <c r="T682" s="10"/>
      <c r="U682" s="10"/>
      <c r="V682" s="10"/>
      <c r="W682" s="10"/>
      <c r="X682" s="10"/>
    </row>
    <row r="683" spans="4:24" s="9" customFormat="1" x14ac:dyDescent="0.3">
      <c r="D683" s="17">
        <f t="shared" si="109"/>
        <v>106347</v>
      </c>
      <c r="E683" s="41">
        <v>1</v>
      </c>
      <c r="F683" s="83">
        <f t="shared" si="108"/>
        <v>3</v>
      </c>
      <c r="G683" s="39"/>
      <c r="H683" s="39"/>
      <c r="I683" s="39"/>
      <c r="J683" s="39"/>
      <c r="K683" s="84" t="e">
        <f t="shared" si="103"/>
        <v>#N/A</v>
      </c>
      <c r="L683" s="84" t="e">
        <f t="shared" si="104"/>
        <v>#N/A</v>
      </c>
      <c r="M683" s="40">
        <f t="shared" si="100"/>
        <v>0</v>
      </c>
      <c r="N683" s="40">
        <f t="shared" si="101"/>
        <v>0</v>
      </c>
      <c r="O683" s="40">
        <f t="shared" si="105"/>
        <v>0</v>
      </c>
      <c r="P683" s="68">
        <f t="shared" si="106"/>
        <v>0</v>
      </c>
      <c r="Q683" s="69">
        <f t="shared" si="102"/>
        <v>0</v>
      </c>
      <c r="R683" s="70">
        <f t="shared" si="107"/>
        <v>0</v>
      </c>
      <c r="T683" s="10"/>
      <c r="U683" s="10"/>
      <c r="V683" s="10"/>
      <c r="W683" s="10"/>
      <c r="X683" s="10"/>
    </row>
    <row r="684" spans="4:24" s="9" customFormat="1" x14ac:dyDescent="0.3">
      <c r="D684" s="17">
        <f t="shared" si="109"/>
        <v>106439</v>
      </c>
      <c r="E684" s="41">
        <v>1</v>
      </c>
      <c r="F684" s="83">
        <f t="shared" si="108"/>
        <v>3</v>
      </c>
      <c r="G684" s="39"/>
      <c r="H684" s="39"/>
      <c r="I684" s="39"/>
      <c r="J684" s="39"/>
      <c r="K684" s="84" t="e">
        <f t="shared" si="103"/>
        <v>#N/A</v>
      </c>
      <c r="L684" s="84" t="e">
        <f t="shared" si="104"/>
        <v>#N/A</v>
      </c>
      <c r="M684" s="40">
        <f t="shared" si="100"/>
        <v>0</v>
      </c>
      <c r="N684" s="40">
        <f t="shared" si="101"/>
        <v>0</v>
      </c>
      <c r="O684" s="40">
        <f t="shared" si="105"/>
        <v>0</v>
      </c>
      <c r="P684" s="68">
        <f t="shared" si="106"/>
        <v>0</v>
      </c>
      <c r="Q684" s="69">
        <f t="shared" si="102"/>
        <v>0</v>
      </c>
      <c r="R684" s="70">
        <f t="shared" si="107"/>
        <v>0</v>
      </c>
      <c r="T684" s="10"/>
      <c r="U684" s="10"/>
      <c r="V684" s="10"/>
      <c r="W684" s="10"/>
      <c r="X684" s="10"/>
    </row>
    <row r="685" spans="4:24" s="9" customFormat="1" x14ac:dyDescent="0.3">
      <c r="D685" s="17">
        <f t="shared" si="109"/>
        <v>106531</v>
      </c>
      <c r="E685" s="41">
        <v>1</v>
      </c>
      <c r="F685" s="83">
        <f t="shared" si="108"/>
        <v>3</v>
      </c>
      <c r="G685" s="39"/>
      <c r="H685" s="39"/>
      <c r="I685" s="39"/>
      <c r="J685" s="39"/>
      <c r="K685" s="84" t="e">
        <f t="shared" si="103"/>
        <v>#N/A</v>
      </c>
      <c r="L685" s="84" t="e">
        <f t="shared" si="104"/>
        <v>#N/A</v>
      </c>
      <c r="M685" s="40">
        <f t="shared" si="100"/>
        <v>0</v>
      </c>
      <c r="N685" s="40">
        <f t="shared" si="101"/>
        <v>0</v>
      </c>
      <c r="O685" s="40">
        <f t="shared" si="105"/>
        <v>0</v>
      </c>
      <c r="P685" s="68">
        <f t="shared" si="106"/>
        <v>0</v>
      </c>
      <c r="Q685" s="69">
        <f t="shared" si="102"/>
        <v>0</v>
      </c>
      <c r="R685" s="70">
        <f t="shared" si="107"/>
        <v>0</v>
      </c>
      <c r="T685" s="10"/>
      <c r="U685" s="10"/>
      <c r="V685" s="10"/>
      <c r="W685" s="10"/>
      <c r="X685" s="10"/>
    </row>
    <row r="686" spans="4:24" s="9" customFormat="1" x14ac:dyDescent="0.3">
      <c r="D686" s="17">
        <f t="shared" si="109"/>
        <v>106622</v>
      </c>
      <c r="E686" s="41">
        <v>1</v>
      </c>
      <c r="F686" s="83">
        <f t="shared" si="108"/>
        <v>3</v>
      </c>
      <c r="G686" s="39"/>
      <c r="H686" s="39"/>
      <c r="I686" s="39"/>
      <c r="J686" s="39"/>
      <c r="K686" s="84" t="e">
        <f t="shared" si="103"/>
        <v>#N/A</v>
      </c>
      <c r="L686" s="84" t="e">
        <f t="shared" si="104"/>
        <v>#N/A</v>
      </c>
      <c r="M686" s="40">
        <f t="shared" si="100"/>
        <v>0</v>
      </c>
      <c r="N686" s="40">
        <f t="shared" si="101"/>
        <v>0</v>
      </c>
      <c r="O686" s="40">
        <f t="shared" si="105"/>
        <v>0</v>
      </c>
      <c r="P686" s="68">
        <f t="shared" si="106"/>
        <v>0</v>
      </c>
      <c r="Q686" s="69">
        <f t="shared" si="102"/>
        <v>0</v>
      </c>
      <c r="R686" s="70">
        <f t="shared" si="107"/>
        <v>0</v>
      </c>
      <c r="T686" s="10"/>
      <c r="U686" s="10"/>
      <c r="V686" s="10"/>
      <c r="W686" s="10"/>
      <c r="X686" s="10"/>
    </row>
    <row r="687" spans="4:24" s="9" customFormat="1" x14ac:dyDescent="0.3">
      <c r="D687" s="17">
        <f t="shared" si="109"/>
        <v>106713</v>
      </c>
      <c r="E687" s="41">
        <v>1</v>
      </c>
      <c r="F687" s="83">
        <f t="shared" si="108"/>
        <v>3</v>
      </c>
      <c r="G687" s="39"/>
      <c r="H687" s="39"/>
      <c r="I687" s="39"/>
      <c r="J687" s="39"/>
      <c r="K687" s="84" t="e">
        <f t="shared" si="103"/>
        <v>#N/A</v>
      </c>
      <c r="L687" s="84" t="e">
        <f t="shared" si="104"/>
        <v>#N/A</v>
      </c>
      <c r="M687" s="40">
        <f t="shared" si="100"/>
        <v>0</v>
      </c>
      <c r="N687" s="40">
        <f t="shared" si="101"/>
        <v>0</v>
      </c>
      <c r="O687" s="40">
        <f t="shared" si="105"/>
        <v>0</v>
      </c>
      <c r="P687" s="68">
        <f t="shared" si="106"/>
        <v>0</v>
      </c>
      <c r="Q687" s="69">
        <f t="shared" si="102"/>
        <v>0</v>
      </c>
      <c r="R687" s="70">
        <f t="shared" si="107"/>
        <v>0</v>
      </c>
      <c r="T687" s="10"/>
      <c r="U687" s="10"/>
      <c r="V687" s="10"/>
      <c r="W687" s="10"/>
      <c r="X687" s="10"/>
    </row>
    <row r="688" spans="4:24" s="9" customFormat="1" x14ac:dyDescent="0.3">
      <c r="D688" s="17">
        <f t="shared" si="109"/>
        <v>106805</v>
      </c>
      <c r="E688" s="41">
        <v>1</v>
      </c>
      <c r="F688" s="83">
        <f t="shared" si="108"/>
        <v>3</v>
      </c>
      <c r="G688" s="39"/>
      <c r="H688" s="39"/>
      <c r="I688" s="39"/>
      <c r="J688" s="39"/>
      <c r="K688" s="84" t="e">
        <f t="shared" si="103"/>
        <v>#N/A</v>
      </c>
      <c r="L688" s="84" t="e">
        <f t="shared" si="104"/>
        <v>#N/A</v>
      </c>
      <c r="M688" s="40">
        <f t="shared" si="100"/>
        <v>0</v>
      </c>
      <c r="N688" s="40">
        <f t="shared" si="101"/>
        <v>0</v>
      </c>
      <c r="O688" s="40">
        <f t="shared" si="105"/>
        <v>0</v>
      </c>
      <c r="P688" s="68">
        <f t="shared" si="106"/>
        <v>0</v>
      </c>
      <c r="Q688" s="69">
        <f t="shared" si="102"/>
        <v>0</v>
      </c>
      <c r="R688" s="70">
        <f t="shared" si="107"/>
        <v>0</v>
      </c>
      <c r="T688" s="10"/>
      <c r="U688" s="10"/>
      <c r="V688" s="10"/>
      <c r="W688" s="10"/>
      <c r="X688" s="10"/>
    </row>
    <row r="689" spans="4:24" s="9" customFormat="1" x14ac:dyDescent="0.3">
      <c r="D689" s="17">
        <f t="shared" si="109"/>
        <v>106897</v>
      </c>
      <c r="E689" s="41">
        <v>1</v>
      </c>
      <c r="F689" s="83">
        <f t="shared" si="108"/>
        <v>3</v>
      </c>
      <c r="G689" s="39"/>
      <c r="H689" s="39"/>
      <c r="I689" s="39"/>
      <c r="J689" s="39"/>
      <c r="K689" s="84" t="e">
        <f t="shared" si="103"/>
        <v>#N/A</v>
      </c>
      <c r="L689" s="84" t="e">
        <f t="shared" si="104"/>
        <v>#N/A</v>
      </c>
      <c r="M689" s="40">
        <f t="shared" si="100"/>
        <v>0</v>
      </c>
      <c r="N689" s="40">
        <f t="shared" si="101"/>
        <v>0</v>
      </c>
      <c r="O689" s="40">
        <f t="shared" si="105"/>
        <v>0</v>
      </c>
      <c r="P689" s="68">
        <f t="shared" si="106"/>
        <v>0</v>
      </c>
      <c r="Q689" s="69">
        <f t="shared" si="102"/>
        <v>0</v>
      </c>
      <c r="R689" s="70">
        <f t="shared" si="107"/>
        <v>0</v>
      </c>
      <c r="T689" s="10"/>
      <c r="U689" s="10"/>
      <c r="V689" s="10"/>
      <c r="W689" s="10"/>
      <c r="X689" s="10"/>
    </row>
    <row r="690" spans="4:24" s="9" customFormat="1" x14ac:dyDescent="0.3">
      <c r="D690" s="17">
        <f t="shared" si="109"/>
        <v>106988</v>
      </c>
      <c r="E690" s="41">
        <v>1</v>
      </c>
      <c r="F690" s="83">
        <f t="shared" si="108"/>
        <v>3</v>
      </c>
      <c r="G690" s="39"/>
      <c r="H690" s="39"/>
      <c r="I690" s="39"/>
      <c r="J690" s="39"/>
      <c r="K690" s="84" t="e">
        <f t="shared" si="103"/>
        <v>#N/A</v>
      </c>
      <c r="L690" s="84" t="e">
        <f t="shared" si="104"/>
        <v>#N/A</v>
      </c>
      <c r="M690" s="40">
        <f t="shared" si="100"/>
        <v>0</v>
      </c>
      <c r="N690" s="40">
        <f t="shared" si="101"/>
        <v>0</v>
      </c>
      <c r="O690" s="40">
        <f t="shared" si="105"/>
        <v>0</v>
      </c>
      <c r="P690" s="68">
        <f t="shared" si="106"/>
        <v>0</v>
      </c>
      <c r="Q690" s="69">
        <f t="shared" si="102"/>
        <v>0</v>
      </c>
      <c r="R690" s="70">
        <f t="shared" si="107"/>
        <v>0</v>
      </c>
      <c r="T690" s="10"/>
      <c r="U690" s="10"/>
      <c r="V690" s="10"/>
      <c r="W690" s="10"/>
      <c r="X690" s="10"/>
    </row>
    <row r="691" spans="4:24" s="9" customFormat="1" x14ac:dyDescent="0.3">
      <c r="D691" s="17">
        <f t="shared" si="109"/>
        <v>107078</v>
      </c>
      <c r="E691" s="41">
        <v>1</v>
      </c>
      <c r="F691" s="83">
        <f t="shared" si="108"/>
        <v>3</v>
      </c>
      <c r="G691" s="39"/>
      <c r="H691" s="39"/>
      <c r="I691" s="39"/>
      <c r="J691" s="39"/>
      <c r="K691" s="84" t="e">
        <f t="shared" si="103"/>
        <v>#N/A</v>
      </c>
      <c r="L691" s="84" t="e">
        <f t="shared" si="104"/>
        <v>#N/A</v>
      </c>
      <c r="M691" s="40">
        <f t="shared" si="100"/>
        <v>0</v>
      </c>
      <c r="N691" s="40">
        <f t="shared" si="101"/>
        <v>0</v>
      </c>
      <c r="O691" s="40">
        <f t="shared" si="105"/>
        <v>0</v>
      </c>
      <c r="P691" s="68">
        <f t="shared" si="106"/>
        <v>0</v>
      </c>
      <c r="Q691" s="69">
        <f t="shared" si="102"/>
        <v>0</v>
      </c>
      <c r="R691" s="70">
        <f t="shared" si="107"/>
        <v>0</v>
      </c>
      <c r="T691" s="10"/>
      <c r="U691" s="10"/>
      <c r="V691" s="10"/>
      <c r="W691" s="10"/>
      <c r="X691" s="10"/>
    </row>
    <row r="692" spans="4:24" s="9" customFormat="1" x14ac:dyDescent="0.3">
      <c r="D692" s="17">
        <f t="shared" si="109"/>
        <v>107170</v>
      </c>
      <c r="E692" s="41">
        <v>1</v>
      </c>
      <c r="F692" s="83">
        <f t="shared" si="108"/>
        <v>3</v>
      </c>
      <c r="G692" s="39"/>
      <c r="H692" s="39"/>
      <c r="I692" s="39"/>
      <c r="J692" s="39"/>
      <c r="K692" s="84" t="e">
        <f t="shared" si="103"/>
        <v>#N/A</v>
      </c>
      <c r="L692" s="84" t="e">
        <f t="shared" si="104"/>
        <v>#N/A</v>
      </c>
      <c r="M692" s="40">
        <f t="shared" si="100"/>
        <v>0</v>
      </c>
      <c r="N692" s="40">
        <f t="shared" si="101"/>
        <v>0</v>
      </c>
      <c r="O692" s="40">
        <f t="shared" si="105"/>
        <v>0</v>
      </c>
      <c r="P692" s="68">
        <f t="shared" si="106"/>
        <v>0</v>
      </c>
      <c r="Q692" s="69">
        <f t="shared" si="102"/>
        <v>0</v>
      </c>
      <c r="R692" s="70">
        <f t="shared" si="107"/>
        <v>0</v>
      </c>
      <c r="T692" s="10"/>
      <c r="U692" s="10"/>
      <c r="V692" s="10"/>
      <c r="W692" s="10"/>
      <c r="X692" s="10"/>
    </row>
    <row r="693" spans="4:24" s="9" customFormat="1" x14ac:dyDescent="0.3">
      <c r="D693" s="17">
        <f t="shared" si="109"/>
        <v>107262</v>
      </c>
      <c r="E693" s="41">
        <v>1</v>
      </c>
      <c r="F693" s="83">
        <f t="shared" si="108"/>
        <v>3</v>
      </c>
      <c r="G693" s="39"/>
      <c r="H693" s="39"/>
      <c r="I693" s="39"/>
      <c r="J693" s="39"/>
      <c r="K693" s="84" t="e">
        <f t="shared" si="103"/>
        <v>#N/A</v>
      </c>
      <c r="L693" s="84" t="e">
        <f t="shared" si="104"/>
        <v>#N/A</v>
      </c>
      <c r="M693" s="40">
        <f t="shared" si="100"/>
        <v>0</v>
      </c>
      <c r="N693" s="40">
        <f t="shared" si="101"/>
        <v>0</v>
      </c>
      <c r="O693" s="40">
        <f t="shared" si="105"/>
        <v>0</v>
      </c>
      <c r="P693" s="68">
        <f t="shared" si="106"/>
        <v>0</v>
      </c>
      <c r="Q693" s="69">
        <f t="shared" si="102"/>
        <v>0</v>
      </c>
      <c r="R693" s="70">
        <f t="shared" si="107"/>
        <v>0</v>
      </c>
      <c r="T693" s="10"/>
      <c r="U693" s="10"/>
      <c r="V693" s="10"/>
      <c r="W693" s="10"/>
      <c r="X693" s="10"/>
    </row>
    <row r="694" spans="4:24" s="9" customFormat="1" x14ac:dyDescent="0.3">
      <c r="D694" s="17">
        <f t="shared" si="109"/>
        <v>107353</v>
      </c>
      <c r="E694" s="41">
        <v>1</v>
      </c>
      <c r="F694" s="83">
        <f t="shared" si="108"/>
        <v>3</v>
      </c>
      <c r="G694" s="39"/>
      <c r="H694" s="39"/>
      <c r="I694" s="39"/>
      <c r="J694" s="39"/>
      <c r="K694" s="84" t="e">
        <f t="shared" si="103"/>
        <v>#N/A</v>
      </c>
      <c r="L694" s="84" t="e">
        <f t="shared" si="104"/>
        <v>#N/A</v>
      </c>
      <c r="M694" s="40">
        <f t="shared" si="100"/>
        <v>0</v>
      </c>
      <c r="N694" s="40">
        <f t="shared" si="101"/>
        <v>0</v>
      </c>
      <c r="O694" s="40">
        <f t="shared" si="105"/>
        <v>0</v>
      </c>
      <c r="P694" s="68">
        <f t="shared" si="106"/>
        <v>0</v>
      </c>
      <c r="Q694" s="69">
        <f t="shared" si="102"/>
        <v>0</v>
      </c>
      <c r="R694" s="70">
        <f t="shared" si="107"/>
        <v>0</v>
      </c>
      <c r="T694" s="10"/>
      <c r="U694" s="10"/>
      <c r="V694" s="10"/>
      <c r="W694" s="10"/>
      <c r="X694" s="10"/>
    </row>
    <row r="695" spans="4:24" s="9" customFormat="1" x14ac:dyDescent="0.3">
      <c r="D695" s="17">
        <f t="shared" si="109"/>
        <v>107443</v>
      </c>
      <c r="E695" s="41">
        <v>1</v>
      </c>
      <c r="F695" s="83">
        <f t="shared" si="108"/>
        <v>3</v>
      </c>
      <c r="G695" s="39"/>
      <c r="H695" s="39"/>
      <c r="I695" s="39"/>
      <c r="J695" s="39"/>
      <c r="K695" s="84" t="e">
        <f t="shared" si="103"/>
        <v>#N/A</v>
      </c>
      <c r="L695" s="84" t="e">
        <f t="shared" si="104"/>
        <v>#N/A</v>
      </c>
      <c r="M695" s="40">
        <f t="shared" si="100"/>
        <v>0</v>
      </c>
      <c r="N695" s="40">
        <f t="shared" si="101"/>
        <v>0</v>
      </c>
      <c r="O695" s="40">
        <f t="shared" si="105"/>
        <v>0</v>
      </c>
      <c r="P695" s="68">
        <f t="shared" si="106"/>
        <v>0</v>
      </c>
      <c r="Q695" s="69">
        <f t="shared" si="102"/>
        <v>0</v>
      </c>
      <c r="R695" s="70">
        <f t="shared" si="107"/>
        <v>0</v>
      </c>
      <c r="T695" s="10"/>
      <c r="U695" s="10"/>
      <c r="V695" s="10"/>
      <c r="W695" s="10"/>
      <c r="X695" s="10"/>
    </row>
    <row r="696" spans="4:24" s="9" customFormat="1" x14ac:dyDescent="0.3">
      <c r="D696" s="17">
        <f t="shared" si="109"/>
        <v>107535</v>
      </c>
      <c r="E696" s="41">
        <v>1</v>
      </c>
      <c r="F696" s="83">
        <f t="shared" si="108"/>
        <v>3</v>
      </c>
      <c r="G696" s="39"/>
      <c r="H696" s="39"/>
      <c r="I696" s="39"/>
      <c r="J696" s="39"/>
      <c r="K696" s="84" t="e">
        <f t="shared" si="103"/>
        <v>#N/A</v>
      </c>
      <c r="L696" s="84" t="e">
        <f t="shared" si="104"/>
        <v>#N/A</v>
      </c>
      <c r="M696" s="40">
        <f t="shared" si="100"/>
        <v>0</v>
      </c>
      <c r="N696" s="40">
        <f t="shared" si="101"/>
        <v>0</v>
      </c>
      <c r="O696" s="40">
        <f t="shared" si="105"/>
        <v>0</v>
      </c>
      <c r="P696" s="68">
        <f t="shared" si="106"/>
        <v>0</v>
      </c>
      <c r="Q696" s="69">
        <f t="shared" si="102"/>
        <v>0</v>
      </c>
      <c r="R696" s="70">
        <f t="shared" si="107"/>
        <v>0</v>
      </c>
      <c r="T696" s="10"/>
      <c r="U696" s="10"/>
      <c r="V696" s="10"/>
      <c r="W696" s="10"/>
      <c r="X696" s="10"/>
    </row>
    <row r="697" spans="4:24" s="9" customFormat="1" x14ac:dyDescent="0.3">
      <c r="D697" s="17">
        <f t="shared" si="109"/>
        <v>107627</v>
      </c>
      <c r="E697" s="41">
        <v>1</v>
      </c>
      <c r="F697" s="83">
        <f t="shared" si="108"/>
        <v>3</v>
      </c>
      <c r="G697" s="39"/>
      <c r="H697" s="39"/>
      <c r="I697" s="39"/>
      <c r="J697" s="39"/>
      <c r="K697" s="84" t="e">
        <f t="shared" si="103"/>
        <v>#N/A</v>
      </c>
      <c r="L697" s="84" t="e">
        <f t="shared" si="104"/>
        <v>#N/A</v>
      </c>
      <c r="M697" s="40">
        <f t="shared" si="100"/>
        <v>0</v>
      </c>
      <c r="N697" s="40">
        <f t="shared" si="101"/>
        <v>0</v>
      </c>
      <c r="O697" s="40">
        <f t="shared" si="105"/>
        <v>0</v>
      </c>
      <c r="P697" s="68">
        <f t="shared" si="106"/>
        <v>0</v>
      </c>
      <c r="Q697" s="69">
        <f t="shared" si="102"/>
        <v>0</v>
      </c>
      <c r="R697" s="70">
        <f t="shared" si="107"/>
        <v>0</v>
      </c>
      <c r="T697" s="10"/>
      <c r="U697" s="10"/>
      <c r="V697" s="10"/>
      <c r="W697" s="10"/>
      <c r="X697" s="10"/>
    </row>
    <row r="698" spans="4:24" s="9" customFormat="1" x14ac:dyDescent="0.3">
      <c r="D698" s="17">
        <f t="shared" si="109"/>
        <v>107718</v>
      </c>
      <c r="E698" s="41">
        <v>1</v>
      </c>
      <c r="F698" s="83">
        <f t="shared" si="108"/>
        <v>3</v>
      </c>
      <c r="G698" s="39"/>
      <c r="H698" s="39"/>
      <c r="I698" s="39"/>
      <c r="J698" s="39"/>
      <c r="K698" s="84" t="e">
        <f t="shared" si="103"/>
        <v>#N/A</v>
      </c>
      <c r="L698" s="84" t="e">
        <f t="shared" si="104"/>
        <v>#N/A</v>
      </c>
      <c r="M698" s="40">
        <f t="shared" si="100"/>
        <v>0</v>
      </c>
      <c r="N698" s="40">
        <f t="shared" si="101"/>
        <v>0</v>
      </c>
      <c r="O698" s="40">
        <f t="shared" si="105"/>
        <v>0</v>
      </c>
      <c r="P698" s="68">
        <f t="shared" si="106"/>
        <v>0</v>
      </c>
      <c r="Q698" s="69">
        <f t="shared" si="102"/>
        <v>0</v>
      </c>
      <c r="R698" s="70">
        <f t="shared" si="107"/>
        <v>0</v>
      </c>
      <c r="T698" s="10"/>
      <c r="U698" s="10"/>
      <c r="V698" s="10"/>
      <c r="W698" s="10"/>
      <c r="X698" s="10"/>
    </row>
    <row r="699" spans="4:24" s="9" customFormat="1" x14ac:dyDescent="0.3">
      <c r="D699" s="17">
        <f t="shared" si="109"/>
        <v>107808</v>
      </c>
      <c r="E699" s="41">
        <v>1</v>
      </c>
      <c r="F699" s="83">
        <f t="shared" si="108"/>
        <v>3</v>
      </c>
      <c r="G699" s="39"/>
      <c r="H699" s="39"/>
      <c r="I699" s="39"/>
      <c r="J699" s="39"/>
      <c r="K699" s="84" t="e">
        <f t="shared" si="103"/>
        <v>#N/A</v>
      </c>
      <c r="L699" s="84" t="e">
        <f t="shared" si="104"/>
        <v>#N/A</v>
      </c>
      <c r="M699" s="40">
        <f t="shared" si="100"/>
        <v>0</v>
      </c>
      <c r="N699" s="40">
        <f t="shared" si="101"/>
        <v>0</v>
      </c>
      <c r="O699" s="40">
        <f t="shared" si="105"/>
        <v>0</v>
      </c>
      <c r="P699" s="68">
        <f t="shared" si="106"/>
        <v>0</v>
      </c>
      <c r="Q699" s="69">
        <f t="shared" si="102"/>
        <v>0</v>
      </c>
      <c r="R699" s="70">
        <f t="shared" si="107"/>
        <v>0</v>
      </c>
      <c r="T699" s="10"/>
      <c r="U699" s="10"/>
      <c r="V699" s="10"/>
      <c r="W699" s="10"/>
      <c r="X699" s="10"/>
    </row>
    <row r="700" spans="4:24" s="9" customFormat="1" x14ac:dyDescent="0.3">
      <c r="D700" s="17">
        <f t="shared" si="109"/>
        <v>107900</v>
      </c>
      <c r="E700" s="41">
        <v>1</v>
      </c>
      <c r="F700" s="83">
        <f t="shared" si="108"/>
        <v>3</v>
      </c>
      <c r="G700" s="39"/>
      <c r="H700" s="39"/>
      <c r="I700" s="39"/>
      <c r="J700" s="39"/>
      <c r="K700" s="84" t="e">
        <f t="shared" si="103"/>
        <v>#N/A</v>
      </c>
      <c r="L700" s="84" t="e">
        <f t="shared" si="104"/>
        <v>#N/A</v>
      </c>
      <c r="M700" s="40">
        <f t="shared" si="100"/>
        <v>0</v>
      </c>
      <c r="N700" s="40">
        <f t="shared" si="101"/>
        <v>0</v>
      </c>
      <c r="O700" s="40">
        <f t="shared" si="105"/>
        <v>0</v>
      </c>
      <c r="P700" s="68">
        <f t="shared" si="106"/>
        <v>0</v>
      </c>
      <c r="Q700" s="69">
        <f t="shared" si="102"/>
        <v>0</v>
      </c>
      <c r="R700" s="70">
        <f t="shared" si="107"/>
        <v>0</v>
      </c>
      <c r="T700" s="10"/>
      <c r="U700" s="10"/>
      <c r="V700" s="10"/>
      <c r="W700" s="10"/>
      <c r="X700" s="10"/>
    </row>
    <row r="701" spans="4:24" s="9" customFormat="1" x14ac:dyDescent="0.3">
      <c r="D701" s="17">
        <f t="shared" si="109"/>
        <v>107992</v>
      </c>
      <c r="E701" s="41">
        <v>1</v>
      </c>
      <c r="F701" s="83">
        <f t="shared" si="108"/>
        <v>3</v>
      </c>
      <c r="G701" s="39"/>
      <c r="H701" s="39"/>
      <c r="I701" s="39"/>
      <c r="J701" s="39"/>
      <c r="K701" s="84" t="e">
        <f t="shared" si="103"/>
        <v>#N/A</v>
      </c>
      <c r="L701" s="84" t="e">
        <f t="shared" si="104"/>
        <v>#N/A</v>
      </c>
      <c r="M701" s="40">
        <f t="shared" si="100"/>
        <v>0</v>
      </c>
      <c r="N701" s="40">
        <f t="shared" si="101"/>
        <v>0</v>
      </c>
      <c r="O701" s="40">
        <f t="shared" si="105"/>
        <v>0</v>
      </c>
      <c r="P701" s="68">
        <f t="shared" si="106"/>
        <v>0</v>
      </c>
      <c r="Q701" s="69">
        <f t="shared" si="102"/>
        <v>0</v>
      </c>
      <c r="R701" s="70">
        <f t="shared" si="107"/>
        <v>0</v>
      </c>
      <c r="T701" s="10"/>
      <c r="U701" s="10"/>
      <c r="V701" s="10"/>
      <c r="W701" s="10"/>
      <c r="X701" s="10"/>
    </row>
    <row r="702" spans="4:24" s="9" customFormat="1" x14ac:dyDescent="0.3">
      <c r="D702" s="17">
        <f t="shared" si="109"/>
        <v>108083</v>
      </c>
      <c r="E702" s="41">
        <v>1</v>
      </c>
      <c r="F702" s="83">
        <f t="shared" si="108"/>
        <v>3</v>
      </c>
      <c r="G702" s="39"/>
      <c r="H702" s="39"/>
      <c r="I702" s="39"/>
      <c r="J702" s="39"/>
      <c r="K702" s="84" t="e">
        <f t="shared" si="103"/>
        <v>#N/A</v>
      </c>
      <c r="L702" s="84" t="e">
        <f t="shared" si="104"/>
        <v>#N/A</v>
      </c>
      <c r="M702" s="40">
        <f t="shared" si="100"/>
        <v>0</v>
      </c>
      <c r="N702" s="40">
        <f t="shared" si="101"/>
        <v>0</v>
      </c>
      <c r="O702" s="40">
        <f t="shared" si="105"/>
        <v>0</v>
      </c>
      <c r="P702" s="68">
        <f t="shared" si="106"/>
        <v>0</v>
      </c>
      <c r="Q702" s="69">
        <f t="shared" si="102"/>
        <v>0</v>
      </c>
      <c r="R702" s="70">
        <f t="shared" si="107"/>
        <v>0</v>
      </c>
      <c r="T702" s="10"/>
      <c r="U702" s="10"/>
      <c r="V702" s="10"/>
      <c r="W702" s="10"/>
      <c r="X702" s="10"/>
    </row>
    <row r="703" spans="4:24" s="9" customFormat="1" x14ac:dyDescent="0.3">
      <c r="D703" s="17">
        <f t="shared" si="109"/>
        <v>108174</v>
      </c>
      <c r="E703" s="41">
        <v>1</v>
      </c>
      <c r="F703" s="83">
        <f t="shared" si="108"/>
        <v>3</v>
      </c>
      <c r="G703" s="39"/>
      <c r="H703" s="39"/>
      <c r="I703" s="39"/>
      <c r="J703" s="39"/>
      <c r="K703" s="84" t="e">
        <f t="shared" si="103"/>
        <v>#N/A</v>
      </c>
      <c r="L703" s="84" t="e">
        <f t="shared" si="104"/>
        <v>#N/A</v>
      </c>
      <c r="M703" s="40">
        <f t="shared" si="100"/>
        <v>0</v>
      </c>
      <c r="N703" s="40">
        <f t="shared" si="101"/>
        <v>0</v>
      </c>
      <c r="O703" s="40">
        <f t="shared" si="105"/>
        <v>0</v>
      </c>
      <c r="P703" s="68">
        <f t="shared" si="106"/>
        <v>0</v>
      </c>
      <c r="Q703" s="69">
        <f t="shared" si="102"/>
        <v>0</v>
      </c>
      <c r="R703" s="70">
        <f t="shared" si="107"/>
        <v>0</v>
      </c>
      <c r="T703" s="10"/>
      <c r="U703" s="10"/>
      <c r="V703" s="10"/>
      <c r="W703" s="10"/>
      <c r="X703" s="10"/>
    </row>
    <row r="704" spans="4:24" s="9" customFormat="1" x14ac:dyDescent="0.3">
      <c r="D704" s="17">
        <f t="shared" si="109"/>
        <v>108266</v>
      </c>
      <c r="E704" s="41">
        <v>1</v>
      </c>
      <c r="F704" s="83">
        <f t="shared" si="108"/>
        <v>3</v>
      </c>
      <c r="G704" s="39"/>
      <c r="H704" s="39"/>
      <c r="I704" s="39"/>
      <c r="J704" s="39"/>
      <c r="K704" s="84" t="e">
        <f t="shared" si="103"/>
        <v>#N/A</v>
      </c>
      <c r="L704" s="84" t="e">
        <f t="shared" si="104"/>
        <v>#N/A</v>
      </c>
      <c r="M704" s="40">
        <f t="shared" si="100"/>
        <v>0</v>
      </c>
      <c r="N704" s="40">
        <f t="shared" si="101"/>
        <v>0</v>
      </c>
      <c r="O704" s="40">
        <f t="shared" si="105"/>
        <v>0</v>
      </c>
      <c r="P704" s="68">
        <f t="shared" si="106"/>
        <v>0</v>
      </c>
      <c r="Q704" s="69">
        <f t="shared" si="102"/>
        <v>0</v>
      </c>
      <c r="R704" s="70">
        <f t="shared" si="107"/>
        <v>0</v>
      </c>
      <c r="T704" s="10"/>
      <c r="U704" s="10"/>
      <c r="V704" s="10"/>
      <c r="W704" s="10"/>
      <c r="X704" s="10"/>
    </row>
    <row r="705" spans="4:24" s="9" customFormat="1" x14ac:dyDescent="0.3">
      <c r="D705" s="17">
        <f t="shared" si="109"/>
        <v>108358</v>
      </c>
      <c r="E705" s="41">
        <v>1</v>
      </c>
      <c r="F705" s="83">
        <f t="shared" si="108"/>
        <v>3</v>
      </c>
      <c r="G705" s="39"/>
      <c r="H705" s="39"/>
      <c r="I705" s="39"/>
      <c r="J705" s="39"/>
      <c r="K705" s="84" t="e">
        <f t="shared" si="103"/>
        <v>#N/A</v>
      </c>
      <c r="L705" s="84" t="e">
        <f t="shared" si="104"/>
        <v>#N/A</v>
      </c>
      <c r="M705" s="40">
        <f t="shared" si="100"/>
        <v>0</v>
      </c>
      <c r="N705" s="40">
        <f t="shared" si="101"/>
        <v>0</v>
      </c>
      <c r="O705" s="40">
        <f t="shared" si="105"/>
        <v>0</v>
      </c>
      <c r="P705" s="68">
        <f t="shared" si="106"/>
        <v>0</v>
      </c>
      <c r="Q705" s="69">
        <f t="shared" si="102"/>
        <v>0</v>
      </c>
      <c r="R705" s="70">
        <f t="shared" si="107"/>
        <v>0</v>
      </c>
      <c r="T705" s="10"/>
      <c r="U705" s="10"/>
      <c r="V705" s="10"/>
      <c r="W705" s="10"/>
      <c r="X705" s="10"/>
    </row>
    <row r="706" spans="4:24" s="9" customFormat="1" x14ac:dyDescent="0.3">
      <c r="D706" s="17">
        <f t="shared" si="109"/>
        <v>108449</v>
      </c>
      <c r="E706" s="41">
        <v>1</v>
      </c>
      <c r="F706" s="83">
        <f t="shared" si="108"/>
        <v>3</v>
      </c>
      <c r="G706" s="39"/>
      <c r="H706" s="39"/>
      <c r="I706" s="39"/>
      <c r="J706" s="39"/>
      <c r="K706" s="84" t="e">
        <f t="shared" si="103"/>
        <v>#N/A</v>
      </c>
      <c r="L706" s="84" t="e">
        <f t="shared" si="104"/>
        <v>#N/A</v>
      </c>
      <c r="M706" s="40">
        <f t="shared" ref="M706:M769" si="110">IF(AND(ISBLANK(G707),ISBLANK(H707),ISBLANK(I707)),
       IF(AND(ISBLANK(G706),ISBLANK(H706),ISBLANK(I706)),
           IF(O705&gt;0,
                IF(YEARFRAC($B$7,D706)&gt;$B$10,O705,M705)+R705+($B$5-$B$25*E705+$B$4)*YEARFRAC(D705,D706)+IF(AND($B$27,YEARFRAC($B$7,D705)&lt;$B$10),$B$29*12*YEARFRAC(D705,D706),0)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K706+N("If records exist on this row, but not on the next, start the prediction by using this row's record")),
    NA()+N("Both this row and next have records; do nothing"))</f>
        <v>0</v>
      </c>
      <c r="N706" s="40">
        <f t="shared" ref="N706:N769" si="111">IF($B$27,
   IF(AND(ISBLANK(G707),ISBLANK(H707),ISBLANK(I707)),
      IF(AND(ISBLANK(G706),ISBLANK(H706),ISBLANK(I706)),
          IF(YEARFRAC($B$7,D706)&lt;=$B$10,
               MAX(N705+Q705-$B$29*12*YEARFRAC(D705,D706),0)+N("Predict the fixed balance if both this row and next have no records: it's the balance, plus interest, minus repayment"),
               0+N("Return a zero fixed balance if we're past the fixed period")),
          H706+N("Return the fixed balance when this row has a record, but the next doesn't")),
      NA()+N("Return NA if records were entered for this row and next (no need to predict)")),
 NA()+N("Return NA if the fixed period is not used"))</f>
        <v>0</v>
      </c>
      <c r="O706" s="40">
        <f t="shared" si="105"/>
        <v>0</v>
      </c>
      <c r="P706" s="68">
        <f t="shared" si="106"/>
        <v>0</v>
      </c>
      <c r="Q706" s="69">
        <f t="shared" ref="Q706:Q769" si="112">IF(ISNA(N706),
      NA()+N("Do nothing if the fixed balance is NA"),
      IF(AND(D706&gt;=$B$7,N706&gt;0,YEARFRAC($B$7,D706)&lt;=$B$10)+N("Check if within the fixed period"),
          (N706+IF(OR(ISNA(M706),ISNA($B$11)),0,MIN(0,MAX(-$B$11,M706))))*((1+$B$9/100/365)^(365*YEARFRAC(D706,D707))-1)
            +N("The fixed interest is the fixed rate (for the time between rows) multiplied by the fixed balance, reduced by up to the max repayment (if the variable balance is negative)"),
          0+N("No interest if outside the fixed period, or the balance is non-positive")))</f>
        <v>0</v>
      </c>
      <c r="R706" s="70">
        <f t="shared" si="107"/>
        <v>0</v>
      </c>
      <c r="T706" s="10"/>
      <c r="U706" s="10"/>
      <c r="V706" s="10"/>
      <c r="W706" s="10"/>
      <c r="X706" s="10"/>
    </row>
    <row r="707" spans="4:24" s="9" customFormat="1" x14ac:dyDescent="0.3">
      <c r="D707" s="17">
        <f t="shared" si="109"/>
        <v>108539</v>
      </c>
      <c r="E707" s="41">
        <v>1</v>
      </c>
      <c r="F707" s="83">
        <f t="shared" si="108"/>
        <v>3</v>
      </c>
      <c r="G707" s="39"/>
      <c r="H707" s="39"/>
      <c r="I707" s="39"/>
      <c r="J707" s="39"/>
      <c r="K707" s="84" t="e">
        <f t="shared" ref="K707:K770" si="113">IF(AND(ISBLANK(G707),ISBLANK(I707)),NA(),G707-I707)+N("Only give a result if the offset or variable balance are recorded")</f>
        <v>#N/A</v>
      </c>
      <c r="L707" s="84" t="e">
        <f t="shared" ref="L707:L770" si="114">IF(AND(ISBLANK(G707),ISBLANK(H707),ISBLANK(I707)),
      NA()+N("This row has no records; use NA"),
      H707+K707)</f>
        <v>#N/A</v>
      </c>
      <c r="M707" s="40">
        <f t="shared" si="110"/>
        <v>0</v>
      </c>
      <c r="N707" s="40">
        <f t="shared" si="111"/>
        <v>0</v>
      </c>
      <c r="O707" s="40">
        <f t="shared" ref="O707:O770" si="115">IF(ISNA(M707),
       IF(ISNA(N707), NA()+N("NA if both fixed and variable are NA"), MAX(0,N707)+N("Fixed balance if variable is NA")),
       IF(ISNA(N707),MAX(0,M707)+N("Variable balance if fixed is NA"),MAX(M707+N707,0)+N("Fixed+Variable if both aren't NA")))</f>
        <v>0</v>
      </c>
      <c r="P707" s="68">
        <f t="shared" ref="P707:P770" si="116">IF(ISNA(Q707)+N("This formula returns the sum of the interests that aren't NA"),
      IF(ISNA(R707),NA(),R707),
      IF(ISNA(R707),Q707,Q707+R707))</f>
        <v>0</v>
      </c>
      <c r="Q707" s="69">
        <f t="shared" si="112"/>
        <v>0</v>
      </c>
      <c r="R707" s="70">
        <f t="shared" ref="R707:R770" si="117">IF(ISNA(M707),
      NA()+N("Do nothing if the variable balance is NA"),
      MAX(IF(YEARFRAC($B$7,D707)&gt;$B$10,O707,M707)*((1+F707/100/365)^(365*YEARFRAC(D707,D708))-1), 0)
     +N("The variable interest is the variable rate (for the period between rows) multiplied by the net or variable balance (depending if within the fixed period), and only for positive variable balances"))</f>
        <v>0</v>
      </c>
      <c r="T707" s="10"/>
      <c r="U707" s="10"/>
      <c r="V707" s="10"/>
      <c r="W707" s="10"/>
      <c r="X707" s="10"/>
    </row>
    <row r="708" spans="4:24" s="9" customFormat="1" x14ac:dyDescent="0.3">
      <c r="D708" s="17">
        <f t="shared" si="109"/>
        <v>108631</v>
      </c>
      <c r="E708" s="41">
        <v>1</v>
      </c>
      <c r="F708" s="83">
        <f t="shared" ref="F708:F771" si="118">F707</f>
        <v>3</v>
      </c>
      <c r="G708" s="39"/>
      <c r="H708" s="39"/>
      <c r="I708" s="39"/>
      <c r="J708" s="39"/>
      <c r="K708" s="84" t="e">
        <f t="shared" si="113"/>
        <v>#N/A</v>
      </c>
      <c r="L708" s="84" t="e">
        <f t="shared" si="114"/>
        <v>#N/A</v>
      </c>
      <c r="M708" s="40">
        <f t="shared" si="110"/>
        <v>0</v>
      </c>
      <c r="N708" s="40">
        <f t="shared" si="111"/>
        <v>0</v>
      </c>
      <c r="O708" s="40">
        <f t="shared" si="115"/>
        <v>0</v>
      </c>
      <c r="P708" s="68">
        <f t="shared" si="116"/>
        <v>0</v>
      </c>
      <c r="Q708" s="69">
        <f t="shared" si="112"/>
        <v>0</v>
      </c>
      <c r="R708" s="70">
        <f t="shared" si="117"/>
        <v>0</v>
      </c>
      <c r="T708" s="10"/>
      <c r="U708" s="10"/>
      <c r="V708" s="10"/>
      <c r="W708" s="10"/>
      <c r="X708" s="10"/>
    </row>
    <row r="709" spans="4:24" s="9" customFormat="1" x14ac:dyDescent="0.3">
      <c r="D709" s="17">
        <f t="shared" si="109"/>
        <v>108723</v>
      </c>
      <c r="E709" s="41">
        <v>1</v>
      </c>
      <c r="F709" s="83">
        <f t="shared" si="118"/>
        <v>3</v>
      </c>
      <c r="G709" s="39"/>
      <c r="H709" s="39"/>
      <c r="I709" s="39"/>
      <c r="J709" s="39"/>
      <c r="K709" s="84" t="e">
        <f t="shared" si="113"/>
        <v>#N/A</v>
      </c>
      <c r="L709" s="84" t="e">
        <f t="shared" si="114"/>
        <v>#N/A</v>
      </c>
      <c r="M709" s="40">
        <f t="shared" si="110"/>
        <v>0</v>
      </c>
      <c r="N709" s="40">
        <f t="shared" si="111"/>
        <v>0</v>
      </c>
      <c r="O709" s="40">
        <f t="shared" si="115"/>
        <v>0</v>
      </c>
      <c r="P709" s="68">
        <f t="shared" si="116"/>
        <v>0</v>
      </c>
      <c r="Q709" s="69">
        <f t="shared" si="112"/>
        <v>0</v>
      </c>
      <c r="R709" s="70">
        <f t="shared" si="117"/>
        <v>0</v>
      </c>
      <c r="T709" s="10"/>
      <c r="U709" s="10"/>
      <c r="V709" s="10"/>
      <c r="W709" s="10"/>
      <c r="X709" s="10"/>
    </row>
    <row r="710" spans="4:24" s="9" customFormat="1" x14ac:dyDescent="0.3">
      <c r="D710" s="17">
        <f t="shared" si="109"/>
        <v>108814</v>
      </c>
      <c r="E710" s="41">
        <v>1</v>
      </c>
      <c r="F710" s="83">
        <f t="shared" si="118"/>
        <v>3</v>
      </c>
      <c r="G710" s="39"/>
      <c r="H710" s="39"/>
      <c r="I710" s="39"/>
      <c r="J710" s="39"/>
      <c r="K710" s="84" t="e">
        <f t="shared" si="113"/>
        <v>#N/A</v>
      </c>
      <c r="L710" s="84" t="e">
        <f t="shared" si="114"/>
        <v>#N/A</v>
      </c>
      <c r="M710" s="40">
        <f t="shared" si="110"/>
        <v>0</v>
      </c>
      <c r="N710" s="40">
        <f t="shared" si="111"/>
        <v>0</v>
      </c>
      <c r="O710" s="40">
        <f t="shared" si="115"/>
        <v>0</v>
      </c>
      <c r="P710" s="68">
        <f t="shared" si="116"/>
        <v>0</v>
      </c>
      <c r="Q710" s="69">
        <f t="shared" si="112"/>
        <v>0</v>
      </c>
      <c r="R710" s="70">
        <f t="shared" si="117"/>
        <v>0</v>
      </c>
      <c r="T710" s="10"/>
      <c r="U710" s="10"/>
      <c r="V710" s="10"/>
      <c r="W710" s="10"/>
      <c r="X710" s="10"/>
    </row>
    <row r="711" spans="4:24" s="9" customFormat="1" x14ac:dyDescent="0.3">
      <c r="D711" s="17">
        <f t="shared" ref="D711:D774" si="119">EDATE(D710,3)</f>
        <v>108904</v>
      </c>
      <c r="E711" s="41">
        <v>1</v>
      </c>
      <c r="F711" s="83">
        <f t="shared" si="118"/>
        <v>3</v>
      </c>
      <c r="G711" s="39"/>
      <c r="H711" s="39"/>
      <c r="I711" s="39"/>
      <c r="J711" s="39"/>
      <c r="K711" s="84" t="e">
        <f t="shared" si="113"/>
        <v>#N/A</v>
      </c>
      <c r="L711" s="84" t="e">
        <f t="shared" si="114"/>
        <v>#N/A</v>
      </c>
      <c r="M711" s="40">
        <f t="shared" si="110"/>
        <v>0</v>
      </c>
      <c r="N711" s="40">
        <f t="shared" si="111"/>
        <v>0</v>
      </c>
      <c r="O711" s="40">
        <f t="shared" si="115"/>
        <v>0</v>
      </c>
      <c r="P711" s="68">
        <f t="shared" si="116"/>
        <v>0</v>
      </c>
      <c r="Q711" s="69">
        <f t="shared" si="112"/>
        <v>0</v>
      </c>
      <c r="R711" s="70">
        <f t="shared" si="117"/>
        <v>0</v>
      </c>
      <c r="T711" s="10"/>
      <c r="U711" s="10"/>
      <c r="V711" s="10"/>
      <c r="W711" s="10"/>
      <c r="X711" s="10"/>
    </row>
    <row r="712" spans="4:24" s="9" customFormat="1" x14ac:dyDescent="0.3">
      <c r="D712" s="17">
        <f t="shared" si="119"/>
        <v>108996</v>
      </c>
      <c r="E712" s="41">
        <v>1</v>
      </c>
      <c r="F712" s="83">
        <f t="shared" si="118"/>
        <v>3</v>
      </c>
      <c r="G712" s="39"/>
      <c r="H712" s="39"/>
      <c r="I712" s="39"/>
      <c r="J712" s="39"/>
      <c r="K712" s="84" t="e">
        <f t="shared" si="113"/>
        <v>#N/A</v>
      </c>
      <c r="L712" s="84" t="e">
        <f t="shared" si="114"/>
        <v>#N/A</v>
      </c>
      <c r="M712" s="40">
        <f t="shared" si="110"/>
        <v>0</v>
      </c>
      <c r="N712" s="40">
        <f t="shared" si="111"/>
        <v>0</v>
      </c>
      <c r="O712" s="40">
        <f t="shared" si="115"/>
        <v>0</v>
      </c>
      <c r="P712" s="68">
        <f t="shared" si="116"/>
        <v>0</v>
      </c>
      <c r="Q712" s="69">
        <f t="shared" si="112"/>
        <v>0</v>
      </c>
      <c r="R712" s="70">
        <f t="shared" si="117"/>
        <v>0</v>
      </c>
      <c r="T712" s="10"/>
      <c r="U712" s="10"/>
      <c r="V712" s="10"/>
      <c r="W712" s="10"/>
      <c r="X712" s="10"/>
    </row>
    <row r="713" spans="4:24" s="9" customFormat="1" x14ac:dyDescent="0.3">
      <c r="D713" s="17">
        <f t="shared" si="119"/>
        <v>109088</v>
      </c>
      <c r="E713" s="41">
        <v>1</v>
      </c>
      <c r="F713" s="83">
        <f t="shared" si="118"/>
        <v>3</v>
      </c>
      <c r="G713" s="39"/>
      <c r="H713" s="39"/>
      <c r="I713" s="39"/>
      <c r="J713" s="39"/>
      <c r="K713" s="84" t="e">
        <f t="shared" si="113"/>
        <v>#N/A</v>
      </c>
      <c r="L713" s="84" t="e">
        <f t="shared" si="114"/>
        <v>#N/A</v>
      </c>
      <c r="M713" s="40">
        <f t="shared" si="110"/>
        <v>0</v>
      </c>
      <c r="N713" s="40">
        <f t="shared" si="111"/>
        <v>0</v>
      </c>
      <c r="O713" s="40">
        <f t="shared" si="115"/>
        <v>0</v>
      </c>
      <c r="P713" s="68">
        <f t="shared" si="116"/>
        <v>0</v>
      </c>
      <c r="Q713" s="69">
        <f t="shared" si="112"/>
        <v>0</v>
      </c>
      <c r="R713" s="70">
        <f t="shared" si="117"/>
        <v>0</v>
      </c>
      <c r="T713" s="10"/>
      <c r="U713" s="10"/>
      <c r="V713" s="10"/>
      <c r="W713" s="10"/>
      <c r="X713" s="10"/>
    </row>
    <row r="714" spans="4:24" s="9" customFormat="1" x14ac:dyDescent="0.3">
      <c r="D714" s="17">
        <f t="shared" si="119"/>
        <v>109179</v>
      </c>
      <c r="E714" s="41">
        <v>1</v>
      </c>
      <c r="F714" s="83">
        <f t="shared" si="118"/>
        <v>3</v>
      </c>
      <c r="G714" s="39"/>
      <c r="H714" s="39"/>
      <c r="I714" s="39"/>
      <c r="J714" s="39"/>
      <c r="K714" s="84" t="e">
        <f t="shared" si="113"/>
        <v>#N/A</v>
      </c>
      <c r="L714" s="84" t="e">
        <f t="shared" si="114"/>
        <v>#N/A</v>
      </c>
      <c r="M714" s="40">
        <f t="shared" si="110"/>
        <v>0</v>
      </c>
      <c r="N714" s="40">
        <f t="shared" si="111"/>
        <v>0</v>
      </c>
      <c r="O714" s="40">
        <f t="shared" si="115"/>
        <v>0</v>
      </c>
      <c r="P714" s="68">
        <f t="shared" si="116"/>
        <v>0</v>
      </c>
      <c r="Q714" s="69">
        <f t="shared" si="112"/>
        <v>0</v>
      </c>
      <c r="R714" s="70">
        <f t="shared" si="117"/>
        <v>0</v>
      </c>
      <c r="T714" s="10"/>
      <c r="U714" s="10"/>
      <c r="V714" s="10"/>
      <c r="W714" s="10"/>
      <c r="X714" s="10"/>
    </row>
    <row r="715" spans="4:24" s="9" customFormat="1" x14ac:dyDescent="0.3">
      <c r="D715" s="17">
        <f t="shared" si="119"/>
        <v>109269</v>
      </c>
      <c r="E715" s="41">
        <v>1</v>
      </c>
      <c r="F715" s="83">
        <f t="shared" si="118"/>
        <v>3</v>
      </c>
      <c r="G715" s="39"/>
      <c r="H715" s="39"/>
      <c r="I715" s="39"/>
      <c r="J715" s="39"/>
      <c r="K715" s="84" t="e">
        <f t="shared" si="113"/>
        <v>#N/A</v>
      </c>
      <c r="L715" s="84" t="e">
        <f t="shared" si="114"/>
        <v>#N/A</v>
      </c>
      <c r="M715" s="40">
        <f t="shared" si="110"/>
        <v>0</v>
      </c>
      <c r="N715" s="40">
        <f t="shared" si="111"/>
        <v>0</v>
      </c>
      <c r="O715" s="40">
        <f t="shared" si="115"/>
        <v>0</v>
      </c>
      <c r="P715" s="68">
        <f t="shared" si="116"/>
        <v>0</v>
      </c>
      <c r="Q715" s="69">
        <f t="shared" si="112"/>
        <v>0</v>
      </c>
      <c r="R715" s="70">
        <f t="shared" si="117"/>
        <v>0</v>
      </c>
      <c r="T715" s="10"/>
      <c r="U715" s="10"/>
      <c r="V715" s="10"/>
      <c r="W715" s="10"/>
      <c r="X715" s="10"/>
    </row>
    <row r="716" spans="4:24" s="9" customFormat="1" x14ac:dyDescent="0.3">
      <c r="D716" s="17">
        <f t="shared" si="119"/>
        <v>109361</v>
      </c>
      <c r="E716" s="41">
        <v>1</v>
      </c>
      <c r="F716" s="83">
        <f t="shared" si="118"/>
        <v>3</v>
      </c>
      <c r="G716" s="39"/>
      <c r="H716" s="39"/>
      <c r="I716" s="39"/>
      <c r="J716" s="39"/>
      <c r="K716" s="84" t="e">
        <f t="shared" si="113"/>
        <v>#N/A</v>
      </c>
      <c r="L716" s="84" t="e">
        <f t="shared" si="114"/>
        <v>#N/A</v>
      </c>
      <c r="M716" s="40">
        <f t="shared" si="110"/>
        <v>0</v>
      </c>
      <c r="N716" s="40">
        <f t="shared" si="111"/>
        <v>0</v>
      </c>
      <c r="O716" s="40">
        <f t="shared" si="115"/>
        <v>0</v>
      </c>
      <c r="P716" s="68">
        <f t="shared" si="116"/>
        <v>0</v>
      </c>
      <c r="Q716" s="69">
        <f t="shared" si="112"/>
        <v>0</v>
      </c>
      <c r="R716" s="70">
        <f t="shared" si="117"/>
        <v>0</v>
      </c>
      <c r="T716" s="10"/>
      <c r="U716" s="10"/>
      <c r="V716" s="10"/>
      <c r="W716" s="10"/>
      <c r="X716" s="10"/>
    </row>
    <row r="717" spans="4:24" s="9" customFormat="1" x14ac:dyDescent="0.3">
      <c r="D717" s="17">
        <f t="shared" si="119"/>
        <v>109453</v>
      </c>
      <c r="E717" s="41">
        <v>1</v>
      </c>
      <c r="F717" s="83">
        <f t="shared" si="118"/>
        <v>3</v>
      </c>
      <c r="G717" s="39"/>
      <c r="H717" s="39"/>
      <c r="I717" s="39"/>
      <c r="J717" s="39"/>
      <c r="K717" s="84" t="e">
        <f t="shared" si="113"/>
        <v>#N/A</v>
      </c>
      <c r="L717" s="84" t="e">
        <f t="shared" si="114"/>
        <v>#N/A</v>
      </c>
      <c r="M717" s="40">
        <f t="shared" si="110"/>
        <v>0</v>
      </c>
      <c r="N717" s="40">
        <f t="shared" si="111"/>
        <v>0</v>
      </c>
      <c r="O717" s="40">
        <f t="shared" si="115"/>
        <v>0</v>
      </c>
      <c r="P717" s="68">
        <f t="shared" si="116"/>
        <v>0</v>
      </c>
      <c r="Q717" s="69">
        <f t="shared" si="112"/>
        <v>0</v>
      </c>
      <c r="R717" s="70">
        <f t="shared" si="117"/>
        <v>0</v>
      </c>
      <c r="T717" s="10"/>
      <c r="U717" s="10"/>
      <c r="V717" s="10"/>
      <c r="W717" s="10"/>
      <c r="X717" s="10"/>
    </row>
    <row r="718" spans="4:24" s="9" customFormat="1" x14ac:dyDescent="0.3">
      <c r="D718" s="17">
        <f t="shared" si="119"/>
        <v>109544</v>
      </c>
      <c r="E718" s="41">
        <v>1</v>
      </c>
      <c r="F718" s="83">
        <f t="shared" si="118"/>
        <v>3</v>
      </c>
      <c r="G718" s="39"/>
      <c r="H718" s="39"/>
      <c r="I718" s="39"/>
      <c r="J718" s="39"/>
      <c r="K718" s="84" t="e">
        <f t="shared" si="113"/>
        <v>#N/A</v>
      </c>
      <c r="L718" s="84" t="e">
        <f t="shared" si="114"/>
        <v>#N/A</v>
      </c>
      <c r="M718" s="40">
        <f t="shared" si="110"/>
        <v>0</v>
      </c>
      <c r="N718" s="40">
        <f t="shared" si="111"/>
        <v>0</v>
      </c>
      <c r="O718" s="40">
        <f t="shared" si="115"/>
        <v>0</v>
      </c>
      <c r="P718" s="68">
        <f t="shared" si="116"/>
        <v>0</v>
      </c>
      <c r="Q718" s="69">
        <f t="shared" si="112"/>
        <v>0</v>
      </c>
      <c r="R718" s="70">
        <f t="shared" si="117"/>
        <v>0</v>
      </c>
      <c r="T718" s="10"/>
      <c r="U718" s="10"/>
      <c r="V718" s="10"/>
      <c r="W718" s="10"/>
      <c r="X718" s="10"/>
    </row>
    <row r="719" spans="4:24" s="9" customFormat="1" x14ac:dyDescent="0.3">
      <c r="D719" s="17">
        <f t="shared" si="119"/>
        <v>109634</v>
      </c>
      <c r="E719" s="41">
        <v>1</v>
      </c>
      <c r="F719" s="83">
        <f t="shared" si="118"/>
        <v>3</v>
      </c>
      <c r="G719" s="39"/>
      <c r="H719" s="39"/>
      <c r="I719" s="39"/>
      <c r="J719" s="39"/>
      <c r="K719" s="84" t="e">
        <f t="shared" si="113"/>
        <v>#N/A</v>
      </c>
      <c r="L719" s="84" t="e">
        <f t="shared" si="114"/>
        <v>#N/A</v>
      </c>
      <c r="M719" s="40">
        <f t="shared" si="110"/>
        <v>0</v>
      </c>
      <c r="N719" s="40">
        <f t="shared" si="111"/>
        <v>0</v>
      </c>
      <c r="O719" s="40">
        <f t="shared" si="115"/>
        <v>0</v>
      </c>
      <c r="P719" s="68">
        <f t="shared" si="116"/>
        <v>0</v>
      </c>
      <c r="Q719" s="69">
        <f t="shared" si="112"/>
        <v>0</v>
      </c>
      <c r="R719" s="70">
        <f t="shared" si="117"/>
        <v>0</v>
      </c>
      <c r="T719" s="10"/>
      <c r="U719" s="10"/>
      <c r="V719" s="10"/>
      <c r="W719" s="10"/>
      <c r="X719" s="10"/>
    </row>
    <row r="720" spans="4:24" s="9" customFormat="1" x14ac:dyDescent="0.3">
      <c r="D720" s="17">
        <f t="shared" si="119"/>
        <v>109726</v>
      </c>
      <c r="E720" s="41">
        <v>1</v>
      </c>
      <c r="F720" s="83">
        <f t="shared" si="118"/>
        <v>3</v>
      </c>
      <c r="G720" s="39"/>
      <c r="H720" s="39"/>
      <c r="I720" s="39"/>
      <c r="J720" s="39"/>
      <c r="K720" s="84" t="e">
        <f t="shared" si="113"/>
        <v>#N/A</v>
      </c>
      <c r="L720" s="84" t="e">
        <f t="shared" si="114"/>
        <v>#N/A</v>
      </c>
      <c r="M720" s="40">
        <f t="shared" si="110"/>
        <v>0</v>
      </c>
      <c r="N720" s="40">
        <f t="shared" si="111"/>
        <v>0</v>
      </c>
      <c r="O720" s="40">
        <f t="shared" si="115"/>
        <v>0</v>
      </c>
      <c r="P720" s="68">
        <f t="shared" si="116"/>
        <v>0</v>
      </c>
      <c r="Q720" s="69">
        <f t="shared" si="112"/>
        <v>0</v>
      </c>
      <c r="R720" s="70">
        <f t="shared" si="117"/>
        <v>0</v>
      </c>
      <c r="T720" s="10"/>
      <c r="U720" s="10"/>
      <c r="V720" s="10"/>
      <c r="W720" s="10"/>
      <c r="X720" s="10"/>
    </row>
    <row r="721" spans="4:24" s="9" customFormat="1" x14ac:dyDescent="0.3">
      <c r="D721" s="17">
        <f t="shared" si="119"/>
        <v>109818</v>
      </c>
      <c r="E721" s="41">
        <v>1</v>
      </c>
      <c r="F721" s="83">
        <f t="shared" si="118"/>
        <v>3</v>
      </c>
      <c r="G721" s="39"/>
      <c r="H721" s="39"/>
      <c r="I721" s="39"/>
      <c r="J721" s="39"/>
      <c r="K721" s="84" t="e">
        <f t="shared" si="113"/>
        <v>#N/A</v>
      </c>
      <c r="L721" s="84" t="e">
        <f t="shared" si="114"/>
        <v>#N/A</v>
      </c>
      <c r="M721" s="40">
        <f t="shared" si="110"/>
        <v>0</v>
      </c>
      <c r="N721" s="40">
        <f t="shared" si="111"/>
        <v>0</v>
      </c>
      <c r="O721" s="40">
        <f t="shared" si="115"/>
        <v>0</v>
      </c>
      <c r="P721" s="68">
        <f t="shared" si="116"/>
        <v>0</v>
      </c>
      <c r="Q721" s="69">
        <f t="shared" si="112"/>
        <v>0</v>
      </c>
      <c r="R721" s="70">
        <f t="shared" si="117"/>
        <v>0</v>
      </c>
      <c r="T721" s="10"/>
      <c r="U721" s="10"/>
      <c r="V721" s="10"/>
      <c r="W721" s="10"/>
      <c r="X721" s="10"/>
    </row>
    <row r="722" spans="4:24" s="9" customFormat="1" x14ac:dyDescent="0.3">
      <c r="D722" s="17">
        <f t="shared" si="119"/>
        <v>109909</v>
      </c>
      <c r="E722" s="41">
        <v>1</v>
      </c>
      <c r="F722" s="83">
        <f t="shared" si="118"/>
        <v>3</v>
      </c>
      <c r="G722" s="39"/>
      <c r="H722" s="39"/>
      <c r="I722" s="39"/>
      <c r="J722" s="39"/>
      <c r="K722" s="84" t="e">
        <f t="shared" si="113"/>
        <v>#N/A</v>
      </c>
      <c r="L722" s="84" t="e">
        <f t="shared" si="114"/>
        <v>#N/A</v>
      </c>
      <c r="M722" s="40">
        <f t="shared" si="110"/>
        <v>0</v>
      </c>
      <c r="N722" s="40">
        <f t="shared" si="111"/>
        <v>0</v>
      </c>
      <c r="O722" s="40">
        <f t="shared" si="115"/>
        <v>0</v>
      </c>
      <c r="P722" s="68">
        <f t="shared" si="116"/>
        <v>0</v>
      </c>
      <c r="Q722" s="69">
        <f t="shared" si="112"/>
        <v>0</v>
      </c>
      <c r="R722" s="70">
        <f t="shared" si="117"/>
        <v>0</v>
      </c>
      <c r="T722" s="10"/>
      <c r="U722" s="10"/>
      <c r="V722" s="10"/>
      <c r="W722" s="10"/>
      <c r="X722" s="10"/>
    </row>
    <row r="723" spans="4:24" s="9" customFormat="1" x14ac:dyDescent="0.3">
      <c r="D723" s="17">
        <f t="shared" si="119"/>
        <v>109999</v>
      </c>
      <c r="E723" s="41">
        <v>1</v>
      </c>
      <c r="F723" s="83">
        <f t="shared" si="118"/>
        <v>3</v>
      </c>
      <c r="G723" s="39"/>
      <c r="H723" s="39"/>
      <c r="I723" s="39"/>
      <c r="J723" s="39"/>
      <c r="K723" s="84" t="e">
        <f t="shared" si="113"/>
        <v>#N/A</v>
      </c>
      <c r="L723" s="84" t="e">
        <f t="shared" si="114"/>
        <v>#N/A</v>
      </c>
      <c r="M723" s="40">
        <f t="shared" si="110"/>
        <v>0</v>
      </c>
      <c r="N723" s="40">
        <f t="shared" si="111"/>
        <v>0</v>
      </c>
      <c r="O723" s="40">
        <f t="shared" si="115"/>
        <v>0</v>
      </c>
      <c r="P723" s="68">
        <f t="shared" si="116"/>
        <v>0</v>
      </c>
      <c r="Q723" s="69">
        <f t="shared" si="112"/>
        <v>0</v>
      </c>
      <c r="R723" s="70">
        <f t="shared" si="117"/>
        <v>0</v>
      </c>
      <c r="T723" s="10"/>
      <c r="U723" s="10"/>
      <c r="V723" s="10"/>
      <c r="W723" s="10"/>
      <c r="X723" s="10"/>
    </row>
    <row r="724" spans="4:24" s="9" customFormat="1" x14ac:dyDescent="0.3">
      <c r="D724" s="17">
        <f t="shared" si="119"/>
        <v>110091</v>
      </c>
      <c r="E724" s="41">
        <v>1</v>
      </c>
      <c r="F724" s="83">
        <f t="shared" si="118"/>
        <v>3</v>
      </c>
      <c r="G724" s="39"/>
      <c r="H724" s="39"/>
      <c r="I724" s="39"/>
      <c r="J724" s="39"/>
      <c r="K724" s="84" t="e">
        <f t="shared" si="113"/>
        <v>#N/A</v>
      </c>
      <c r="L724" s="84" t="e">
        <f t="shared" si="114"/>
        <v>#N/A</v>
      </c>
      <c r="M724" s="40">
        <f t="shared" si="110"/>
        <v>0</v>
      </c>
      <c r="N724" s="40">
        <f t="shared" si="111"/>
        <v>0</v>
      </c>
      <c r="O724" s="40">
        <f t="shared" si="115"/>
        <v>0</v>
      </c>
      <c r="P724" s="68">
        <f t="shared" si="116"/>
        <v>0</v>
      </c>
      <c r="Q724" s="69">
        <f t="shared" si="112"/>
        <v>0</v>
      </c>
      <c r="R724" s="70">
        <f t="shared" si="117"/>
        <v>0</v>
      </c>
      <c r="T724" s="10"/>
      <c r="U724" s="10"/>
      <c r="V724" s="10"/>
      <c r="W724" s="10"/>
      <c r="X724" s="10"/>
    </row>
    <row r="725" spans="4:24" s="9" customFormat="1" x14ac:dyDescent="0.3">
      <c r="D725" s="17">
        <f t="shared" si="119"/>
        <v>110183</v>
      </c>
      <c r="E725" s="41">
        <v>1</v>
      </c>
      <c r="F725" s="83">
        <f t="shared" si="118"/>
        <v>3</v>
      </c>
      <c r="G725" s="39"/>
      <c r="H725" s="39"/>
      <c r="I725" s="39"/>
      <c r="J725" s="39"/>
      <c r="K725" s="84" t="e">
        <f t="shared" si="113"/>
        <v>#N/A</v>
      </c>
      <c r="L725" s="84" t="e">
        <f t="shared" si="114"/>
        <v>#N/A</v>
      </c>
      <c r="M725" s="40">
        <f t="shared" si="110"/>
        <v>0</v>
      </c>
      <c r="N725" s="40">
        <f t="shared" si="111"/>
        <v>0</v>
      </c>
      <c r="O725" s="40">
        <f t="shared" si="115"/>
        <v>0</v>
      </c>
      <c r="P725" s="68">
        <f t="shared" si="116"/>
        <v>0</v>
      </c>
      <c r="Q725" s="69">
        <f t="shared" si="112"/>
        <v>0</v>
      </c>
      <c r="R725" s="70">
        <f t="shared" si="117"/>
        <v>0</v>
      </c>
      <c r="T725" s="10"/>
      <c r="U725" s="10"/>
      <c r="V725" s="10"/>
      <c r="W725" s="10"/>
      <c r="X725" s="10"/>
    </row>
    <row r="726" spans="4:24" s="9" customFormat="1" x14ac:dyDescent="0.3">
      <c r="D726" s="17">
        <f t="shared" si="119"/>
        <v>110274</v>
      </c>
      <c r="E726" s="41">
        <v>1</v>
      </c>
      <c r="F726" s="83">
        <f t="shared" si="118"/>
        <v>3</v>
      </c>
      <c r="G726" s="39"/>
      <c r="H726" s="39"/>
      <c r="I726" s="39"/>
      <c r="J726" s="39"/>
      <c r="K726" s="84" t="e">
        <f t="shared" si="113"/>
        <v>#N/A</v>
      </c>
      <c r="L726" s="84" t="e">
        <f t="shared" si="114"/>
        <v>#N/A</v>
      </c>
      <c r="M726" s="40">
        <f t="shared" si="110"/>
        <v>0</v>
      </c>
      <c r="N726" s="40">
        <f t="shared" si="111"/>
        <v>0</v>
      </c>
      <c r="O726" s="40">
        <f t="shared" si="115"/>
        <v>0</v>
      </c>
      <c r="P726" s="68">
        <f t="shared" si="116"/>
        <v>0</v>
      </c>
      <c r="Q726" s="69">
        <f t="shared" si="112"/>
        <v>0</v>
      </c>
      <c r="R726" s="70">
        <f t="shared" si="117"/>
        <v>0</v>
      </c>
      <c r="T726" s="10"/>
      <c r="U726" s="10"/>
      <c r="V726" s="10"/>
      <c r="W726" s="10"/>
      <c r="X726" s="10"/>
    </row>
    <row r="727" spans="4:24" s="9" customFormat="1" x14ac:dyDescent="0.3">
      <c r="D727" s="17">
        <f t="shared" si="119"/>
        <v>110364</v>
      </c>
      <c r="E727" s="41">
        <v>1</v>
      </c>
      <c r="F727" s="83">
        <f t="shared" si="118"/>
        <v>3</v>
      </c>
      <c r="G727" s="39"/>
      <c r="H727" s="39"/>
      <c r="I727" s="39"/>
      <c r="J727" s="39"/>
      <c r="K727" s="84" t="e">
        <f t="shared" si="113"/>
        <v>#N/A</v>
      </c>
      <c r="L727" s="84" t="e">
        <f t="shared" si="114"/>
        <v>#N/A</v>
      </c>
      <c r="M727" s="40">
        <f t="shared" si="110"/>
        <v>0</v>
      </c>
      <c r="N727" s="40">
        <f t="shared" si="111"/>
        <v>0</v>
      </c>
      <c r="O727" s="40">
        <f t="shared" si="115"/>
        <v>0</v>
      </c>
      <c r="P727" s="68">
        <f t="shared" si="116"/>
        <v>0</v>
      </c>
      <c r="Q727" s="69">
        <f t="shared" si="112"/>
        <v>0</v>
      </c>
      <c r="R727" s="70">
        <f t="shared" si="117"/>
        <v>0</v>
      </c>
      <c r="T727" s="10"/>
      <c r="U727" s="10"/>
      <c r="V727" s="10"/>
      <c r="W727" s="10"/>
      <c r="X727" s="10"/>
    </row>
    <row r="728" spans="4:24" s="9" customFormat="1" x14ac:dyDescent="0.3">
      <c r="D728" s="17">
        <f t="shared" si="119"/>
        <v>110456</v>
      </c>
      <c r="E728" s="41">
        <v>1</v>
      </c>
      <c r="F728" s="83">
        <f t="shared" si="118"/>
        <v>3</v>
      </c>
      <c r="G728" s="39"/>
      <c r="H728" s="39"/>
      <c r="I728" s="39"/>
      <c r="J728" s="39"/>
      <c r="K728" s="84" t="e">
        <f t="shared" si="113"/>
        <v>#N/A</v>
      </c>
      <c r="L728" s="84" t="e">
        <f t="shared" si="114"/>
        <v>#N/A</v>
      </c>
      <c r="M728" s="40">
        <f t="shared" si="110"/>
        <v>0</v>
      </c>
      <c r="N728" s="40">
        <f t="shared" si="111"/>
        <v>0</v>
      </c>
      <c r="O728" s="40">
        <f t="shared" si="115"/>
        <v>0</v>
      </c>
      <c r="P728" s="68">
        <f t="shared" si="116"/>
        <v>0</v>
      </c>
      <c r="Q728" s="69">
        <f t="shared" si="112"/>
        <v>0</v>
      </c>
      <c r="R728" s="70">
        <f t="shared" si="117"/>
        <v>0</v>
      </c>
      <c r="T728" s="10"/>
      <c r="U728" s="10"/>
      <c r="V728" s="10"/>
      <c r="W728" s="10"/>
      <c r="X728" s="10"/>
    </row>
    <row r="729" spans="4:24" s="9" customFormat="1" x14ac:dyDescent="0.3">
      <c r="D729" s="17">
        <f t="shared" si="119"/>
        <v>110548</v>
      </c>
      <c r="E729" s="41">
        <v>1</v>
      </c>
      <c r="F729" s="83">
        <f t="shared" si="118"/>
        <v>3</v>
      </c>
      <c r="G729" s="39"/>
      <c r="H729" s="39"/>
      <c r="I729" s="39"/>
      <c r="J729" s="39"/>
      <c r="K729" s="84" t="e">
        <f t="shared" si="113"/>
        <v>#N/A</v>
      </c>
      <c r="L729" s="84" t="e">
        <f t="shared" si="114"/>
        <v>#N/A</v>
      </c>
      <c r="M729" s="40">
        <f t="shared" si="110"/>
        <v>0</v>
      </c>
      <c r="N729" s="40">
        <f t="shared" si="111"/>
        <v>0</v>
      </c>
      <c r="O729" s="40">
        <f t="shared" si="115"/>
        <v>0</v>
      </c>
      <c r="P729" s="68">
        <f t="shared" si="116"/>
        <v>0</v>
      </c>
      <c r="Q729" s="69">
        <f t="shared" si="112"/>
        <v>0</v>
      </c>
      <c r="R729" s="70">
        <f t="shared" si="117"/>
        <v>0</v>
      </c>
      <c r="T729" s="10"/>
      <c r="U729" s="10"/>
      <c r="V729" s="10"/>
      <c r="W729" s="10"/>
      <c r="X729" s="10"/>
    </row>
    <row r="730" spans="4:24" s="9" customFormat="1" x14ac:dyDescent="0.3">
      <c r="D730" s="17">
        <f t="shared" si="119"/>
        <v>110639</v>
      </c>
      <c r="E730" s="41">
        <v>1</v>
      </c>
      <c r="F730" s="83">
        <f t="shared" si="118"/>
        <v>3</v>
      </c>
      <c r="G730" s="39"/>
      <c r="H730" s="39"/>
      <c r="I730" s="39"/>
      <c r="J730" s="39"/>
      <c r="K730" s="84" t="e">
        <f t="shared" si="113"/>
        <v>#N/A</v>
      </c>
      <c r="L730" s="84" t="e">
        <f t="shared" si="114"/>
        <v>#N/A</v>
      </c>
      <c r="M730" s="40">
        <f t="shared" si="110"/>
        <v>0</v>
      </c>
      <c r="N730" s="40">
        <f t="shared" si="111"/>
        <v>0</v>
      </c>
      <c r="O730" s="40">
        <f t="shared" si="115"/>
        <v>0</v>
      </c>
      <c r="P730" s="68">
        <f t="shared" si="116"/>
        <v>0</v>
      </c>
      <c r="Q730" s="69">
        <f t="shared" si="112"/>
        <v>0</v>
      </c>
      <c r="R730" s="70">
        <f t="shared" si="117"/>
        <v>0</v>
      </c>
      <c r="T730" s="10"/>
      <c r="U730" s="10"/>
      <c r="V730" s="10"/>
      <c r="W730" s="10"/>
      <c r="X730" s="10"/>
    </row>
    <row r="731" spans="4:24" s="9" customFormat="1" x14ac:dyDescent="0.3">
      <c r="D731" s="17">
        <f t="shared" si="119"/>
        <v>110729</v>
      </c>
      <c r="E731" s="41">
        <v>1</v>
      </c>
      <c r="F731" s="83">
        <f t="shared" si="118"/>
        <v>3</v>
      </c>
      <c r="G731" s="39"/>
      <c r="H731" s="39"/>
      <c r="I731" s="39"/>
      <c r="J731" s="39"/>
      <c r="K731" s="84" t="e">
        <f t="shared" si="113"/>
        <v>#N/A</v>
      </c>
      <c r="L731" s="84" t="e">
        <f t="shared" si="114"/>
        <v>#N/A</v>
      </c>
      <c r="M731" s="40">
        <f t="shared" si="110"/>
        <v>0</v>
      </c>
      <c r="N731" s="40">
        <f t="shared" si="111"/>
        <v>0</v>
      </c>
      <c r="O731" s="40">
        <f t="shared" si="115"/>
        <v>0</v>
      </c>
      <c r="P731" s="68">
        <f t="shared" si="116"/>
        <v>0</v>
      </c>
      <c r="Q731" s="69">
        <f t="shared" si="112"/>
        <v>0</v>
      </c>
      <c r="R731" s="70">
        <f t="shared" si="117"/>
        <v>0</v>
      </c>
      <c r="T731" s="10"/>
      <c r="U731" s="10"/>
      <c r="V731" s="10"/>
      <c r="W731" s="10"/>
      <c r="X731" s="10"/>
    </row>
    <row r="732" spans="4:24" s="9" customFormat="1" x14ac:dyDescent="0.3">
      <c r="D732" s="17">
        <f t="shared" si="119"/>
        <v>110821</v>
      </c>
      <c r="E732" s="41">
        <v>1</v>
      </c>
      <c r="F732" s="83">
        <f t="shared" si="118"/>
        <v>3</v>
      </c>
      <c r="G732" s="39"/>
      <c r="H732" s="39"/>
      <c r="I732" s="39"/>
      <c r="J732" s="39"/>
      <c r="K732" s="84" t="e">
        <f t="shared" si="113"/>
        <v>#N/A</v>
      </c>
      <c r="L732" s="84" t="e">
        <f t="shared" si="114"/>
        <v>#N/A</v>
      </c>
      <c r="M732" s="40">
        <f t="shared" si="110"/>
        <v>0</v>
      </c>
      <c r="N732" s="40">
        <f t="shared" si="111"/>
        <v>0</v>
      </c>
      <c r="O732" s="40">
        <f t="shared" si="115"/>
        <v>0</v>
      </c>
      <c r="P732" s="68">
        <f t="shared" si="116"/>
        <v>0</v>
      </c>
      <c r="Q732" s="69">
        <f t="shared" si="112"/>
        <v>0</v>
      </c>
      <c r="R732" s="70">
        <f t="shared" si="117"/>
        <v>0</v>
      </c>
      <c r="T732" s="10"/>
      <c r="U732" s="10"/>
      <c r="V732" s="10"/>
      <c r="W732" s="10"/>
      <c r="X732" s="10"/>
    </row>
    <row r="733" spans="4:24" s="9" customFormat="1" x14ac:dyDescent="0.3">
      <c r="D733" s="17">
        <f t="shared" si="119"/>
        <v>110913</v>
      </c>
      <c r="E733" s="41">
        <v>1</v>
      </c>
      <c r="F733" s="83">
        <f t="shared" si="118"/>
        <v>3</v>
      </c>
      <c r="G733" s="39"/>
      <c r="H733" s="39"/>
      <c r="I733" s="39"/>
      <c r="J733" s="39"/>
      <c r="K733" s="84" t="e">
        <f t="shared" si="113"/>
        <v>#N/A</v>
      </c>
      <c r="L733" s="84" t="e">
        <f t="shared" si="114"/>
        <v>#N/A</v>
      </c>
      <c r="M733" s="40">
        <f t="shared" si="110"/>
        <v>0</v>
      </c>
      <c r="N733" s="40">
        <f t="shared" si="111"/>
        <v>0</v>
      </c>
      <c r="O733" s="40">
        <f t="shared" si="115"/>
        <v>0</v>
      </c>
      <c r="P733" s="68">
        <f t="shared" si="116"/>
        <v>0</v>
      </c>
      <c r="Q733" s="69">
        <f t="shared" si="112"/>
        <v>0</v>
      </c>
      <c r="R733" s="70">
        <f t="shared" si="117"/>
        <v>0</v>
      </c>
      <c r="T733" s="10"/>
      <c r="U733" s="10"/>
      <c r="V733" s="10"/>
      <c r="W733" s="10"/>
      <c r="X733" s="10"/>
    </row>
    <row r="734" spans="4:24" s="9" customFormat="1" x14ac:dyDescent="0.3">
      <c r="D734" s="17">
        <f t="shared" si="119"/>
        <v>111004</v>
      </c>
      <c r="E734" s="41">
        <v>1</v>
      </c>
      <c r="F734" s="83">
        <f t="shared" si="118"/>
        <v>3</v>
      </c>
      <c r="G734" s="39"/>
      <c r="H734" s="39"/>
      <c r="I734" s="39"/>
      <c r="J734" s="39"/>
      <c r="K734" s="84" t="e">
        <f t="shared" si="113"/>
        <v>#N/A</v>
      </c>
      <c r="L734" s="84" t="e">
        <f t="shared" si="114"/>
        <v>#N/A</v>
      </c>
      <c r="M734" s="40">
        <f t="shared" si="110"/>
        <v>0</v>
      </c>
      <c r="N734" s="40">
        <f t="shared" si="111"/>
        <v>0</v>
      </c>
      <c r="O734" s="40">
        <f t="shared" si="115"/>
        <v>0</v>
      </c>
      <c r="P734" s="68">
        <f t="shared" si="116"/>
        <v>0</v>
      </c>
      <c r="Q734" s="69">
        <f t="shared" si="112"/>
        <v>0</v>
      </c>
      <c r="R734" s="70">
        <f t="shared" si="117"/>
        <v>0</v>
      </c>
      <c r="T734" s="10"/>
      <c r="U734" s="10"/>
      <c r="V734" s="10"/>
      <c r="W734" s="10"/>
      <c r="X734" s="10"/>
    </row>
    <row r="735" spans="4:24" s="9" customFormat="1" x14ac:dyDescent="0.3">
      <c r="D735" s="17">
        <f t="shared" si="119"/>
        <v>111095</v>
      </c>
      <c r="E735" s="41">
        <v>1</v>
      </c>
      <c r="F735" s="83">
        <f t="shared" si="118"/>
        <v>3</v>
      </c>
      <c r="G735" s="39"/>
      <c r="H735" s="39"/>
      <c r="I735" s="39"/>
      <c r="J735" s="39"/>
      <c r="K735" s="84" t="e">
        <f t="shared" si="113"/>
        <v>#N/A</v>
      </c>
      <c r="L735" s="84" t="e">
        <f t="shared" si="114"/>
        <v>#N/A</v>
      </c>
      <c r="M735" s="40">
        <f t="shared" si="110"/>
        <v>0</v>
      </c>
      <c r="N735" s="40">
        <f t="shared" si="111"/>
        <v>0</v>
      </c>
      <c r="O735" s="40">
        <f t="shared" si="115"/>
        <v>0</v>
      </c>
      <c r="P735" s="68">
        <f t="shared" si="116"/>
        <v>0</v>
      </c>
      <c r="Q735" s="69">
        <f t="shared" si="112"/>
        <v>0</v>
      </c>
      <c r="R735" s="70">
        <f t="shared" si="117"/>
        <v>0</v>
      </c>
      <c r="T735" s="10"/>
      <c r="U735" s="10"/>
      <c r="V735" s="10"/>
      <c r="W735" s="10"/>
      <c r="X735" s="10"/>
    </row>
    <row r="736" spans="4:24" s="9" customFormat="1" x14ac:dyDescent="0.3">
      <c r="D736" s="17">
        <f t="shared" si="119"/>
        <v>111187</v>
      </c>
      <c r="E736" s="41">
        <v>1</v>
      </c>
      <c r="F736" s="83">
        <f t="shared" si="118"/>
        <v>3</v>
      </c>
      <c r="G736" s="39"/>
      <c r="H736" s="39"/>
      <c r="I736" s="39"/>
      <c r="J736" s="39"/>
      <c r="K736" s="84" t="e">
        <f t="shared" si="113"/>
        <v>#N/A</v>
      </c>
      <c r="L736" s="84" t="e">
        <f t="shared" si="114"/>
        <v>#N/A</v>
      </c>
      <c r="M736" s="40">
        <f t="shared" si="110"/>
        <v>0</v>
      </c>
      <c r="N736" s="40">
        <f t="shared" si="111"/>
        <v>0</v>
      </c>
      <c r="O736" s="40">
        <f t="shared" si="115"/>
        <v>0</v>
      </c>
      <c r="P736" s="68">
        <f t="shared" si="116"/>
        <v>0</v>
      </c>
      <c r="Q736" s="69">
        <f t="shared" si="112"/>
        <v>0</v>
      </c>
      <c r="R736" s="70">
        <f t="shared" si="117"/>
        <v>0</v>
      </c>
      <c r="T736" s="10"/>
      <c r="U736" s="10"/>
      <c r="V736" s="10"/>
      <c r="W736" s="10"/>
      <c r="X736" s="10"/>
    </row>
    <row r="737" spans="4:24" s="9" customFormat="1" x14ac:dyDescent="0.3">
      <c r="D737" s="17">
        <f t="shared" si="119"/>
        <v>111279</v>
      </c>
      <c r="E737" s="41">
        <v>1</v>
      </c>
      <c r="F737" s="83">
        <f t="shared" si="118"/>
        <v>3</v>
      </c>
      <c r="G737" s="39"/>
      <c r="H737" s="39"/>
      <c r="I737" s="39"/>
      <c r="J737" s="39"/>
      <c r="K737" s="84" t="e">
        <f t="shared" si="113"/>
        <v>#N/A</v>
      </c>
      <c r="L737" s="84" t="e">
        <f t="shared" si="114"/>
        <v>#N/A</v>
      </c>
      <c r="M737" s="40">
        <f t="shared" si="110"/>
        <v>0</v>
      </c>
      <c r="N737" s="40">
        <f t="shared" si="111"/>
        <v>0</v>
      </c>
      <c r="O737" s="40">
        <f t="shared" si="115"/>
        <v>0</v>
      </c>
      <c r="P737" s="68">
        <f t="shared" si="116"/>
        <v>0</v>
      </c>
      <c r="Q737" s="69">
        <f t="shared" si="112"/>
        <v>0</v>
      </c>
      <c r="R737" s="70">
        <f t="shared" si="117"/>
        <v>0</v>
      </c>
      <c r="T737" s="10"/>
      <c r="U737" s="10"/>
      <c r="V737" s="10"/>
      <c r="W737" s="10"/>
      <c r="X737" s="10"/>
    </row>
    <row r="738" spans="4:24" s="9" customFormat="1" x14ac:dyDescent="0.3">
      <c r="D738" s="17">
        <f t="shared" si="119"/>
        <v>111370</v>
      </c>
      <c r="E738" s="41">
        <v>1</v>
      </c>
      <c r="F738" s="83">
        <f t="shared" si="118"/>
        <v>3</v>
      </c>
      <c r="G738" s="39"/>
      <c r="H738" s="39"/>
      <c r="I738" s="39"/>
      <c r="J738" s="39"/>
      <c r="K738" s="84" t="e">
        <f t="shared" si="113"/>
        <v>#N/A</v>
      </c>
      <c r="L738" s="84" t="e">
        <f t="shared" si="114"/>
        <v>#N/A</v>
      </c>
      <c r="M738" s="40">
        <f t="shared" si="110"/>
        <v>0</v>
      </c>
      <c r="N738" s="40">
        <f t="shared" si="111"/>
        <v>0</v>
      </c>
      <c r="O738" s="40">
        <f t="shared" si="115"/>
        <v>0</v>
      </c>
      <c r="P738" s="68">
        <f t="shared" si="116"/>
        <v>0</v>
      </c>
      <c r="Q738" s="69">
        <f t="shared" si="112"/>
        <v>0</v>
      </c>
      <c r="R738" s="70">
        <f t="shared" si="117"/>
        <v>0</v>
      </c>
      <c r="T738" s="10"/>
      <c r="U738" s="10"/>
      <c r="V738" s="10"/>
      <c r="W738" s="10"/>
      <c r="X738" s="10"/>
    </row>
    <row r="739" spans="4:24" s="9" customFormat="1" x14ac:dyDescent="0.3">
      <c r="D739" s="17">
        <f t="shared" si="119"/>
        <v>111460</v>
      </c>
      <c r="E739" s="41">
        <v>1</v>
      </c>
      <c r="F739" s="83">
        <f t="shared" si="118"/>
        <v>3</v>
      </c>
      <c r="G739" s="39"/>
      <c r="H739" s="39"/>
      <c r="I739" s="39"/>
      <c r="J739" s="39"/>
      <c r="K739" s="84" t="e">
        <f t="shared" si="113"/>
        <v>#N/A</v>
      </c>
      <c r="L739" s="84" t="e">
        <f t="shared" si="114"/>
        <v>#N/A</v>
      </c>
      <c r="M739" s="40">
        <f t="shared" si="110"/>
        <v>0</v>
      </c>
      <c r="N739" s="40">
        <f t="shared" si="111"/>
        <v>0</v>
      </c>
      <c r="O739" s="40">
        <f t="shared" si="115"/>
        <v>0</v>
      </c>
      <c r="P739" s="68">
        <f t="shared" si="116"/>
        <v>0</v>
      </c>
      <c r="Q739" s="69">
        <f t="shared" si="112"/>
        <v>0</v>
      </c>
      <c r="R739" s="70">
        <f t="shared" si="117"/>
        <v>0</v>
      </c>
      <c r="T739" s="10"/>
      <c r="U739" s="10"/>
      <c r="V739" s="10"/>
      <c r="W739" s="10"/>
      <c r="X739" s="10"/>
    </row>
    <row r="740" spans="4:24" s="9" customFormat="1" x14ac:dyDescent="0.3">
      <c r="D740" s="17">
        <f t="shared" si="119"/>
        <v>111552</v>
      </c>
      <c r="E740" s="41">
        <v>1</v>
      </c>
      <c r="F740" s="83">
        <f t="shared" si="118"/>
        <v>3</v>
      </c>
      <c r="G740" s="39"/>
      <c r="H740" s="39"/>
      <c r="I740" s="39"/>
      <c r="J740" s="39"/>
      <c r="K740" s="84" t="e">
        <f t="shared" si="113"/>
        <v>#N/A</v>
      </c>
      <c r="L740" s="84" t="e">
        <f t="shared" si="114"/>
        <v>#N/A</v>
      </c>
      <c r="M740" s="40">
        <f t="shared" si="110"/>
        <v>0</v>
      </c>
      <c r="N740" s="40">
        <f t="shared" si="111"/>
        <v>0</v>
      </c>
      <c r="O740" s="40">
        <f t="shared" si="115"/>
        <v>0</v>
      </c>
      <c r="P740" s="68">
        <f t="shared" si="116"/>
        <v>0</v>
      </c>
      <c r="Q740" s="69">
        <f t="shared" si="112"/>
        <v>0</v>
      </c>
      <c r="R740" s="70">
        <f t="shared" si="117"/>
        <v>0</v>
      </c>
      <c r="T740" s="10"/>
      <c r="U740" s="10"/>
      <c r="V740" s="10"/>
      <c r="W740" s="10"/>
      <c r="X740" s="10"/>
    </row>
    <row r="741" spans="4:24" s="9" customFormat="1" x14ac:dyDescent="0.3">
      <c r="D741" s="17">
        <f t="shared" si="119"/>
        <v>111644</v>
      </c>
      <c r="E741" s="41">
        <v>1</v>
      </c>
      <c r="F741" s="83">
        <f t="shared" si="118"/>
        <v>3</v>
      </c>
      <c r="G741" s="39"/>
      <c r="H741" s="39"/>
      <c r="I741" s="39"/>
      <c r="J741" s="39"/>
      <c r="K741" s="84" t="e">
        <f t="shared" si="113"/>
        <v>#N/A</v>
      </c>
      <c r="L741" s="84" t="e">
        <f t="shared" si="114"/>
        <v>#N/A</v>
      </c>
      <c r="M741" s="40">
        <f t="shared" si="110"/>
        <v>0</v>
      </c>
      <c r="N741" s="40">
        <f t="shared" si="111"/>
        <v>0</v>
      </c>
      <c r="O741" s="40">
        <f t="shared" si="115"/>
        <v>0</v>
      </c>
      <c r="P741" s="68">
        <f t="shared" si="116"/>
        <v>0</v>
      </c>
      <c r="Q741" s="69">
        <f t="shared" si="112"/>
        <v>0</v>
      </c>
      <c r="R741" s="70">
        <f t="shared" si="117"/>
        <v>0</v>
      </c>
      <c r="T741" s="10"/>
      <c r="U741" s="10"/>
      <c r="V741" s="10"/>
      <c r="W741" s="10"/>
      <c r="X741" s="10"/>
    </row>
    <row r="742" spans="4:24" s="9" customFormat="1" x14ac:dyDescent="0.3">
      <c r="D742" s="17">
        <f t="shared" si="119"/>
        <v>111735</v>
      </c>
      <c r="E742" s="41">
        <v>1</v>
      </c>
      <c r="F742" s="83">
        <f t="shared" si="118"/>
        <v>3</v>
      </c>
      <c r="G742" s="39"/>
      <c r="H742" s="39"/>
      <c r="I742" s="39"/>
      <c r="J742" s="39"/>
      <c r="K742" s="84" t="e">
        <f t="shared" si="113"/>
        <v>#N/A</v>
      </c>
      <c r="L742" s="84" t="e">
        <f t="shared" si="114"/>
        <v>#N/A</v>
      </c>
      <c r="M742" s="40">
        <f t="shared" si="110"/>
        <v>0</v>
      </c>
      <c r="N742" s="40">
        <f t="shared" si="111"/>
        <v>0</v>
      </c>
      <c r="O742" s="40">
        <f t="shared" si="115"/>
        <v>0</v>
      </c>
      <c r="P742" s="68">
        <f t="shared" si="116"/>
        <v>0</v>
      </c>
      <c r="Q742" s="69">
        <f t="shared" si="112"/>
        <v>0</v>
      </c>
      <c r="R742" s="70">
        <f t="shared" si="117"/>
        <v>0</v>
      </c>
      <c r="T742" s="10"/>
      <c r="U742" s="10"/>
      <c r="V742" s="10"/>
      <c r="W742" s="10"/>
      <c r="X742" s="10"/>
    </row>
    <row r="743" spans="4:24" s="9" customFormat="1" x14ac:dyDescent="0.3">
      <c r="D743" s="17">
        <f t="shared" si="119"/>
        <v>111825</v>
      </c>
      <c r="E743" s="41">
        <v>1</v>
      </c>
      <c r="F743" s="83">
        <f t="shared" si="118"/>
        <v>3</v>
      </c>
      <c r="G743" s="39"/>
      <c r="H743" s="39"/>
      <c r="I743" s="39"/>
      <c r="J743" s="39"/>
      <c r="K743" s="84" t="e">
        <f t="shared" si="113"/>
        <v>#N/A</v>
      </c>
      <c r="L743" s="84" t="e">
        <f t="shared" si="114"/>
        <v>#N/A</v>
      </c>
      <c r="M743" s="40">
        <f t="shared" si="110"/>
        <v>0</v>
      </c>
      <c r="N743" s="40">
        <f t="shared" si="111"/>
        <v>0</v>
      </c>
      <c r="O743" s="40">
        <f t="shared" si="115"/>
        <v>0</v>
      </c>
      <c r="P743" s="68">
        <f t="shared" si="116"/>
        <v>0</v>
      </c>
      <c r="Q743" s="69">
        <f t="shared" si="112"/>
        <v>0</v>
      </c>
      <c r="R743" s="70">
        <f t="shared" si="117"/>
        <v>0</v>
      </c>
      <c r="T743" s="10"/>
      <c r="U743" s="10"/>
      <c r="V743" s="10"/>
      <c r="W743" s="10"/>
      <c r="X743" s="10"/>
    </row>
    <row r="744" spans="4:24" s="9" customFormat="1" x14ac:dyDescent="0.3">
      <c r="D744" s="17">
        <f t="shared" si="119"/>
        <v>111917</v>
      </c>
      <c r="E744" s="41">
        <v>1</v>
      </c>
      <c r="F744" s="83">
        <f t="shared" si="118"/>
        <v>3</v>
      </c>
      <c r="G744" s="39"/>
      <c r="H744" s="39"/>
      <c r="I744" s="39"/>
      <c r="J744" s="39"/>
      <c r="K744" s="84" t="e">
        <f t="shared" si="113"/>
        <v>#N/A</v>
      </c>
      <c r="L744" s="84" t="e">
        <f t="shared" si="114"/>
        <v>#N/A</v>
      </c>
      <c r="M744" s="40">
        <f t="shared" si="110"/>
        <v>0</v>
      </c>
      <c r="N744" s="40">
        <f t="shared" si="111"/>
        <v>0</v>
      </c>
      <c r="O744" s="40">
        <f t="shared" si="115"/>
        <v>0</v>
      </c>
      <c r="P744" s="68">
        <f t="shared" si="116"/>
        <v>0</v>
      </c>
      <c r="Q744" s="69">
        <f t="shared" si="112"/>
        <v>0</v>
      </c>
      <c r="R744" s="70">
        <f t="shared" si="117"/>
        <v>0</v>
      </c>
      <c r="T744" s="10"/>
      <c r="U744" s="10"/>
      <c r="V744" s="10"/>
      <c r="W744" s="10"/>
      <c r="X744" s="10"/>
    </row>
    <row r="745" spans="4:24" s="9" customFormat="1" x14ac:dyDescent="0.3">
      <c r="D745" s="17">
        <f t="shared" si="119"/>
        <v>112009</v>
      </c>
      <c r="E745" s="41">
        <v>1</v>
      </c>
      <c r="F745" s="83">
        <f t="shared" si="118"/>
        <v>3</v>
      </c>
      <c r="G745" s="39"/>
      <c r="H745" s="39"/>
      <c r="I745" s="39"/>
      <c r="J745" s="39"/>
      <c r="K745" s="84" t="e">
        <f t="shared" si="113"/>
        <v>#N/A</v>
      </c>
      <c r="L745" s="84" t="e">
        <f t="shared" si="114"/>
        <v>#N/A</v>
      </c>
      <c r="M745" s="40">
        <f t="shared" si="110"/>
        <v>0</v>
      </c>
      <c r="N745" s="40">
        <f t="shared" si="111"/>
        <v>0</v>
      </c>
      <c r="O745" s="40">
        <f t="shared" si="115"/>
        <v>0</v>
      </c>
      <c r="P745" s="68">
        <f t="shared" si="116"/>
        <v>0</v>
      </c>
      <c r="Q745" s="69">
        <f t="shared" si="112"/>
        <v>0</v>
      </c>
      <c r="R745" s="70">
        <f t="shared" si="117"/>
        <v>0</v>
      </c>
      <c r="T745" s="10"/>
      <c r="U745" s="10"/>
      <c r="V745" s="10"/>
      <c r="W745" s="10"/>
      <c r="X745" s="10"/>
    </row>
    <row r="746" spans="4:24" s="9" customFormat="1" x14ac:dyDescent="0.3">
      <c r="D746" s="17">
        <f t="shared" si="119"/>
        <v>112100</v>
      </c>
      <c r="E746" s="41">
        <v>1</v>
      </c>
      <c r="F746" s="83">
        <f t="shared" si="118"/>
        <v>3</v>
      </c>
      <c r="G746" s="39"/>
      <c r="H746" s="39"/>
      <c r="I746" s="39"/>
      <c r="J746" s="39"/>
      <c r="K746" s="84" t="e">
        <f t="shared" si="113"/>
        <v>#N/A</v>
      </c>
      <c r="L746" s="84" t="e">
        <f t="shared" si="114"/>
        <v>#N/A</v>
      </c>
      <c r="M746" s="40">
        <f t="shared" si="110"/>
        <v>0</v>
      </c>
      <c r="N746" s="40">
        <f t="shared" si="111"/>
        <v>0</v>
      </c>
      <c r="O746" s="40">
        <f t="shared" si="115"/>
        <v>0</v>
      </c>
      <c r="P746" s="68">
        <f t="shared" si="116"/>
        <v>0</v>
      </c>
      <c r="Q746" s="69">
        <f t="shared" si="112"/>
        <v>0</v>
      </c>
      <c r="R746" s="70">
        <f t="shared" si="117"/>
        <v>0</v>
      </c>
      <c r="T746" s="10"/>
      <c r="U746" s="10"/>
      <c r="V746" s="10"/>
      <c r="W746" s="10"/>
      <c r="X746" s="10"/>
    </row>
    <row r="747" spans="4:24" s="9" customFormat="1" x14ac:dyDescent="0.3">
      <c r="D747" s="17">
        <f t="shared" si="119"/>
        <v>112190</v>
      </c>
      <c r="E747" s="41">
        <v>1</v>
      </c>
      <c r="F747" s="83">
        <f t="shared" si="118"/>
        <v>3</v>
      </c>
      <c r="G747" s="39"/>
      <c r="H747" s="39"/>
      <c r="I747" s="39"/>
      <c r="J747" s="39"/>
      <c r="K747" s="84" t="e">
        <f t="shared" si="113"/>
        <v>#N/A</v>
      </c>
      <c r="L747" s="84" t="e">
        <f t="shared" si="114"/>
        <v>#N/A</v>
      </c>
      <c r="M747" s="40">
        <f t="shared" si="110"/>
        <v>0</v>
      </c>
      <c r="N747" s="40">
        <f t="shared" si="111"/>
        <v>0</v>
      </c>
      <c r="O747" s="40">
        <f t="shared" si="115"/>
        <v>0</v>
      </c>
      <c r="P747" s="68">
        <f t="shared" si="116"/>
        <v>0</v>
      </c>
      <c r="Q747" s="69">
        <f t="shared" si="112"/>
        <v>0</v>
      </c>
      <c r="R747" s="70">
        <f t="shared" si="117"/>
        <v>0</v>
      </c>
      <c r="T747" s="10"/>
      <c r="U747" s="10"/>
      <c r="V747" s="10"/>
      <c r="W747" s="10"/>
      <c r="X747" s="10"/>
    </row>
    <row r="748" spans="4:24" s="9" customFormat="1" x14ac:dyDescent="0.3">
      <c r="D748" s="17">
        <f t="shared" si="119"/>
        <v>112282</v>
      </c>
      <c r="E748" s="41">
        <v>1</v>
      </c>
      <c r="F748" s="83">
        <f t="shared" si="118"/>
        <v>3</v>
      </c>
      <c r="G748" s="39"/>
      <c r="H748" s="39"/>
      <c r="I748" s="39"/>
      <c r="J748" s="39"/>
      <c r="K748" s="84" t="e">
        <f t="shared" si="113"/>
        <v>#N/A</v>
      </c>
      <c r="L748" s="84" t="e">
        <f t="shared" si="114"/>
        <v>#N/A</v>
      </c>
      <c r="M748" s="40">
        <f t="shared" si="110"/>
        <v>0</v>
      </c>
      <c r="N748" s="40">
        <f t="shared" si="111"/>
        <v>0</v>
      </c>
      <c r="O748" s="40">
        <f t="shared" si="115"/>
        <v>0</v>
      </c>
      <c r="P748" s="68">
        <f t="shared" si="116"/>
        <v>0</v>
      </c>
      <c r="Q748" s="69">
        <f t="shared" si="112"/>
        <v>0</v>
      </c>
      <c r="R748" s="70">
        <f t="shared" si="117"/>
        <v>0</v>
      </c>
      <c r="T748" s="10"/>
      <c r="U748" s="10"/>
      <c r="V748" s="10"/>
      <c r="W748" s="10"/>
      <c r="X748" s="10"/>
    </row>
    <row r="749" spans="4:24" s="9" customFormat="1" x14ac:dyDescent="0.3">
      <c r="D749" s="17">
        <f t="shared" si="119"/>
        <v>112374</v>
      </c>
      <c r="E749" s="41">
        <v>1</v>
      </c>
      <c r="F749" s="83">
        <f t="shared" si="118"/>
        <v>3</v>
      </c>
      <c r="G749" s="39"/>
      <c r="H749" s="39"/>
      <c r="I749" s="39"/>
      <c r="J749" s="39"/>
      <c r="K749" s="84" t="e">
        <f t="shared" si="113"/>
        <v>#N/A</v>
      </c>
      <c r="L749" s="84" t="e">
        <f t="shared" si="114"/>
        <v>#N/A</v>
      </c>
      <c r="M749" s="40">
        <f t="shared" si="110"/>
        <v>0</v>
      </c>
      <c r="N749" s="40">
        <f t="shared" si="111"/>
        <v>0</v>
      </c>
      <c r="O749" s="40">
        <f t="shared" si="115"/>
        <v>0</v>
      </c>
      <c r="P749" s="68">
        <f t="shared" si="116"/>
        <v>0</v>
      </c>
      <c r="Q749" s="69">
        <f t="shared" si="112"/>
        <v>0</v>
      </c>
      <c r="R749" s="70">
        <f t="shared" si="117"/>
        <v>0</v>
      </c>
      <c r="T749" s="10"/>
      <c r="U749" s="10"/>
      <c r="V749" s="10"/>
      <c r="W749" s="10"/>
      <c r="X749" s="10"/>
    </row>
    <row r="750" spans="4:24" s="9" customFormat="1" x14ac:dyDescent="0.3">
      <c r="D750" s="17">
        <f t="shared" si="119"/>
        <v>112465</v>
      </c>
      <c r="E750" s="41">
        <v>1</v>
      </c>
      <c r="F750" s="83">
        <f t="shared" si="118"/>
        <v>3</v>
      </c>
      <c r="G750" s="39"/>
      <c r="H750" s="39"/>
      <c r="I750" s="39"/>
      <c r="J750" s="39"/>
      <c r="K750" s="84" t="e">
        <f t="shared" si="113"/>
        <v>#N/A</v>
      </c>
      <c r="L750" s="84" t="e">
        <f t="shared" si="114"/>
        <v>#N/A</v>
      </c>
      <c r="M750" s="40">
        <f t="shared" si="110"/>
        <v>0</v>
      </c>
      <c r="N750" s="40">
        <f t="shared" si="111"/>
        <v>0</v>
      </c>
      <c r="O750" s="40">
        <f t="shared" si="115"/>
        <v>0</v>
      </c>
      <c r="P750" s="68">
        <f t="shared" si="116"/>
        <v>0</v>
      </c>
      <c r="Q750" s="69">
        <f t="shared" si="112"/>
        <v>0</v>
      </c>
      <c r="R750" s="70">
        <f t="shared" si="117"/>
        <v>0</v>
      </c>
      <c r="T750" s="10"/>
      <c r="U750" s="10"/>
      <c r="V750" s="10"/>
      <c r="W750" s="10"/>
      <c r="X750" s="10"/>
    </row>
    <row r="751" spans="4:24" s="9" customFormat="1" x14ac:dyDescent="0.3">
      <c r="D751" s="17">
        <f t="shared" si="119"/>
        <v>112556</v>
      </c>
      <c r="E751" s="41">
        <v>1</v>
      </c>
      <c r="F751" s="83">
        <f t="shared" si="118"/>
        <v>3</v>
      </c>
      <c r="G751" s="39"/>
      <c r="H751" s="39"/>
      <c r="I751" s="39"/>
      <c r="J751" s="39"/>
      <c r="K751" s="84" t="e">
        <f t="shared" si="113"/>
        <v>#N/A</v>
      </c>
      <c r="L751" s="84" t="e">
        <f t="shared" si="114"/>
        <v>#N/A</v>
      </c>
      <c r="M751" s="40">
        <f t="shared" si="110"/>
        <v>0</v>
      </c>
      <c r="N751" s="40">
        <f t="shared" si="111"/>
        <v>0</v>
      </c>
      <c r="O751" s="40">
        <f t="shared" si="115"/>
        <v>0</v>
      </c>
      <c r="P751" s="68">
        <f t="shared" si="116"/>
        <v>0</v>
      </c>
      <c r="Q751" s="69">
        <f t="shared" si="112"/>
        <v>0</v>
      </c>
      <c r="R751" s="70">
        <f t="shared" si="117"/>
        <v>0</v>
      </c>
      <c r="T751" s="10"/>
      <c r="U751" s="10"/>
      <c r="V751" s="10"/>
      <c r="W751" s="10"/>
      <c r="X751" s="10"/>
    </row>
    <row r="752" spans="4:24" s="9" customFormat="1" x14ac:dyDescent="0.3">
      <c r="D752" s="17">
        <f t="shared" si="119"/>
        <v>112648</v>
      </c>
      <c r="E752" s="41">
        <v>1</v>
      </c>
      <c r="F752" s="83">
        <f t="shared" si="118"/>
        <v>3</v>
      </c>
      <c r="G752" s="39"/>
      <c r="H752" s="39"/>
      <c r="I752" s="39"/>
      <c r="J752" s="39"/>
      <c r="K752" s="84" t="e">
        <f t="shared" si="113"/>
        <v>#N/A</v>
      </c>
      <c r="L752" s="84" t="e">
        <f t="shared" si="114"/>
        <v>#N/A</v>
      </c>
      <c r="M752" s="40">
        <f t="shared" si="110"/>
        <v>0</v>
      </c>
      <c r="N752" s="40">
        <f t="shared" si="111"/>
        <v>0</v>
      </c>
      <c r="O752" s="40">
        <f t="shared" si="115"/>
        <v>0</v>
      </c>
      <c r="P752" s="68">
        <f t="shared" si="116"/>
        <v>0</v>
      </c>
      <c r="Q752" s="69">
        <f t="shared" si="112"/>
        <v>0</v>
      </c>
      <c r="R752" s="70">
        <f t="shared" si="117"/>
        <v>0</v>
      </c>
      <c r="T752" s="10"/>
      <c r="U752" s="10"/>
      <c r="V752" s="10"/>
      <c r="W752" s="10"/>
      <c r="X752" s="10"/>
    </row>
    <row r="753" spans="4:24" s="9" customFormat="1" x14ac:dyDescent="0.3">
      <c r="D753" s="17">
        <f t="shared" si="119"/>
        <v>112740</v>
      </c>
      <c r="E753" s="41">
        <v>1</v>
      </c>
      <c r="F753" s="83">
        <f t="shared" si="118"/>
        <v>3</v>
      </c>
      <c r="G753" s="39"/>
      <c r="H753" s="39"/>
      <c r="I753" s="39"/>
      <c r="J753" s="39"/>
      <c r="K753" s="84" t="e">
        <f t="shared" si="113"/>
        <v>#N/A</v>
      </c>
      <c r="L753" s="84" t="e">
        <f t="shared" si="114"/>
        <v>#N/A</v>
      </c>
      <c r="M753" s="40">
        <f t="shared" si="110"/>
        <v>0</v>
      </c>
      <c r="N753" s="40">
        <f t="shared" si="111"/>
        <v>0</v>
      </c>
      <c r="O753" s="40">
        <f t="shared" si="115"/>
        <v>0</v>
      </c>
      <c r="P753" s="68">
        <f t="shared" si="116"/>
        <v>0</v>
      </c>
      <c r="Q753" s="69">
        <f t="shared" si="112"/>
        <v>0</v>
      </c>
      <c r="R753" s="70">
        <f t="shared" si="117"/>
        <v>0</v>
      </c>
      <c r="T753" s="10"/>
      <c r="U753" s="10"/>
      <c r="V753" s="10"/>
      <c r="W753" s="10"/>
      <c r="X753" s="10"/>
    </row>
    <row r="754" spans="4:24" s="9" customFormat="1" x14ac:dyDescent="0.3">
      <c r="D754" s="17">
        <f t="shared" si="119"/>
        <v>112831</v>
      </c>
      <c r="E754" s="41">
        <v>1</v>
      </c>
      <c r="F754" s="83">
        <f t="shared" si="118"/>
        <v>3</v>
      </c>
      <c r="G754" s="39"/>
      <c r="H754" s="39"/>
      <c r="I754" s="39"/>
      <c r="J754" s="39"/>
      <c r="K754" s="84" t="e">
        <f t="shared" si="113"/>
        <v>#N/A</v>
      </c>
      <c r="L754" s="84" t="e">
        <f t="shared" si="114"/>
        <v>#N/A</v>
      </c>
      <c r="M754" s="40">
        <f t="shared" si="110"/>
        <v>0</v>
      </c>
      <c r="N754" s="40">
        <f t="shared" si="111"/>
        <v>0</v>
      </c>
      <c r="O754" s="40">
        <f t="shared" si="115"/>
        <v>0</v>
      </c>
      <c r="P754" s="68">
        <f t="shared" si="116"/>
        <v>0</v>
      </c>
      <c r="Q754" s="69">
        <f t="shared" si="112"/>
        <v>0</v>
      </c>
      <c r="R754" s="70">
        <f t="shared" si="117"/>
        <v>0</v>
      </c>
      <c r="T754" s="10"/>
      <c r="U754" s="10"/>
      <c r="V754" s="10"/>
      <c r="W754" s="10"/>
      <c r="X754" s="10"/>
    </row>
    <row r="755" spans="4:24" s="9" customFormat="1" x14ac:dyDescent="0.3">
      <c r="D755" s="17">
        <f t="shared" si="119"/>
        <v>112921</v>
      </c>
      <c r="E755" s="41">
        <v>1</v>
      </c>
      <c r="F755" s="83">
        <f t="shared" si="118"/>
        <v>3</v>
      </c>
      <c r="G755" s="39"/>
      <c r="H755" s="39"/>
      <c r="I755" s="39"/>
      <c r="J755" s="39"/>
      <c r="K755" s="84" t="e">
        <f t="shared" si="113"/>
        <v>#N/A</v>
      </c>
      <c r="L755" s="84" t="e">
        <f t="shared" si="114"/>
        <v>#N/A</v>
      </c>
      <c r="M755" s="40">
        <f t="shared" si="110"/>
        <v>0</v>
      </c>
      <c r="N755" s="40">
        <f t="shared" si="111"/>
        <v>0</v>
      </c>
      <c r="O755" s="40">
        <f t="shared" si="115"/>
        <v>0</v>
      </c>
      <c r="P755" s="68">
        <f t="shared" si="116"/>
        <v>0</v>
      </c>
      <c r="Q755" s="69">
        <f t="shared" si="112"/>
        <v>0</v>
      </c>
      <c r="R755" s="70">
        <f t="shared" si="117"/>
        <v>0</v>
      </c>
      <c r="T755" s="10"/>
      <c r="U755" s="10"/>
      <c r="V755" s="10"/>
      <c r="W755" s="10"/>
      <c r="X755" s="10"/>
    </row>
    <row r="756" spans="4:24" s="9" customFormat="1" x14ac:dyDescent="0.3">
      <c r="D756" s="17">
        <f t="shared" si="119"/>
        <v>113013</v>
      </c>
      <c r="E756" s="41">
        <v>1</v>
      </c>
      <c r="F756" s="83">
        <f t="shared" si="118"/>
        <v>3</v>
      </c>
      <c r="G756" s="39"/>
      <c r="H756" s="39"/>
      <c r="I756" s="39"/>
      <c r="J756" s="39"/>
      <c r="K756" s="84" t="e">
        <f t="shared" si="113"/>
        <v>#N/A</v>
      </c>
      <c r="L756" s="84" t="e">
        <f t="shared" si="114"/>
        <v>#N/A</v>
      </c>
      <c r="M756" s="40">
        <f t="shared" si="110"/>
        <v>0</v>
      </c>
      <c r="N756" s="40">
        <f t="shared" si="111"/>
        <v>0</v>
      </c>
      <c r="O756" s="40">
        <f t="shared" si="115"/>
        <v>0</v>
      </c>
      <c r="P756" s="68">
        <f t="shared" si="116"/>
        <v>0</v>
      </c>
      <c r="Q756" s="69">
        <f t="shared" si="112"/>
        <v>0</v>
      </c>
      <c r="R756" s="70">
        <f t="shared" si="117"/>
        <v>0</v>
      </c>
      <c r="T756" s="10"/>
      <c r="U756" s="10"/>
      <c r="V756" s="10"/>
      <c r="W756" s="10"/>
      <c r="X756" s="10"/>
    </row>
    <row r="757" spans="4:24" s="9" customFormat="1" x14ac:dyDescent="0.3">
      <c r="D757" s="17">
        <f t="shared" si="119"/>
        <v>113105</v>
      </c>
      <c r="E757" s="41">
        <v>1</v>
      </c>
      <c r="F757" s="83">
        <f t="shared" si="118"/>
        <v>3</v>
      </c>
      <c r="G757" s="39"/>
      <c r="H757" s="39"/>
      <c r="I757" s="39"/>
      <c r="J757" s="39"/>
      <c r="K757" s="84" t="e">
        <f t="shared" si="113"/>
        <v>#N/A</v>
      </c>
      <c r="L757" s="84" t="e">
        <f t="shared" si="114"/>
        <v>#N/A</v>
      </c>
      <c r="M757" s="40">
        <f t="shared" si="110"/>
        <v>0</v>
      </c>
      <c r="N757" s="40">
        <f t="shared" si="111"/>
        <v>0</v>
      </c>
      <c r="O757" s="40">
        <f t="shared" si="115"/>
        <v>0</v>
      </c>
      <c r="P757" s="68">
        <f t="shared" si="116"/>
        <v>0</v>
      </c>
      <c r="Q757" s="69">
        <f t="shared" si="112"/>
        <v>0</v>
      </c>
      <c r="R757" s="70">
        <f t="shared" si="117"/>
        <v>0</v>
      </c>
      <c r="T757" s="10"/>
      <c r="U757" s="10"/>
      <c r="V757" s="10"/>
      <c r="W757" s="10"/>
      <c r="X757" s="10"/>
    </row>
    <row r="758" spans="4:24" s="9" customFormat="1" x14ac:dyDescent="0.3">
      <c r="D758" s="17">
        <f t="shared" si="119"/>
        <v>113196</v>
      </c>
      <c r="E758" s="41">
        <v>1</v>
      </c>
      <c r="F758" s="83">
        <f t="shared" si="118"/>
        <v>3</v>
      </c>
      <c r="G758" s="39"/>
      <c r="H758" s="39"/>
      <c r="I758" s="39"/>
      <c r="J758" s="39"/>
      <c r="K758" s="84" t="e">
        <f t="shared" si="113"/>
        <v>#N/A</v>
      </c>
      <c r="L758" s="84" t="e">
        <f t="shared" si="114"/>
        <v>#N/A</v>
      </c>
      <c r="M758" s="40">
        <f t="shared" si="110"/>
        <v>0</v>
      </c>
      <c r="N758" s="40">
        <f t="shared" si="111"/>
        <v>0</v>
      </c>
      <c r="O758" s="40">
        <f t="shared" si="115"/>
        <v>0</v>
      </c>
      <c r="P758" s="68">
        <f t="shared" si="116"/>
        <v>0</v>
      </c>
      <c r="Q758" s="69">
        <f t="shared" si="112"/>
        <v>0</v>
      </c>
      <c r="R758" s="70">
        <f t="shared" si="117"/>
        <v>0</v>
      </c>
      <c r="T758" s="10"/>
      <c r="U758" s="10"/>
      <c r="V758" s="10"/>
      <c r="W758" s="10"/>
      <c r="X758" s="10"/>
    </row>
    <row r="759" spans="4:24" s="9" customFormat="1" x14ac:dyDescent="0.3">
      <c r="D759" s="17">
        <f t="shared" si="119"/>
        <v>113286</v>
      </c>
      <c r="E759" s="41">
        <v>1</v>
      </c>
      <c r="F759" s="83">
        <f t="shared" si="118"/>
        <v>3</v>
      </c>
      <c r="G759" s="39"/>
      <c r="H759" s="39"/>
      <c r="I759" s="39"/>
      <c r="J759" s="39"/>
      <c r="K759" s="84" t="e">
        <f t="shared" si="113"/>
        <v>#N/A</v>
      </c>
      <c r="L759" s="84" t="e">
        <f t="shared" si="114"/>
        <v>#N/A</v>
      </c>
      <c r="M759" s="40">
        <f t="shared" si="110"/>
        <v>0</v>
      </c>
      <c r="N759" s="40">
        <f t="shared" si="111"/>
        <v>0</v>
      </c>
      <c r="O759" s="40">
        <f t="shared" si="115"/>
        <v>0</v>
      </c>
      <c r="P759" s="68">
        <f t="shared" si="116"/>
        <v>0</v>
      </c>
      <c r="Q759" s="69">
        <f t="shared" si="112"/>
        <v>0</v>
      </c>
      <c r="R759" s="70">
        <f t="shared" si="117"/>
        <v>0</v>
      </c>
      <c r="T759" s="10"/>
      <c r="U759" s="10"/>
      <c r="V759" s="10"/>
      <c r="W759" s="10"/>
      <c r="X759" s="10"/>
    </row>
    <row r="760" spans="4:24" s="9" customFormat="1" x14ac:dyDescent="0.3">
      <c r="D760" s="17">
        <f t="shared" si="119"/>
        <v>113378</v>
      </c>
      <c r="E760" s="41">
        <v>1</v>
      </c>
      <c r="F760" s="83">
        <f t="shared" si="118"/>
        <v>3</v>
      </c>
      <c r="G760" s="39"/>
      <c r="H760" s="39"/>
      <c r="I760" s="39"/>
      <c r="J760" s="39"/>
      <c r="K760" s="84" t="e">
        <f t="shared" si="113"/>
        <v>#N/A</v>
      </c>
      <c r="L760" s="84" t="e">
        <f t="shared" si="114"/>
        <v>#N/A</v>
      </c>
      <c r="M760" s="40">
        <f t="shared" si="110"/>
        <v>0</v>
      </c>
      <c r="N760" s="40">
        <f t="shared" si="111"/>
        <v>0</v>
      </c>
      <c r="O760" s="40">
        <f t="shared" si="115"/>
        <v>0</v>
      </c>
      <c r="P760" s="68">
        <f t="shared" si="116"/>
        <v>0</v>
      </c>
      <c r="Q760" s="69">
        <f t="shared" si="112"/>
        <v>0</v>
      </c>
      <c r="R760" s="70">
        <f t="shared" si="117"/>
        <v>0</v>
      </c>
      <c r="T760" s="10"/>
      <c r="U760" s="10"/>
      <c r="V760" s="10"/>
      <c r="W760" s="10"/>
      <c r="X760" s="10"/>
    </row>
    <row r="761" spans="4:24" s="9" customFormat="1" x14ac:dyDescent="0.3">
      <c r="D761" s="17">
        <f t="shared" si="119"/>
        <v>113470</v>
      </c>
      <c r="E761" s="41">
        <v>1</v>
      </c>
      <c r="F761" s="83">
        <f t="shared" si="118"/>
        <v>3</v>
      </c>
      <c r="G761" s="39"/>
      <c r="H761" s="39"/>
      <c r="I761" s="39"/>
      <c r="J761" s="39"/>
      <c r="K761" s="84" t="e">
        <f t="shared" si="113"/>
        <v>#N/A</v>
      </c>
      <c r="L761" s="84" t="e">
        <f t="shared" si="114"/>
        <v>#N/A</v>
      </c>
      <c r="M761" s="40">
        <f t="shared" si="110"/>
        <v>0</v>
      </c>
      <c r="N761" s="40">
        <f t="shared" si="111"/>
        <v>0</v>
      </c>
      <c r="O761" s="40">
        <f t="shared" si="115"/>
        <v>0</v>
      </c>
      <c r="P761" s="68">
        <f t="shared" si="116"/>
        <v>0</v>
      </c>
      <c r="Q761" s="69">
        <f t="shared" si="112"/>
        <v>0</v>
      </c>
      <c r="R761" s="70">
        <f t="shared" si="117"/>
        <v>0</v>
      </c>
      <c r="T761" s="10"/>
      <c r="U761" s="10"/>
      <c r="V761" s="10"/>
      <c r="W761" s="10"/>
      <c r="X761" s="10"/>
    </row>
    <row r="762" spans="4:24" s="9" customFormat="1" x14ac:dyDescent="0.3">
      <c r="D762" s="17">
        <f t="shared" si="119"/>
        <v>113561</v>
      </c>
      <c r="E762" s="41">
        <v>1</v>
      </c>
      <c r="F762" s="83">
        <f t="shared" si="118"/>
        <v>3</v>
      </c>
      <c r="G762" s="39"/>
      <c r="H762" s="39"/>
      <c r="I762" s="39"/>
      <c r="J762" s="39"/>
      <c r="K762" s="84" t="e">
        <f t="shared" si="113"/>
        <v>#N/A</v>
      </c>
      <c r="L762" s="84" t="e">
        <f t="shared" si="114"/>
        <v>#N/A</v>
      </c>
      <c r="M762" s="40">
        <f t="shared" si="110"/>
        <v>0</v>
      </c>
      <c r="N762" s="40">
        <f t="shared" si="111"/>
        <v>0</v>
      </c>
      <c r="O762" s="40">
        <f t="shared" si="115"/>
        <v>0</v>
      </c>
      <c r="P762" s="68">
        <f t="shared" si="116"/>
        <v>0</v>
      </c>
      <c r="Q762" s="69">
        <f t="shared" si="112"/>
        <v>0</v>
      </c>
      <c r="R762" s="70">
        <f t="shared" si="117"/>
        <v>0</v>
      </c>
      <c r="T762" s="10"/>
      <c r="U762" s="10"/>
      <c r="V762" s="10"/>
      <c r="W762" s="10"/>
      <c r="X762" s="10"/>
    </row>
    <row r="763" spans="4:24" s="9" customFormat="1" x14ac:dyDescent="0.3">
      <c r="D763" s="17">
        <f t="shared" si="119"/>
        <v>113651</v>
      </c>
      <c r="E763" s="41">
        <v>1</v>
      </c>
      <c r="F763" s="83">
        <f t="shared" si="118"/>
        <v>3</v>
      </c>
      <c r="G763" s="39"/>
      <c r="H763" s="39"/>
      <c r="I763" s="39"/>
      <c r="J763" s="39"/>
      <c r="K763" s="84" t="e">
        <f t="shared" si="113"/>
        <v>#N/A</v>
      </c>
      <c r="L763" s="84" t="e">
        <f t="shared" si="114"/>
        <v>#N/A</v>
      </c>
      <c r="M763" s="40">
        <f t="shared" si="110"/>
        <v>0</v>
      </c>
      <c r="N763" s="40">
        <f t="shared" si="111"/>
        <v>0</v>
      </c>
      <c r="O763" s="40">
        <f t="shared" si="115"/>
        <v>0</v>
      </c>
      <c r="P763" s="68">
        <f t="shared" si="116"/>
        <v>0</v>
      </c>
      <c r="Q763" s="69">
        <f t="shared" si="112"/>
        <v>0</v>
      </c>
      <c r="R763" s="70">
        <f t="shared" si="117"/>
        <v>0</v>
      </c>
      <c r="T763" s="10"/>
      <c r="U763" s="10"/>
      <c r="V763" s="10"/>
      <c r="W763" s="10"/>
      <c r="X763" s="10"/>
    </row>
    <row r="764" spans="4:24" s="9" customFormat="1" x14ac:dyDescent="0.3">
      <c r="D764" s="17">
        <f t="shared" si="119"/>
        <v>113743</v>
      </c>
      <c r="E764" s="41">
        <v>1</v>
      </c>
      <c r="F764" s="83">
        <f t="shared" si="118"/>
        <v>3</v>
      </c>
      <c r="G764" s="39"/>
      <c r="H764" s="39"/>
      <c r="I764" s="39"/>
      <c r="J764" s="39"/>
      <c r="K764" s="84" t="e">
        <f t="shared" si="113"/>
        <v>#N/A</v>
      </c>
      <c r="L764" s="84" t="e">
        <f t="shared" si="114"/>
        <v>#N/A</v>
      </c>
      <c r="M764" s="40">
        <f t="shared" si="110"/>
        <v>0</v>
      </c>
      <c r="N764" s="40">
        <f t="shared" si="111"/>
        <v>0</v>
      </c>
      <c r="O764" s="40">
        <f t="shared" si="115"/>
        <v>0</v>
      </c>
      <c r="P764" s="68">
        <f t="shared" si="116"/>
        <v>0</v>
      </c>
      <c r="Q764" s="69">
        <f t="shared" si="112"/>
        <v>0</v>
      </c>
      <c r="R764" s="70">
        <f t="shared" si="117"/>
        <v>0</v>
      </c>
      <c r="T764" s="10"/>
      <c r="U764" s="10"/>
      <c r="V764" s="10"/>
      <c r="W764" s="10"/>
      <c r="X764" s="10"/>
    </row>
    <row r="765" spans="4:24" s="9" customFormat="1" x14ac:dyDescent="0.3">
      <c r="D765" s="17">
        <f t="shared" si="119"/>
        <v>113835</v>
      </c>
      <c r="E765" s="41">
        <v>1</v>
      </c>
      <c r="F765" s="83">
        <f t="shared" si="118"/>
        <v>3</v>
      </c>
      <c r="G765" s="39"/>
      <c r="H765" s="39"/>
      <c r="I765" s="39"/>
      <c r="J765" s="39"/>
      <c r="K765" s="84" t="e">
        <f t="shared" si="113"/>
        <v>#N/A</v>
      </c>
      <c r="L765" s="84" t="e">
        <f t="shared" si="114"/>
        <v>#N/A</v>
      </c>
      <c r="M765" s="40">
        <f t="shared" si="110"/>
        <v>0</v>
      </c>
      <c r="N765" s="40">
        <f t="shared" si="111"/>
        <v>0</v>
      </c>
      <c r="O765" s="40">
        <f t="shared" si="115"/>
        <v>0</v>
      </c>
      <c r="P765" s="68">
        <f t="shared" si="116"/>
        <v>0</v>
      </c>
      <c r="Q765" s="69">
        <f t="shared" si="112"/>
        <v>0</v>
      </c>
      <c r="R765" s="70">
        <f t="shared" si="117"/>
        <v>0</v>
      </c>
      <c r="T765" s="10"/>
      <c r="U765" s="10"/>
      <c r="V765" s="10"/>
      <c r="W765" s="10"/>
      <c r="X765" s="10"/>
    </row>
    <row r="766" spans="4:24" s="9" customFormat="1" x14ac:dyDescent="0.3">
      <c r="D766" s="17">
        <f t="shared" si="119"/>
        <v>113926</v>
      </c>
      <c r="E766" s="41">
        <v>1</v>
      </c>
      <c r="F766" s="83">
        <f t="shared" si="118"/>
        <v>3</v>
      </c>
      <c r="G766" s="39"/>
      <c r="H766" s="39"/>
      <c r="I766" s="39"/>
      <c r="J766" s="39"/>
      <c r="K766" s="84" t="e">
        <f t="shared" si="113"/>
        <v>#N/A</v>
      </c>
      <c r="L766" s="84" t="e">
        <f t="shared" si="114"/>
        <v>#N/A</v>
      </c>
      <c r="M766" s="40">
        <f t="shared" si="110"/>
        <v>0</v>
      </c>
      <c r="N766" s="40">
        <f t="shared" si="111"/>
        <v>0</v>
      </c>
      <c r="O766" s="40">
        <f t="shared" si="115"/>
        <v>0</v>
      </c>
      <c r="P766" s="68">
        <f t="shared" si="116"/>
        <v>0</v>
      </c>
      <c r="Q766" s="69">
        <f t="shared" si="112"/>
        <v>0</v>
      </c>
      <c r="R766" s="70">
        <f t="shared" si="117"/>
        <v>0</v>
      </c>
      <c r="T766" s="10"/>
      <c r="U766" s="10"/>
      <c r="V766" s="10"/>
      <c r="W766" s="10"/>
      <c r="X766" s="10"/>
    </row>
    <row r="767" spans="4:24" s="9" customFormat="1" x14ac:dyDescent="0.3">
      <c r="D767" s="17">
        <f t="shared" si="119"/>
        <v>114017</v>
      </c>
      <c r="E767" s="41">
        <v>1</v>
      </c>
      <c r="F767" s="83">
        <f t="shared" si="118"/>
        <v>3</v>
      </c>
      <c r="G767" s="39"/>
      <c r="H767" s="39"/>
      <c r="I767" s="39"/>
      <c r="J767" s="39"/>
      <c r="K767" s="84" t="e">
        <f t="shared" si="113"/>
        <v>#N/A</v>
      </c>
      <c r="L767" s="84" t="e">
        <f t="shared" si="114"/>
        <v>#N/A</v>
      </c>
      <c r="M767" s="40">
        <f t="shared" si="110"/>
        <v>0</v>
      </c>
      <c r="N767" s="40">
        <f t="shared" si="111"/>
        <v>0</v>
      </c>
      <c r="O767" s="40">
        <f t="shared" si="115"/>
        <v>0</v>
      </c>
      <c r="P767" s="68">
        <f t="shared" si="116"/>
        <v>0</v>
      </c>
      <c r="Q767" s="69">
        <f t="shared" si="112"/>
        <v>0</v>
      </c>
      <c r="R767" s="70">
        <f t="shared" si="117"/>
        <v>0</v>
      </c>
      <c r="T767" s="10"/>
      <c r="U767" s="10"/>
      <c r="V767" s="10"/>
      <c r="W767" s="10"/>
      <c r="X767" s="10"/>
    </row>
    <row r="768" spans="4:24" s="9" customFormat="1" x14ac:dyDescent="0.3">
      <c r="D768" s="17">
        <f t="shared" si="119"/>
        <v>114109</v>
      </c>
      <c r="E768" s="41">
        <v>1</v>
      </c>
      <c r="F768" s="83">
        <f t="shared" si="118"/>
        <v>3</v>
      </c>
      <c r="G768" s="39"/>
      <c r="H768" s="39"/>
      <c r="I768" s="39"/>
      <c r="J768" s="39"/>
      <c r="K768" s="84" t="e">
        <f t="shared" si="113"/>
        <v>#N/A</v>
      </c>
      <c r="L768" s="84" t="e">
        <f t="shared" si="114"/>
        <v>#N/A</v>
      </c>
      <c r="M768" s="40">
        <f t="shared" si="110"/>
        <v>0</v>
      </c>
      <c r="N768" s="40">
        <f t="shared" si="111"/>
        <v>0</v>
      </c>
      <c r="O768" s="40">
        <f t="shared" si="115"/>
        <v>0</v>
      </c>
      <c r="P768" s="68">
        <f t="shared" si="116"/>
        <v>0</v>
      </c>
      <c r="Q768" s="69">
        <f t="shared" si="112"/>
        <v>0</v>
      </c>
      <c r="R768" s="70">
        <f t="shared" si="117"/>
        <v>0</v>
      </c>
      <c r="T768" s="10"/>
      <c r="U768" s="10"/>
      <c r="V768" s="10"/>
      <c r="W768" s="10"/>
      <c r="X768" s="10"/>
    </row>
    <row r="769" spans="4:24" s="9" customFormat="1" x14ac:dyDescent="0.3">
      <c r="D769" s="17">
        <f t="shared" si="119"/>
        <v>114201</v>
      </c>
      <c r="E769" s="41">
        <v>1</v>
      </c>
      <c r="F769" s="83">
        <f t="shared" si="118"/>
        <v>3</v>
      </c>
      <c r="G769" s="39"/>
      <c r="H769" s="39"/>
      <c r="I769" s="39"/>
      <c r="J769" s="39"/>
      <c r="K769" s="84" t="e">
        <f t="shared" si="113"/>
        <v>#N/A</v>
      </c>
      <c r="L769" s="84" t="e">
        <f t="shared" si="114"/>
        <v>#N/A</v>
      </c>
      <c r="M769" s="40">
        <f t="shared" si="110"/>
        <v>0</v>
      </c>
      <c r="N769" s="40">
        <f t="shared" si="111"/>
        <v>0</v>
      </c>
      <c r="O769" s="40">
        <f t="shared" si="115"/>
        <v>0</v>
      </c>
      <c r="P769" s="68">
        <f t="shared" si="116"/>
        <v>0</v>
      </c>
      <c r="Q769" s="69">
        <f t="shared" si="112"/>
        <v>0</v>
      </c>
      <c r="R769" s="70">
        <f t="shared" si="117"/>
        <v>0</v>
      </c>
      <c r="T769" s="10"/>
      <c r="U769" s="10"/>
      <c r="V769" s="10"/>
      <c r="W769" s="10"/>
      <c r="X769" s="10"/>
    </row>
    <row r="770" spans="4:24" s="9" customFormat="1" x14ac:dyDescent="0.3">
      <c r="D770" s="17">
        <f t="shared" si="119"/>
        <v>114292</v>
      </c>
      <c r="E770" s="41">
        <v>1</v>
      </c>
      <c r="F770" s="83">
        <f t="shared" si="118"/>
        <v>3</v>
      </c>
      <c r="G770" s="39"/>
      <c r="H770" s="39"/>
      <c r="I770" s="39"/>
      <c r="J770" s="39"/>
      <c r="K770" s="84" t="e">
        <f t="shared" si="113"/>
        <v>#N/A</v>
      </c>
      <c r="L770" s="84" t="e">
        <f t="shared" si="114"/>
        <v>#N/A</v>
      </c>
      <c r="M770" s="40">
        <f t="shared" ref="M770:M833" si="120">IF(AND(ISBLANK(G771),ISBLANK(H771),ISBLANK(I771)),
       IF(AND(ISBLANK(G770),ISBLANK(H770),ISBLANK(I770)),
           IF(O769&gt;0,
                IF(YEARFRAC($B$7,D770)&gt;$B$10,O769,M769)+R769+($B$5-$B$25*E769+$B$4)*YEARFRAC(D769,D770)+IF(AND($B$27,YEARFRAC($B$7,D769)&lt;$B$10),$B$29*12*YEARFRAC(D769,D770),0)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K770+N("If records exist on this row, but not on the next, start the prediction by using this row's record")),
    NA()+N("Both this row and next have records; do nothing"))</f>
        <v>0</v>
      </c>
      <c r="N770" s="40">
        <f t="shared" ref="N770:N833" si="121">IF($B$27,
   IF(AND(ISBLANK(G771),ISBLANK(H771),ISBLANK(I771)),
      IF(AND(ISBLANK(G770),ISBLANK(H770),ISBLANK(I770)),
          IF(YEARFRAC($B$7,D770)&lt;=$B$10,
               MAX(N769+Q769-$B$29*12*YEARFRAC(D769,D770),0)+N("Predict the fixed balance if both this row and next have no records: it's the balance, plus interest, minus repayment"),
               0+N("Return a zero fixed balance if we're past the fixed period")),
          H770+N("Return the fixed balance when this row has a record, but the next doesn't")),
      NA()+N("Return NA if records were entered for this row and next (no need to predict)")),
 NA()+N("Return NA if the fixed period is not used"))</f>
        <v>0</v>
      </c>
      <c r="O770" s="40">
        <f t="shared" si="115"/>
        <v>0</v>
      </c>
      <c r="P770" s="68">
        <f t="shared" si="116"/>
        <v>0</v>
      </c>
      <c r="Q770" s="69">
        <f t="shared" ref="Q770:Q833" si="122">IF(ISNA(N770),
      NA()+N("Do nothing if the fixed balance is NA"),
      IF(AND(D770&gt;=$B$7,N770&gt;0,YEARFRAC($B$7,D770)&lt;=$B$10)+N("Check if within the fixed period"),
          (N770+IF(OR(ISNA(M770),ISNA($B$11)),0,MIN(0,MAX(-$B$11,M770))))*((1+$B$9/100/365)^(365*YEARFRAC(D770,D771))-1)
            +N("The fixed interest is the fixed rate (for the time between rows) multiplied by the fixed balance, reduced by up to the max repayment (if the variable balance is negative)"),
          0+N("No interest if outside the fixed period, or the balance is non-positive")))</f>
        <v>0</v>
      </c>
      <c r="R770" s="70">
        <f t="shared" si="117"/>
        <v>0</v>
      </c>
      <c r="T770" s="10"/>
      <c r="U770" s="10"/>
      <c r="V770" s="10"/>
      <c r="W770" s="10"/>
      <c r="X770" s="10"/>
    </row>
    <row r="771" spans="4:24" s="9" customFormat="1" x14ac:dyDescent="0.3">
      <c r="D771" s="17">
        <f t="shared" si="119"/>
        <v>114382</v>
      </c>
      <c r="E771" s="41">
        <v>1</v>
      </c>
      <c r="F771" s="83">
        <f t="shared" si="118"/>
        <v>3</v>
      </c>
      <c r="G771" s="39"/>
      <c r="H771" s="39"/>
      <c r="I771" s="39"/>
      <c r="J771" s="39"/>
      <c r="K771" s="84" t="e">
        <f t="shared" ref="K771:K834" si="123">IF(AND(ISBLANK(G771),ISBLANK(I771)),NA(),G771-I771)+N("Only give a result if the offset or variable balance are recorded")</f>
        <v>#N/A</v>
      </c>
      <c r="L771" s="84" t="e">
        <f t="shared" ref="L771:L834" si="124">IF(AND(ISBLANK(G771),ISBLANK(H771),ISBLANK(I771)),
      NA()+N("This row has no records; use NA"),
      H771+K771)</f>
        <v>#N/A</v>
      </c>
      <c r="M771" s="40">
        <f t="shared" si="120"/>
        <v>0</v>
      </c>
      <c r="N771" s="40">
        <f t="shared" si="121"/>
        <v>0</v>
      </c>
      <c r="O771" s="40">
        <f t="shared" ref="O771:O834" si="125">IF(ISNA(M771),
       IF(ISNA(N771), NA()+N("NA if both fixed and variable are NA"), MAX(0,N771)+N("Fixed balance if variable is NA")),
       IF(ISNA(N771),MAX(0,M771)+N("Variable balance if fixed is NA"),MAX(M771+N771,0)+N("Fixed+Variable if both aren't NA")))</f>
        <v>0</v>
      </c>
      <c r="P771" s="68">
        <f t="shared" ref="P771:P834" si="126">IF(ISNA(Q771)+N("This formula returns the sum of the interests that aren't NA"),
      IF(ISNA(R771),NA(),R771),
      IF(ISNA(R771),Q771,Q771+R771))</f>
        <v>0</v>
      </c>
      <c r="Q771" s="69">
        <f t="shared" si="122"/>
        <v>0</v>
      </c>
      <c r="R771" s="70">
        <f t="shared" ref="R771:R834" si="127">IF(ISNA(M771),
      NA()+N("Do nothing if the variable balance is NA"),
      MAX(IF(YEARFRAC($B$7,D771)&gt;$B$10,O771,M771)*((1+F771/100/365)^(365*YEARFRAC(D771,D772))-1), 0)
     +N("The variable interest is the variable rate (for the period between rows) multiplied by the net or variable balance (depending if within the fixed period), and only for positive variable balances"))</f>
        <v>0</v>
      </c>
      <c r="T771" s="10"/>
      <c r="U771" s="10"/>
      <c r="V771" s="10"/>
      <c r="W771" s="10"/>
      <c r="X771" s="10"/>
    </row>
    <row r="772" spans="4:24" s="9" customFormat="1" x14ac:dyDescent="0.3">
      <c r="D772" s="17">
        <f t="shared" si="119"/>
        <v>114474</v>
      </c>
      <c r="E772" s="41">
        <v>1</v>
      </c>
      <c r="F772" s="83">
        <f t="shared" ref="F772:F835" si="128">F771</f>
        <v>3</v>
      </c>
      <c r="G772" s="39"/>
      <c r="H772" s="39"/>
      <c r="I772" s="39"/>
      <c r="J772" s="39"/>
      <c r="K772" s="84" t="e">
        <f t="shared" si="123"/>
        <v>#N/A</v>
      </c>
      <c r="L772" s="84" t="e">
        <f t="shared" si="124"/>
        <v>#N/A</v>
      </c>
      <c r="M772" s="40">
        <f t="shared" si="120"/>
        <v>0</v>
      </c>
      <c r="N772" s="40">
        <f t="shared" si="121"/>
        <v>0</v>
      </c>
      <c r="O772" s="40">
        <f t="shared" si="125"/>
        <v>0</v>
      </c>
      <c r="P772" s="68">
        <f t="shared" si="126"/>
        <v>0</v>
      </c>
      <c r="Q772" s="69">
        <f t="shared" si="122"/>
        <v>0</v>
      </c>
      <c r="R772" s="70">
        <f t="shared" si="127"/>
        <v>0</v>
      </c>
      <c r="T772" s="10"/>
      <c r="U772" s="10"/>
      <c r="V772" s="10"/>
      <c r="W772" s="10"/>
      <c r="X772" s="10"/>
    </row>
    <row r="773" spans="4:24" s="9" customFormat="1" x14ac:dyDescent="0.3">
      <c r="D773" s="17">
        <f t="shared" si="119"/>
        <v>114566</v>
      </c>
      <c r="E773" s="41">
        <v>1</v>
      </c>
      <c r="F773" s="83">
        <f t="shared" si="128"/>
        <v>3</v>
      </c>
      <c r="G773" s="39"/>
      <c r="H773" s="39"/>
      <c r="I773" s="39"/>
      <c r="J773" s="39"/>
      <c r="K773" s="84" t="e">
        <f t="shared" si="123"/>
        <v>#N/A</v>
      </c>
      <c r="L773" s="84" t="e">
        <f t="shared" si="124"/>
        <v>#N/A</v>
      </c>
      <c r="M773" s="40">
        <f t="shared" si="120"/>
        <v>0</v>
      </c>
      <c r="N773" s="40">
        <f t="shared" si="121"/>
        <v>0</v>
      </c>
      <c r="O773" s="40">
        <f t="shared" si="125"/>
        <v>0</v>
      </c>
      <c r="P773" s="68">
        <f t="shared" si="126"/>
        <v>0</v>
      </c>
      <c r="Q773" s="69">
        <f t="shared" si="122"/>
        <v>0</v>
      </c>
      <c r="R773" s="70">
        <f t="shared" si="127"/>
        <v>0</v>
      </c>
      <c r="T773" s="10"/>
      <c r="U773" s="10"/>
      <c r="V773" s="10"/>
      <c r="W773" s="10"/>
      <c r="X773" s="10"/>
    </row>
    <row r="774" spans="4:24" s="9" customFormat="1" x14ac:dyDescent="0.3">
      <c r="D774" s="17">
        <f t="shared" si="119"/>
        <v>114657</v>
      </c>
      <c r="E774" s="41">
        <v>1</v>
      </c>
      <c r="F774" s="83">
        <f t="shared" si="128"/>
        <v>3</v>
      </c>
      <c r="G774" s="39"/>
      <c r="H774" s="39"/>
      <c r="I774" s="39"/>
      <c r="J774" s="39"/>
      <c r="K774" s="84" t="e">
        <f t="shared" si="123"/>
        <v>#N/A</v>
      </c>
      <c r="L774" s="84" t="e">
        <f t="shared" si="124"/>
        <v>#N/A</v>
      </c>
      <c r="M774" s="40">
        <f t="shared" si="120"/>
        <v>0</v>
      </c>
      <c r="N774" s="40">
        <f t="shared" si="121"/>
        <v>0</v>
      </c>
      <c r="O774" s="40">
        <f t="shared" si="125"/>
        <v>0</v>
      </c>
      <c r="P774" s="68">
        <f t="shared" si="126"/>
        <v>0</v>
      </c>
      <c r="Q774" s="69">
        <f t="shared" si="122"/>
        <v>0</v>
      </c>
      <c r="R774" s="70">
        <f t="shared" si="127"/>
        <v>0</v>
      </c>
      <c r="T774" s="10"/>
      <c r="U774" s="10"/>
      <c r="V774" s="10"/>
      <c r="W774" s="10"/>
      <c r="X774" s="10"/>
    </row>
    <row r="775" spans="4:24" s="9" customFormat="1" x14ac:dyDescent="0.3">
      <c r="D775" s="17">
        <f t="shared" ref="D775:D838" si="129">EDATE(D774,3)</f>
        <v>114747</v>
      </c>
      <c r="E775" s="41">
        <v>1</v>
      </c>
      <c r="F775" s="83">
        <f t="shared" si="128"/>
        <v>3</v>
      </c>
      <c r="G775" s="39"/>
      <c r="H775" s="39"/>
      <c r="I775" s="39"/>
      <c r="J775" s="39"/>
      <c r="K775" s="84" t="e">
        <f t="shared" si="123"/>
        <v>#N/A</v>
      </c>
      <c r="L775" s="84" t="e">
        <f t="shared" si="124"/>
        <v>#N/A</v>
      </c>
      <c r="M775" s="40">
        <f t="shared" si="120"/>
        <v>0</v>
      </c>
      <c r="N775" s="40">
        <f t="shared" si="121"/>
        <v>0</v>
      </c>
      <c r="O775" s="40">
        <f t="shared" si="125"/>
        <v>0</v>
      </c>
      <c r="P775" s="68">
        <f t="shared" si="126"/>
        <v>0</v>
      </c>
      <c r="Q775" s="69">
        <f t="shared" si="122"/>
        <v>0</v>
      </c>
      <c r="R775" s="70">
        <f t="shared" si="127"/>
        <v>0</v>
      </c>
      <c r="T775" s="10"/>
      <c r="U775" s="10"/>
      <c r="V775" s="10"/>
      <c r="W775" s="10"/>
      <c r="X775" s="10"/>
    </row>
    <row r="776" spans="4:24" s="9" customFormat="1" x14ac:dyDescent="0.3">
      <c r="D776" s="17">
        <f t="shared" si="129"/>
        <v>114839</v>
      </c>
      <c r="E776" s="41">
        <v>1</v>
      </c>
      <c r="F776" s="83">
        <f t="shared" si="128"/>
        <v>3</v>
      </c>
      <c r="G776" s="39"/>
      <c r="H776" s="39"/>
      <c r="I776" s="39"/>
      <c r="J776" s="39"/>
      <c r="K776" s="84" t="e">
        <f t="shared" si="123"/>
        <v>#N/A</v>
      </c>
      <c r="L776" s="84" t="e">
        <f t="shared" si="124"/>
        <v>#N/A</v>
      </c>
      <c r="M776" s="40">
        <f t="shared" si="120"/>
        <v>0</v>
      </c>
      <c r="N776" s="40">
        <f t="shared" si="121"/>
        <v>0</v>
      </c>
      <c r="O776" s="40">
        <f t="shared" si="125"/>
        <v>0</v>
      </c>
      <c r="P776" s="68">
        <f t="shared" si="126"/>
        <v>0</v>
      </c>
      <c r="Q776" s="69">
        <f t="shared" si="122"/>
        <v>0</v>
      </c>
      <c r="R776" s="70">
        <f t="shared" si="127"/>
        <v>0</v>
      </c>
      <c r="T776" s="10"/>
      <c r="U776" s="10"/>
      <c r="V776" s="10"/>
      <c r="W776" s="10"/>
      <c r="X776" s="10"/>
    </row>
    <row r="777" spans="4:24" s="9" customFormat="1" x14ac:dyDescent="0.3">
      <c r="D777" s="17">
        <f t="shared" si="129"/>
        <v>114931</v>
      </c>
      <c r="E777" s="41">
        <v>1</v>
      </c>
      <c r="F777" s="83">
        <f t="shared" si="128"/>
        <v>3</v>
      </c>
      <c r="G777" s="39"/>
      <c r="H777" s="39"/>
      <c r="I777" s="39"/>
      <c r="J777" s="39"/>
      <c r="K777" s="84" t="e">
        <f t="shared" si="123"/>
        <v>#N/A</v>
      </c>
      <c r="L777" s="84" t="e">
        <f t="shared" si="124"/>
        <v>#N/A</v>
      </c>
      <c r="M777" s="40">
        <f t="shared" si="120"/>
        <v>0</v>
      </c>
      <c r="N777" s="40">
        <f t="shared" si="121"/>
        <v>0</v>
      </c>
      <c r="O777" s="40">
        <f t="shared" si="125"/>
        <v>0</v>
      </c>
      <c r="P777" s="68">
        <f t="shared" si="126"/>
        <v>0</v>
      </c>
      <c r="Q777" s="69">
        <f t="shared" si="122"/>
        <v>0</v>
      </c>
      <c r="R777" s="70">
        <f t="shared" si="127"/>
        <v>0</v>
      </c>
      <c r="T777" s="10"/>
      <c r="U777" s="10"/>
      <c r="V777" s="10"/>
      <c r="W777" s="10"/>
      <c r="X777" s="10"/>
    </row>
    <row r="778" spans="4:24" s="9" customFormat="1" x14ac:dyDescent="0.3">
      <c r="D778" s="17">
        <f t="shared" si="129"/>
        <v>115022</v>
      </c>
      <c r="E778" s="41">
        <v>1</v>
      </c>
      <c r="F778" s="83">
        <f t="shared" si="128"/>
        <v>3</v>
      </c>
      <c r="G778" s="39"/>
      <c r="H778" s="39"/>
      <c r="I778" s="39"/>
      <c r="J778" s="39"/>
      <c r="K778" s="84" t="e">
        <f t="shared" si="123"/>
        <v>#N/A</v>
      </c>
      <c r="L778" s="84" t="e">
        <f t="shared" si="124"/>
        <v>#N/A</v>
      </c>
      <c r="M778" s="40">
        <f t="shared" si="120"/>
        <v>0</v>
      </c>
      <c r="N778" s="40">
        <f t="shared" si="121"/>
        <v>0</v>
      </c>
      <c r="O778" s="40">
        <f t="shared" si="125"/>
        <v>0</v>
      </c>
      <c r="P778" s="68">
        <f t="shared" si="126"/>
        <v>0</v>
      </c>
      <c r="Q778" s="69">
        <f t="shared" si="122"/>
        <v>0</v>
      </c>
      <c r="R778" s="70">
        <f t="shared" si="127"/>
        <v>0</v>
      </c>
      <c r="T778" s="10"/>
      <c r="U778" s="10"/>
      <c r="V778" s="10"/>
      <c r="W778" s="10"/>
      <c r="X778" s="10"/>
    </row>
    <row r="779" spans="4:24" s="9" customFormat="1" x14ac:dyDescent="0.3">
      <c r="D779" s="17">
        <f t="shared" si="129"/>
        <v>115112</v>
      </c>
      <c r="E779" s="41">
        <v>1</v>
      </c>
      <c r="F779" s="83">
        <f t="shared" si="128"/>
        <v>3</v>
      </c>
      <c r="G779" s="39"/>
      <c r="H779" s="39"/>
      <c r="I779" s="39"/>
      <c r="J779" s="39"/>
      <c r="K779" s="84" t="e">
        <f t="shared" si="123"/>
        <v>#N/A</v>
      </c>
      <c r="L779" s="84" t="e">
        <f t="shared" si="124"/>
        <v>#N/A</v>
      </c>
      <c r="M779" s="40">
        <f t="shared" si="120"/>
        <v>0</v>
      </c>
      <c r="N779" s="40">
        <f t="shared" si="121"/>
        <v>0</v>
      </c>
      <c r="O779" s="40">
        <f t="shared" si="125"/>
        <v>0</v>
      </c>
      <c r="P779" s="68">
        <f t="shared" si="126"/>
        <v>0</v>
      </c>
      <c r="Q779" s="69">
        <f t="shared" si="122"/>
        <v>0</v>
      </c>
      <c r="R779" s="70">
        <f t="shared" si="127"/>
        <v>0</v>
      </c>
      <c r="T779" s="10"/>
      <c r="U779" s="10"/>
      <c r="V779" s="10"/>
      <c r="W779" s="10"/>
      <c r="X779" s="10"/>
    </row>
    <row r="780" spans="4:24" s="9" customFormat="1" x14ac:dyDescent="0.3">
      <c r="D780" s="17">
        <f t="shared" si="129"/>
        <v>115204</v>
      </c>
      <c r="E780" s="41">
        <v>1</v>
      </c>
      <c r="F780" s="83">
        <f t="shared" si="128"/>
        <v>3</v>
      </c>
      <c r="G780" s="39"/>
      <c r="H780" s="39"/>
      <c r="I780" s="39"/>
      <c r="J780" s="39"/>
      <c r="K780" s="84" t="e">
        <f t="shared" si="123"/>
        <v>#N/A</v>
      </c>
      <c r="L780" s="84" t="e">
        <f t="shared" si="124"/>
        <v>#N/A</v>
      </c>
      <c r="M780" s="40">
        <f t="shared" si="120"/>
        <v>0</v>
      </c>
      <c r="N780" s="40">
        <f t="shared" si="121"/>
        <v>0</v>
      </c>
      <c r="O780" s="40">
        <f t="shared" si="125"/>
        <v>0</v>
      </c>
      <c r="P780" s="68">
        <f t="shared" si="126"/>
        <v>0</v>
      </c>
      <c r="Q780" s="69">
        <f t="shared" si="122"/>
        <v>0</v>
      </c>
      <c r="R780" s="70">
        <f t="shared" si="127"/>
        <v>0</v>
      </c>
      <c r="T780" s="10"/>
      <c r="U780" s="10"/>
      <c r="V780" s="10"/>
      <c r="W780" s="10"/>
      <c r="X780" s="10"/>
    </row>
    <row r="781" spans="4:24" s="9" customFormat="1" x14ac:dyDescent="0.3">
      <c r="D781" s="17">
        <f t="shared" si="129"/>
        <v>115296</v>
      </c>
      <c r="E781" s="41">
        <v>1</v>
      </c>
      <c r="F781" s="83">
        <f t="shared" si="128"/>
        <v>3</v>
      </c>
      <c r="G781" s="39"/>
      <c r="H781" s="39"/>
      <c r="I781" s="39"/>
      <c r="J781" s="39"/>
      <c r="K781" s="84" t="e">
        <f t="shared" si="123"/>
        <v>#N/A</v>
      </c>
      <c r="L781" s="84" t="e">
        <f t="shared" si="124"/>
        <v>#N/A</v>
      </c>
      <c r="M781" s="40">
        <f t="shared" si="120"/>
        <v>0</v>
      </c>
      <c r="N781" s="40">
        <f t="shared" si="121"/>
        <v>0</v>
      </c>
      <c r="O781" s="40">
        <f t="shared" si="125"/>
        <v>0</v>
      </c>
      <c r="P781" s="68">
        <f t="shared" si="126"/>
        <v>0</v>
      </c>
      <c r="Q781" s="69">
        <f t="shared" si="122"/>
        <v>0</v>
      </c>
      <c r="R781" s="70">
        <f t="shared" si="127"/>
        <v>0</v>
      </c>
      <c r="T781" s="10"/>
      <c r="U781" s="10"/>
      <c r="V781" s="10"/>
      <c r="W781" s="10"/>
      <c r="X781" s="10"/>
    </row>
    <row r="782" spans="4:24" s="9" customFormat="1" x14ac:dyDescent="0.3">
      <c r="D782" s="17">
        <f t="shared" si="129"/>
        <v>115387</v>
      </c>
      <c r="E782" s="41">
        <v>1</v>
      </c>
      <c r="F782" s="83">
        <f t="shared" si="128"/>
        <v>3</v>
      </c>
      <c r="G782" s="39"/>
      <c r="H782" s="39"/>
      <c r="I782" s="39"/>
      <c r="J782" s="39"/>
      <c r="K782" s="84" t="e">
        <f t="shared" si="123"/>
        <v>#N/A</v>
      </c>
      <c r="L782" s="84" t="e">
        <f t="shared" si="124"/>
        <v>#N/A</v>
      </c>
      <c r="M782" s="40">
        <f t="shared" si="120"/>
        <v>0</v>
      </c>
      <c r="N782" s="40">
        <f t="shared" si="121"/>
        <v>0</v>
      </c>
      <c r="O782" s="40">
        <f t="shared" si="125"/>
        <v>0</v>
      </c>
      <c r="P782" s="68">
        <f t="shared" si="126"/>
        <v>0</v>
      </c>
      <c r="Q782" s="69">
        <f t="shared" si="122"/>
        <v>0</v>
      </c>
      <c r="R782" s="70">
        <f t="shared" si="127"/>
        <v>0</v>
      </c>
      <c r="T782" s="10"/>
      <c r="U782" s="10"/>
      <c r="V782" s="10"/>
      <c r="W782" s="10"/>
      <c r="X782" s="10"/>
    </row>
    <row r="783" spans="4:24" s="9" customFormat="1" x14ac:dyDescent="0.3">
      <c r="D783" s="17">
        <f t="shared" si="129"/>
        <v>115478</v>
      </c>
      <c r="E783" s="41">
        <v>1</v>
      </c>
      <c r="F783" s="83">
        <f t="shared" si="128"/>
        <v>3</v>
      </c>
      <c r="G783" s="39"/>
      <c r="H783" s="39"/>
      <c r="I783" s="39"/>
      <c r="J783" s="39"/>
      <c r="K783" s="84" t="e">
        <f t="shared" si="123"/>
        <v>#N/A</v>
      </c>
      <c r="L783" s="84" t="e">
        <f t="shared" si="124"/>
        <v>#N/A</v>
      </c>
      <c r="M783" s="40">
        <f t="shared" si="120"/>
        <v>0</v>
      </c>
      <c r="N783" s="40">
        <f t="shared" si="121"/>
        <v>0</v>
      </c>
      <c r="O783" s="40">
        <f t="shared" si="125"/>
        <v>0</v>
      </c>
      <c r="P783" s="68">
        <f t="shared" si="126"/>
        <v>0</v>
      </c>
      <c r="Q783" s="69">
        <f t="shared" si="122"/>
        <v>0</v>
      </c>
      <c r="R783" s="70">
        <f t="shared" si="127"/>
        <v>0</v>
      </c>
      <c r="T783" s="10"/>
      <c r="U783" s="10"/>
      <c r="V783" s="10"/>
      <c r="W783" s="10"/>
      <c r="X783" s="10"/>
    </row>
    <row r="784" spans="4:24" s="9" customFormat="1" x14ac:dyDescent="0.3">
      <c r="D784" s="17">
        <f t="shared" si="129"/>
        <v>115570</v>
      </c>
      <c r="E784" s="41">
        <v>1</v>
      </c>
      <c r="F784" s="83">
        <f t="shared" si="128"/>
        <v>3</v>
      </c>
      <c r="G784" s="39"/>
      <c r="H784" s="39"/>
      <c r="I784" s="39"/>
      <c r="J784" s="39"/>
      <c r="K784" s="84" t="e">
        <f t="shared" si="123"/>
        <v>#N/A</v>
      </c>
      <c r="L784" s="84" t="e">
        <f t="shared" si="124"/>
        <v>#N/A</v>
      </c>
      <c r="M784" s="40">
        <f t="shared" si="120"/>
        <v>0</v>
      </c>
      <c r="N784" s="40">
        <f t="shared" si="121"/>
        <v>0</v>
      </c>
      <c r="O784" s="40">
        <f t="shared" si="125"/>
        <v>0</v>
      </c>
      <c r="P784" s="68">
        <f t="shared" si="126"/>
        <v>0</v>
      </c>
      <c r="Q784" s="69">
        <f t="shared" si="122"/>
        <v>0</v>
      </c>
      <c r="R784" s="70">
        <f t="shared" si="127"/>
        <v>0</v>
      </c>
      <c r="T784" s="10"/>
      <c r="U784" s="10"/>
      <c r="V784" s="10"/>
      <c r="W784" s="10"/>
      <c r="X784" s="10"/>
    </row>
    <row r="785" spans="4:24" s="9" customFormat="1" x14ac:dyDescent="0.3">
      <c r="D785" s="17">
        <f t="shared" si="129"/>
        <v>115662</v>
      </c>
      <c r="E785" s="41">
        <v>1</v>
      </c>
      <c r="F785" s="83">
        <f t="shared" si="128"/>
        <v>3</v>
      </c>
      <c r="G785" s="39"/>
      <c r="H785" s="39"/>
      <c r="I785" s="39"/>
      <c r="J785" s="39"/>
      <c r="K785" s="84" t="e">
        <f t="shared" si="123"/>
        <v>#N/A</v>
      </c>
      <c r="L785" s="84" t="e">
        <f t="shared" si="124"/>
        <v>#N/A</v>
      </c>
      <c r="M785" s="40">
        <f t="shared" si="120"/>
        <v>0</v>
      </c>
      <c r="N785" s="40">
        <f t="shared" si="121"/>
        <v>0</v>
      </c>
      <c r="O785" s="40">
        <f t="shared" si="125"/>
        <v>0</v>
      </c>
      <c r="P785" s="68">
        <f t="shared" si="126"/>
        <v>0</v>
      </c>
      <c r="Q785" s="69">
        <f t="shared" si="122"/>
        <v>0</v>
      </c>
      <c r="R785" s="70">
        <f t="shared" si="127"/>
        <v>0</v>
      </c>
      <c r="T785" s="10"/>
      <c r="U785" s="10"/>
      <c r="V785" s="10"/>
      <c r="W785" s="10"/>
      <c r="X785" s="10"/>
    </row>
    <row r="786" spans="4:24" s="9" customFormat="1" x14ac:dyDescent="0.3">
      <c r="D786" s="17">
        <f t="shared" si="129"/>
        <v>115753</v>
      </c>
      <c r="E786" s="41">
        <v>1</v>
      </c>
      <c r="F786" s="83">
        <f t="shared" si="128"/>
        <v>3</v>
      </c>
      <c r="G786" s="39"/>
      <c r="H786" s="39"/>
      <c r="I786" s="39"/>
      <c r="J786" s="39"/>
      <c r="K786" s="84" t="e">
        <f t="shared" si="123"/>
        <v>#N/A</v>
      </c>
      <c r="L786" s="84" t="e">
        <f t="shared" si="124"/>
        <v>#N/A</v>
      </c>
      <c r="M786" s="40">
        <f t="shared" si="120"/>
        <v>0</v>
      </c>
      <c r="N786" s="40">
        <f t="shared" si="121"/>
        <v>0</v>
      </c>
      <c r="O786" s="40">
        <f t="shared" si="125"/>
        <v>0</v>
      </c>
      <c r="P786" s="68">
        <f t="shared" si="126"/>
        <v>0</v>
      </c>
      <c r="Q786" s="69">
        <f t="shared" si="122"/>
        <v>0</v>
      </c>
      <c r="R786" s="70">
        <f t="shared" si="127"/>
        <v>0</v>
      </c>
      <c r="T786" s="10"/>
      <c r="U786" s="10"/>
      <c r="V786" s="10"/>
      <c r="W786" s="10"/>
      <c r="X786" s="10"/>
    </row>
    <row r="787" spans="4:24" s="9" customFormat="1" x14ac:dyDescent="0.3">
      <c r="D787" s="17">
        <f t="shared" si="129"/>
        <v>115843</v>
      </c>
      <c r="E787" s="41">
        <v>1</v>
      </c>
      <c r="F787" s="83">
        <f t="shared" si="128"/>
        <v>3</v>
      </c>
      <c r="G787" s="39"/>
      <c r="H787" s="39"/>
      <c r="I787" s="39"/>
      <c r="J787" s="39"/>
      <c r="K787" s="84" t="e">
        <f t="shared" si="123"/>
        <v>#N/A</v>
      </c>
      <c r="L787" s="84" t="e">
        <f t="shared" si="124"/>
        <v>#N/A</v>
      </c>
      <c r="M787" s="40">
        <f t="shared" si="120"/>
        <v>0</v>
      </c>
      <c r="N787" s="40">
        <f t="shared" si="121"/>
        <v>0</v>
      </c>
      <c r="O787" s="40">
        <f t="shared" si="125"/>
        <v>0</v>
      </c>
      <c r="P787" s="68">
        <f t="shared" si="126"/>
        <v>0</v>
      </c>
      <c r="Q787" s="69">
        <f t="shared" si="122"/>
        <v>0</v>
      </c>
      <c r="R787" s="70">
        <f t="shared" si="127"/>
        <v>0</v>
      </c>
      <c r="T787" s="10"/>
      <c r="U787" s="10"/>
      <c r="V787" s="10"/>
      <c r="W787" s="10"/>
      <c r="X787" s="10"/>
    </row>
    <row r="788" spans="4:24" s="9" customFormat="1" x14ac:dyDescent="0.3">
      <c r="D788" s="17">
        <f t="shared" si="129"/>
        <v>115935</v>
      </c>
      <c r="E788" s="41">
        <v>1</v>
      </c>
      <c r="F788" s="83">
        <f t="shared" si="128"/>
        <v>3</v>
      </c>
      <c r="G788" s="39"/>
      <c r="H788" s="39"/>
      <c r="I788" s="39"/>
      <c r="J788" s="39"/>
      <c r="K788" s="84" t="e">
        <f t="shared" si="123"/>
        <v>#N/A</v>
      </c>
      <c r="L788" s="84" t="e">
        <f t="shared" si="124"/>
        <v>#N/A</v>
      </c>
      <c r="M788" s="40">
        <f t="shared" si="120"/>
        <v>0</v>
      </c>
      <c r="N788" s="40">
        <f t="shared" si="121"/>
        <v>0</v>
      </c>
      <c r="O788" s="40">
        <f t="shared" si="125"/>
        <v>0</v>
      </c>
      <c r="P788" s="68">
        <f t="shared" si="126"/>
        <v>0</v>
      </c>
      <c r="Q788" s="69">
        <f t="shared" si="122"/>
        <v>0</v>
      </c>
      <c r="R788" s="70">
        <f t="shared" si="127"/>
        <v>0</v>
      </c>
      <c r="T788" s="10"/>
      <c r="U788" s="10"/>
      <c r="V788" s="10"/>
      <c r="W788" s="10"/>
      <c r="X788" s="10"/>
    </row>
    <row r="789" spans="4:24" s="9" customFormat="1" x14ac:dyDescent="0.3">
      <c r="D789" s="17">
        <f t="shared" si="129"/>
        <v>116027</v>
      </c>
      <c r="E789" s="41">
        <v>1</v>
      </c>
      <c r="F789" s="83">
        <f t="shared" si="128"/>
        <v>3</v>
      </c>
      <c r="G789" s="39"/>
      <c r="H789" s="39"/>
      <c r="I789" s="39"/>
      <c r="J789" s="39"/>
      <c r="K789" s="84" t="e">
        <f t="shared" si="123"/>
        <v>#N/A</v>
      </c>
      <c r="L789" s="84" t="e">
        <f t="shared" si="124"/>
        <v>#N/A</v>
      </c>
      <c r="M789" s="40">
        <f t="shared" si="120"/>
        <v>0</v>
      </c>
      <c r="N789" s="40">
        <f t="shared" si="121"/>
        <v>0</v>
      </c>
      <c r="O789" s="40">
        <f t="shared" si="125"/>
        <v>0</v>
      </c>
      <c r="P789" s="68">
        <f t="shared" si="126"/>
        <v>0</v>
      </c>
      <c r="Q789" s="69">
        <f t="shared" si="122"/>
        <v>0</v>
      </c>
      <c r="R789" s="70">
        <f t="shared" si="127"/>
        <v>0</v>
      </c>
      <c r="T789" s="10"/>
      <c r="U789" s="10"/>
      <c r="V789" s="10"/>
      <c r="W789" s="10"/>
      <c r="X789" s="10"/>
    </row>
    <row r="790" spans="4:24" s="9" customFormat="1" x14ac:dyDescent="0.3">
      <c r="D790" s="17">
        <f t="shared" si="129"/>
        <v>116118</v>
      </c>
      <c r="E790" s="41">
        <v>1</v>
      </c>
      <c r="F790" s="83">
        <f t="shared" si="128"/>
        <v>3</v>
      </c>
      <c r="G790" s="39"/>
      <c r="H790" s="39"/>
      <c r="I790" s="39"/>
      <c r="J790" s="39"/>
      <c r="K790" s="84" t="e">
        <f t="shared" si="123"/>
        <v>#N/A</v>
      </c>
      <c r="L790" s="84" t="e">
        <f t="shared" si="124"/>
        <v>#N/A</v>
      </c>
      <c r="M790" s="40">
        <f t="shared" si="120"/>
        <v>0</v>
      </c>
      <c r="N790" s="40">
        <f t="shared" si="121"/>
        <v>0</v>
      </c>
      <c r="O790" s="40">
        <f t="shared" si="125"/>
        <v>0</v>
      </c>
      <c r="P790" s="68">
        <f t="shared" si="126"/>
        <v>0</v>
      </c>
      <c r="Q790" s="69">
        <f t="shared" si="122"/>
        <v>0</v>
      </c>
      <c r="R790" s="70">
        <f t="shared" si="127"/>
        <v>0</v>
      </c>
      <c r="T790" s="10"/>
      <c r="U790" s="10"/>
      <c r="V790" s="10"/>
      <c r="W790" s="10"/>
      <c r="X790" s="10"/>
    </row>
    <row r="791" spans="4:24" s="9" customFormat="1" x14ac:dyDescent="0.3">
      <c r="D791" s="17">
        <f t="shared" si="129"/>
        <v>116208</v>
      </c>
      <c r="E791" s="41">
        <v>1</v>
      </c>
      <c r="F791" s="83">
        <f t="shared" si="128"/>
        <v>3</v>
      </c>
      <c r="G791" s="39"/>
      <c r="H791" s="39"/>
      <c r="I791" s="39"/>
      <c r="J791" s="39"/>
      <c r="K791" s="84" t="e">
        <f t="shared" si="123"/>
        <v>#N/A</v>
      </c>
      <c r="L791" s="84" t="e">
        <f t="shared" si="124"/>
        <v>#N/A</v>
      </c>
      <c r="M791" s="40">
        <f t="shared" si="120"/>
        <v>0</v>
      </c>
      <c r="N791" s="40">
        <f t="shared" si="121"/>
        <v>0</v>
      </c>
      <c r="O791" s="40">
        <f t="shared" si="125"/>
        <v>0</v>
      </c>
      <c r="P791" s="68">
        <f t="shared" si="126"/>
        <v>0</v>
      </c>
      <c r="Q791" s="69">
        <f t="shared" si="122"/>
        <v>0</v>
      </c>
      <c r="R791" s="70">
        <f t="shared" si="127"/>
        <v>0</v>
      </c>
      <c r="T791" s="10"/>
      <c r="U791" s="10"/>
      <c r="V791" s="10"/>
      <c r="W791" s="10"/>
      <c r="X791" s="10"/>
    </row>
    <row r="792" spans="4:24" s="9" customFormat="1" x14ac:dyDescent="0.3">
      <c r="D792" s="17">
        <f t="shared" si="129"/>
        <v>116300</v>
      </c>
      <c r="E792" s="41">
        <v>1</v>
      </c>
      <c r="F792" s="83">
        <f t="shared" si="128"/>
        <v>3</v>
      </c>
      <c r="G792" s="39"/>
      <c r="H792" s="39"/>
      <c r="I792" s="39"/>
      <c r="J792" s="39"/>
      <c r="K792" s="84" t="e">
        <f t="shared" si="123"/>
        <v>#N/A</v>
      </c>
      <c r="L792" s="84" t="e">
        <f t="shared" si="124"/>
        <v>#N/A</v>
      </c>
      <c r="M792" s="40">
        <f t="shared" si="120"/>
        <v>0</v>
      </c>
      <c r="N792" s="40">
        <f t="shared" si="121"/>
        <v>0</v>
      </c>
      <c r="O792" s="40">
        <f t="shared" si="125"/>
        <v>0</v>
      </c>
      <c r="P792" s="68">
        <f t="shared" si="126"/>
        <v>0</v>
      </c>
      <c r="Q792" s="69">
        <f t="shared" si="122"/>
        <v>0</v>
      </c>
      <c r="R792" s="70">
        <f t="shared" si="127"/>
        <v>0</v>
      </c>
      <c r="T792" s="10"/>
      <c r="U792" s="10"/>
      <c r="V792" s="10"/>
      <c r="W792" s="10"/>
      <c r="X792" s="10"/>
    </row>
    <row r="793" spans="4:24" s="9" customFormat="1" x14ac:dyDescent="0.3">
      <c r="D793" s="17">
        <f t="shared" si="129"/>
        <v>116392</v>
      </c>
      <c r="E793" s="41">
        <v>1</v>
      </c>
      <c r="F793" s="83">
        <f t="shared" si="128"/>
        <v>3</v>
      </c>
      <c r="G793" s="39"/>
      <c r="H793" s="39"/>
      <c r="I793" s="39"/>
      <c r="J793" s="39"/>
      <c r="K793" s="84" t="e">
        <f t="shared" si="123"/>
        <v>#N/A</v>
      </c>
      <c r="L793" s="84" t="e">
        <f t="shared" si="124"/>
        <v>#N/A</v>
      </c>
      <c r="M793" s="40">
        <f t="shared" si="120"/>
        <v>0</v>
      </c>
      <c r="N793" s="40">
        <f t="shared" si="121"/>
        <v>0</v>
      </c>
      <c r="O793" s="40">
        <f t="shared" si="125"/>
        <v>0</v>
      </c>
      <c r="P793" s="68">
        <f t="shared" si="126"/>
        <v>0</v>
      </c>
      <c r="Q793" s="69">
        <f t="shared" si="122"/>
        <v>0</v>
      </c>
      <c r="R793" s="70">
        <f t="shared" si="127"/>
        <v>0</v>
      </c>
      <c r="T793" s="10"/>
      <c r="U793" s="10"/>
      <c r="V793" s="10"/>
      <c r="W793" s="10"/>
      <c r="X793" s="10"/>
    </row>
    <row r="794" spans="4:24" s="9" customFormat="1" x14ac:dyDescent="0.3">
      <c r="D794" s="17">
        <f t="shared" si="129"/>
        <v>116483</v>
      </c>
      <c r="E794" s="41">
        <v>1</v>
      </c>
      <c r="F794" s="83">
        <f t="shared" si="128"/>
        <v>3</v>
      </c>
      <c r="G794" s="39"/>
      <c r="H794" s="39"/>
      <c r="I794" s="39"/>
      <c r="J794" s="39"/>
      <c r="K794" s="84" t="e">
        <f t="shared" si="123"/>
        <v>#N/A</v>
      </c>
      <c r="L794" s="84" t="e">
        <f t="shared" si="124"/>
        <v>#N/A</v>
      </c>
      <c r="M794" s="40">
        <f t="shared" si="120"/>
        <v>0</v>
      </c>
      <c r="N794" s="40">
        <f t="shared" si="121"/>
        <v>0</v>
      </c>
      <c r="O794" s="40">
        <f t="shared" si="125"/>
        <v>0</v>
      </c>
      <c r="P794" s="68">
        <f t="shared" si="126"/>
        <v>0</v>
      </c>
      <c r="Q794" s="69">
        <f t="shared" si="122"/>
        <v>0</v>
      </c>
      <c r="R794" s="70">
        <f t="shared" si="127"/>
        <v>0</v>
      </c>
      <c r="T794" s="10"/>
      <c r="U794" s="10"/>
      <c r="V794" s="10"/>
      <c r="W794" s="10"/>
      <c r="X794" s="10"/>
    </row>
    <row r="795" spans="4:24" s="9" customFormat="1" x14ac:dyDescent="0.3">
      <c r="D795" s="17">
        <f t="shared" si="129"/>
        <v>116573</v>
      </c>
      <c r="E795" s="41">
        <v>1</v>
      </c>
      <c r="F795" s="83">
        <f t="shared" si="128"/>
        <v>3</v>
      </c>
      <c r="G795" s="39"/>
      <c r="H795" s="39"/>
      <c r="I795" s="39"/>
      <c r="J795" s="39"/>
      <c r="K795" s="84" t="e">
        <f t="shared" si="123"/>
        <v>#N/A</v>
      </c>
      <c r="L795" s="84" t="e">
        <f t="shared" si="124"/>
        <v>#N/A</v>
      </c>
      <c r="M795" s="40">
        <f t="shared" si="120"/>
        <v>0</v>
      </c>
      <c r="N795" s="40">
        <f t="shared" si="121"/>
        <v>0</v>
      </c>
      <c r="O795" s="40">
        <f t="shared" si="125"/>
        <v>0</v>
      </c>
      <c r="P795" s="68">
        <f t="shared" si="126"/>
        <v>0</v>
      </c>
      <c r="Q795" s="69">
        <f t="shared" si="122"/>
        <v>0</v>
      </c>
      <c r="R795" s="70">
        <f t="shared" si="127"/>
        <v>0</v>
      </c>
      <c r="T795" s="10"/>
      <c r="U795" s="10"/>
      <c r="V795" s="10"/>
      <c r="W795" s="10"/>
      <c r="X795" s="10"/>
    </row>
    <row r="796" spans="4:24" s="9" customFormat="1" x14ac:dyDescent="0.3">
      <c r="D796" s="17">
        <f t="shared" si="129"/>
        <v>116665</v>
      </c>
      <c r="E796" s="41">
        <v>1</v>
      </c>
      <c r="F796" s="83">
        <f t="shared" si="128"/>
        <v>3</v>
      </c>
      <c r="G796" s="39"/>
      <c r="H796" s="39"/>
      <c r="I796" s="39"/>
      <c r="J796" s="39"/>
      <c r="K796" s="84" t="e">
        <f t="shared" si="123"/>
        <v>#N/A</v>
      </c>
      <c r="L796" s="84" t="e">
        <f t="shared" si="124"/>
        <v>#N/A</v>
      </c>
      <c r="M796" s="40">
        <f t="shared" si="120"/>
        <v>0</v>
      </c>
      <c r="N796" s="40">
        <f t="shared" si="121"/>
        <v>0</v>
      </c>
      <c r="O796" s="40">
        <f t="shared" si="125"/>
        <v>0</v>
      </c>
      <c r="P796" s="68">
        <f t="shared" si="126"/>
        <v>0</v>
      </c>
      <c r="Q796" s="69">
        <f t="shared" si="122"/>
        <v>0</v>
      </c>
      <c r="R796" s="70">
        <f t="shared" si="127"/>
        <v>0</v>
      </c>
      <c r="T796" s="10"/>
      <c r="U796" s="10"/>
      <c r="V796" s="10"/>
      <c r="W796" s="10"/>
      <c r="X796" s="10"/>
    </row>
    <row r="797" spans="4:24" s="9" customFormat="1" x14ac:dyDescent="0.3">
      <c r="D797" s="17">
        <f t="shared" si="129"/>
        <v>116757</v>
      </c>
      <c r="E797" s="41">
        <v>1</v>
      </c>
      <c r="F797" s="83">
        <f t="shared" si="128"/>
        <v>3</v>
      </c>
      <c r="G797" s="39"/>
      <c r="H797" s="39"/>
      <c r="I797" s="39"/>
      <c r="J797" s="39"/>
      <c r="K797" s="84" t="e">
        <f t="shared" si="123"/>
        <v>#N/A</v>
      </c>
      <c r="L797" s="84" t="e">
        <f t="shared" si="124"/>
        <v>#N/A</v>
      </c>
      <c r="M797" s="40">
        <f t="shared" si="120"/>
        <v>0</v>
      </c>
      <c r="N797" s="40">
        <f t="shared" si="121"/>
        <v>0</v>
      </c>
      <c r="O797" s="40">
        <f t="shared" si="125"/>
        <v>0</v>
      </c>
      <c r="P797" s="68">
        <f t="shared" si="126"/>
        <v>0</v>
      </c>
      <c r="Q797" s="69">
        <f t="shared" si="122"/>
        <v>0</v>
      </c>
      <c r="R797" s="70">
        <f t="shared" si="127"/>
        <v>0</v>
      </c>
      <c r="T797" s="10"/>
      <c r="U797" s="10"/>
      <c r="V797" s="10"/>
      <c r="W797" s="10"/>
      <c r="X797" s="10"/>
    </row>
    <row r="798" spans="4:24" s="9" customFormat="1" x14ac:dyDescent="0.3">
      <c r="D798" s="17">
        <f t="shared" si="129"/>
        <v>116848</v>
      </c>
      <c r="E798" s="41">
        <v>1</v>
      </c>
      <c r="F798" s="83">
        <f t="shared" si="128"/>
        <v>3</v>
      </c>
      <c r="G798" s="39"/>
      <c r="H798" s="39"/>
      <c r="I798" s="39"/>
      <c r="J798" s="39"/>
      <c r="K798" s="84" t="e">
        <f t="shared" si="123"/>
        <v>#N/A</v>
      </c>
      <c r="L798" s="84" t="e">
        <f t="shared" si="124"/>
        <v>#N/A</v>
      </c>
      <c r="M798" s="40">
        <f t="shared" si="120"/>
        <v>0</v>
      </c>
      <c r="N798" s="40">
        <f t="shared" si="121"/>
        <v>0</v>
      </c>
      <c r="O798" s="40">
        <f t="shared" si="125"/>
        <v>0</v>
      </c>
      <c r="P798" s="68">
        <f t="shared" si="126"/>
        <v>0</v>
      </c>
      <c r="Q798" s="69">
        <f t="shared" si="122"/>
        <v>0</v>
      </c>
      <c r="R798" s="70">
        <f t="shared" si="127"/>
        <v>0</v>
      </c>
      <c r="T798" s="10"/>
      <c r="U798" s="10"/>
      <c r="V798" s="10"/>
      <c r="W798" s="10"/>
      <c r="X798" s="10"/>
    </row>
    <row r="799" spans="4:24" s="9" customFormat="1" x14ac:dyDescent="0.3">
      <c r="D799" s="17">
        <f t="shared" si="129"/>
        <v>116939</v>
      </c>
      <c r="E799" s="41">
        <v>1</v>
      </c>
      <c r="F799" s="83">
        <f t="shared" si="128"/>
        <v>3</v>
      </c>
      <c r="G799" s="39"/>
      <c r="H799" s="39"/>
      <c r="I799" s="39"/>
      <c r="J799" s="39"/>
      <c r="K799" s="84" t="e">
        <f t="shared" si="123"/>
        <v>#N/A</v>
      </c>
      <c r="L799" s="84" t="e">
        <f t="shared" si="124"/>
        <v>#N/A</v>
      </c>
      <c r="M799" s="40">
        <f t="shared" si="120"/>
        <v>0</v>
      </c>
      <c r="N799" s="40">
        <f t="shared" si="121"/>
        <v>0</v>
      </c>
      <c r="O799" s="40">
        <f t="shared" si="125"/>
        <v>0</v>
      </c>
      <c r="P799" s="68">
        <f t="shared" si="126"/>
        <v>0</v>
      </c>
      <c r="Q799" s="69">
        <f t="shared" si="122"/>
        <v>0</v>
      </c>
      <c r="R799" s="70">
        <f t="shared" si="127"/>
        <v>0</v>
      </c>
      <c r="T799" s="10"/>
      <c r="U799" s="10"/>
      <c r="V799" s="10"/>
      <c r="W799" s="10"/>
      <c r="X799" s="10"/>
    </row>
    <row r="800" spans="4:24" s="9" customFormat="1" x14ac:dyDescent="0.3">
      <c r="D800" s="17">
        <f t="shared" si="129"/>
        <v>117031</v>
      </c>
      <c r="E800" s="41">
        <v>1</v>
      </c>
      <c r="F800" s="83">
        <f t="shared" si="128"/>
        <v>3</v>
      </c>
      <c r="G800" s="39"/>
      <c r="H800" s="39"/>
      <c r="I800" s="39"/>
      <c r="J800" s="39"/>
      <c r="K800" s="84" t="e">
        <f t="shared" si="123"/>
        <v>#N/A</v>
      </c>
      <c r="L800" s="84" t="e">
        <f t="shared" si="124"/>
        <v>#N/A</v>
      </c>
      <c r="M800" s="40">
        <f t="shared" si="120"/>
        <v>0</v>
      </c>
      <c r="N800" s="40">
        <f t="shared" si="121"/>
        <v>0</v>
      </c>
      <c r="O800" s="40">
        <f t="shared" si="125"/>
        <v>0</v>
      </c>
      <c r="P800" s="68">
        <f t="shared" si="126"/>
        <v>0</v>
      </c>
      <c r="Q800" s="69">
        <f t="shared" si="122"/>
        <v>0</v>
      </c>
      <c r="R800" s="70">
        <f t="shared" si="127"/>
        <v>0</v>
      </c>
      <c r="T800" s="10"/>
      <c r="U800" s="10"/>
      <c r="V800" s="10"/>
      <c r="W800" s="10"/>
      <c r="X800" s="10"/>
    </row>
    <row r="801" spans="4:24" s="9" customFormat="1" x14ac:dyDescent="0.3">
      <c r="D801" s="17">
        <f t="shared" si="129"/>
        <v>117123</v>
      </c>
      <c r="E801" s="41">
        <v>1</v>
      </c>
      <c r="F801" s="83">
        <f t="shared" si="128"/>
        <v>3</v>
      </c>
      <c r="G801" s="39"/>
      <c r="H801" s="39"/>
      <c r="I801" s="39"/>
      <c r="J801" s="39"/>
      <c r="K801" s="84" t="e">
        <f t="shared" si="123"/>
        <v>#N/A</v>
      </c>
      <c r="L801" s="84" t="e">
        <f t="shared" si="124"/>
        <v>#N/A</v>
      </c>
      <c r="M801" s="40">
        <f t="shared" si="120"/>
        <v>0</v>
      </c>
      <c r="N801" s="40">
        <f t="shared" si="121"/>
        <v>0</v>
      </c>
      <c r="O801" s="40">
        <f t="shared" si="125"/>
        <v>0</v>
      </c>
      <c r="P801" s="68">
        <f t="shared" si="126"/>
        <v>0</v>
      </c>
      <c r="Q801" s="69">
        <f t="shared" si="122"/>
        <v>0</v>
      </c>
      <c r="R801" s="70">
        <f t="shared" si="127"/>
        <v>0</v>
      </c>
      <c r="T801" s="10"/>
      <c r="U801" s="10"/>
      <c r="V801" s="10"/>
      <c r="W801" s="10"/>
      <c r="X801" s="10"/>
    </row>
    <row r="802" spans="4:24" s="9" customFormat="1" x14ac:dyDescent="0.3">
      <c r="D802" s="17">
        <f t="shared" si="129"/>
        <v>117214</v>
      </c>
      <c r="E802" s="41">
        <v>1</v>
      </c>
      <c r="F802" s="83">
        <f t="shared" si="128"/>
        <v>3</v>
      </c>
      <c r="G802" s="39"/>
      <c r="H802" s="39"/>
      <c r="I802" s="39"/>
      <c r="J802" s="39"/>
      <c r="K802" s="84" t="e">
        <f t="shared" si="123"/>
        <v>#N/A</v>
      </c>
      <c r="L802" s="84" t="e">
        <f t="shared" si="124"/>
        <v>#N/A</v>
      </c>
      <c r="M802" s="40">
        <f t="shared" si="120"/>
        <v>0</v>
      </c>
      <c r="N802" s="40">
        <f t="shared" si="121"/>
        <v>0</v>
      </c>
      <c r="O802" s="40">
        <f t="shared" si="125"/>
        <v>0</v>
      </c>
      <c r="P802" s="68">
        <f t="shared" si="126"/>
        <v>0</v>
      </c>
      <c r="Q802" s="69">
        <f t="shared" si="122"/>
        <v>0</v>
      </c>
      <c r="R802" s="70">
        <f t="shared" si="127"/>
        <v>0</v>
      </c>
      <c r="T802" s="10"/>
      <c r="U802" s="10"/>
      <c r="V802" s="10"/>
      <c r="W802" s="10"/>
      <c r="X802" s="10"/>
    </row>
    <row r="803" spans="4:24" s="9" customFormat="1" x14ac:dyDescent="0.3">
      <c r="D803" s="17">
        <f t="shared" si="129"/>
        <v>117304</v>
      </c>
      <c r="E803" s="41">
        <v>1</v>
      </c>
      <c r="F803" s="83">
        <f t="shared" si="128"/>
        <v>3</v>
      </c>
      <c r="G803" s="39"/>
      <c r="H803" s="39"/>
      <c r="I803" s="39"/>
      <c r="J803" s="39"/>
      <c r="K803" s="84" t="e">
        <f t="shared" si="123"/>
        <v>#N/A</v>
      </c>
      <c r="L803" s="84" t="e">
        <f t="shared" si="124"/>
        <v>#N/A</v>
      </c>
      <c r="M803" s="40">
        <f t="shared" si="120"/>
        <v>0</v>
      </c>
      <c r="N803" s="40">
        <f t="shared" si="121"/>
        <v>0</v>
      </c>
      <c r="O803" s="40">
        <f t="shared" si="125"/>
        <v>0</v>
      </c>
      <c r="P803" s="68">
        <f t="shared" si="126"/>
        <v>0</v>
      </c>
      <c r="Q803" s="69">
        <f t="shared" si="122"/>
        <v>0</v>
      </c>
      <c r="R803" s="70">
        <f t="shared" si="127"/>
        <v>0</v>
      </c>
      <c r="T803" s="10"/>
      <c r="U803" s="10"/>
      <c r="V803" s="10"/>
      <c r="W803" s="10"/>
      <c r="X803" s="10"/>
    </row>
    <row r="804" spans="4:24" s="9" customFormat="1" x14ac:dyDescent="0.3">
      <c r="D804" s="17">
        <f t="shared" si="129"/>
        <v>117396</v>
      </c>
      <c r="E804" s="41">
        <v>1</v>
      </c>
      <c r="F804" s="83">
        <f t="shared" si="128"/>
        <v>3</v>
      </c>
      <c r="G804" s="39"/>
      <c r="H804" s="39"/>
      <c r="I804" s="39"/>
      <c r="J804" s="39"/>
      <c r="K804" s="84" t="e">
        <f t="shared" si="123"/>
        <v>#N/A</v>
      </c>
      <c r="L804" s="84" t="e">
        <f t="shared" si="124"/>
        <v>#N/A</v>
      </c>
      <c r="M804" s="40">
        <f t="shared" si="120"/>
        <v>0</v>
      </c>
      <c r="N804" s="40">
        <f t="shared" si="121"/>
        <v>0</v>
      </c>
      <c r="O804" s="40">
        <f t="shared" si="125"/>
        <v>0</v>
      </c>
      <c r="P804" s="68">
        <f t="shared" si="126"/>
        <v>0</v>
      </c>
      <c r="Q804" s="69">
        <f t="shared" si="122"/>
        <v>0</v>
      </c>
      <c r="R804" s="70">
        <f t="shared" si="127"/>
        <v>0</v>
      </c>
      <c r="T804" s="10"/>
      <c r="U804" s="10"/>
      <c r="V804" s="10"/>
      <c r="W804" s="10"/>
      <c r="X804" s="10"/>
    </row>
    <row r="805" spans="4:24" s="9" customFormat="1" x14ac:dyDescent="0.3">
      <c r="D805" s="17">
        <f t="shared" si="129"/>
        <v>117488</v>
      </c>
      <c r="E805" s="41">
        <v>1</v>
      </c>
      <c r="F805" s="83">
        <f t="shared" si="128"/>
        <v>3</v>
      </c>
      <c r="G805" s="39"/>
      <c r="H805" s="39"/>
      <c r="I805" s="39"/>
      <c r="J805" s="39"/>
      <c r="K805" s="84" t="e">
        <f t="shared" si="123"/>
        <v>#N/A</v>
      </c>
      <c r="L805" s="84" t="e">
        <f t="shared" si="124"/>
        <v>#N/A</v>
      </c>
      <c r="M805" s="40">
        <f t="shared" si="120"/>
        <v>0</v>
      </c>
      <c r="N805" s="40">
        <f t="shared" si="121"/>
        <v>0</v>
      </c>
      <c r="O805" s="40">
        <f t="shared" si="125"/>
        <v>0</v>
      </c>
      <c r="P805" s="68">
        <f t="shared" si="126"/>
        <v>0</v>
      </c>
      <c r="Q805" s="69">
        <f t="shared" si="122"/>
        <v>0</v>
      </c>
      <c r="R805" s="70">
        <f t="shared" si="127"/>
        <v>0</v>
      </c>
      <c r="T805" s="10"/>
      <c r="U805" s="10"/>
      <c r="V805" s="10"/>
      <c r="W805" s="10"/>
      <c r="X805" s="10"/>
    </row>
    <row r="806" spans="4:24" s="9" customFormat="1" x14ac:dyDescent="0.3">
      <c r="D806" s="17">
        <f t="shared" si="129"/>
        <v>117579</v>
      </c>
      <c r="E806" s="41">
        <v>1</v>
      </c>
      <c r="F806" s="83">
        <f t="shared" si="128"/>
        <v>3</v>
      </c>
      <c r="G806" s="39"/>
      <c r="H806" s="39"/>
      <c r="I806" s="39"/>
      <c r="J806" s="39"/>
      <c r="K806" s="84" t="e">
        <f t="shared" si="123"/>
        <v>#N/A</v>
      </c>
      <c r="L806" s="84" t="e">
        <f t="shared" si="124"/>
        <v>#N/A</v>
      </c>
      <c r="M806" s="40">
        <f t="shared" si="120"/>
        <v>0</v>
      </c>
      <c r="N806" s="40">
        <f t="shared" si="121"/>
        <v>0</v>
      </c>
      <c r="O806" s="40">
        <f t="shared" si="125"/>
        <v>0</v>
      </c>
      <c r="P806" s="68">
        <f t="shared" si="126"/>
        <v>0</v>
      </c>
      <c r="Q806" s="69">
        <f t="shared" si="122"/>
        <v>0</v>
      </c>
      <c r="R806" s="70">
        <f t="shared" si="127"/>
        <v>0</v>
      </c>
      <c r="T806" s="10"/>
      <c r="U806" s="10"/>
      <c r="V806" s="10"/>
      <c r="W806" s="10"/>
      <c r="X806" s="10"/>
    </row>
    <row r="807" spans="4:24" s="9" customFormat="1" x14ac:dyDescent="0.3">
      <c r="D807" s="17">
        <f t="shared" si="129"/>
        <v>117669</v>
      </c>
      <c r="E807" s="41">
        <v>1</v>
      </c>
      <c r="F807" s="83">
        <f t="shared" si="128"/>
        <v>3</v>
      </c>
      <c r="G807" s="39"/>
      <c r="H807" s="39"/>
      <c r="I807" s="39"/>
      <c r="J807" s="39"/>
      <c r="K807" s="84" t="e">
        <f t="shared" si="123"/>
        <v>#N/A</v>
      </c>
      <c r="L807" s="84" t="e">
        <f t="shared" si="124"/>
        <v>#N/A</v>
      </c>
      <c r="M807" s="40">
        <f t="shared" si="120"/>
        <v>0</v>
      </c>
      <c r="N807" s="40">
        <f t="shared" si="121"/>
        <v>0</v>
      </c>
      <c r="O807" s="40">
        <f t="shared" si="125"/>
        <v>0</v>
      </c>
      <c r="P807" s="68">
        <f t="shared" si="126"/>
        <v>0</v>
      </c>
      <c r="Q807" s="69">
        <f t="shared" si="122"/>
        <v>0</v>
      </c>
      <c r="R807" s="70">
        <f t="shared" si="127"/>
        <v>0</v>
      </c>
      <c r="T807" s="10"/>
      <c r="U807" s="10"/>
      <c r="V807" s="10"/>
      <c r="W807" s="10"/>
      <c r="X807" s="10"/>
    </row>
    <row r="808" spans="4:24" s="9" customFormat="1" x14ac:dyDescent="0.3">
      <c r="D808" s="17">
        <f t="shared" si="129"/>
        <v>117761</v>
      </c>
      <c r="E808" s="41">
        <v>1</v>
      </c>
      <c r="F808" s="83">
        <f t="shared" si="128"/>
        <v>3</v>
      </c>
      <c r="G808" s="39"/>
      <c r="H808" s="39"/>
      <c r="I808" s="39"/>
      <c r="J808" s="39"/>
      <c r="K808" s="84" t="e">
        <f t="shared" si="123"/>
        <v>#N/A</v>
      </c>
      <c r="L808" s="84" t="e">
        <f t="shared" si="124"/>
        <v>#N/A</v>
      </c>
      <c r="M808" s="40">
        <f t="shared" si="120"/>
        <v>0</v>
      </c>
      <c r="N808" s="40">
        <f t="shared" si="121"/>
        <v>0</v>
      </c>
      <c r="O808" s="40">
        <f t="shared" si="125"/>
        <v>0</v>
      </c>
      <c r="P808" s="68">
        <f t="shared" si="126"/>
        <v>0</v>
      </c>
      <c r="Q808" s="69">
        <f t="shared" si="122"/>
        <v>0</v>
      </c>
      <c r="R808" s="70">
        <f t="shared" si="127"/>
        <v>0</v>
      </c>
      <c r="T808" s="10"/>
      <c r="U808" s="10"/>
      <c r="V808" s="10"/>
      <c r="W808" s="10"/>
      <c r="X808" s="10"/>
    </row>
    <row r="809" spans="4:24" s="9" customFormat="1" x14ac:dyDescent="0.3">
      <c r="D809" s="17">
        <f t="shared" si="129"/>
        <v>117853</v>
      </c>
      <c r="E809" s="41">
        <v>1</v>
      </c>
      <c r="F809" s="83">
        <f t="shared" si="128"/>
        <v>3</v>
      </c>
      <c r="G809" s="39"/>
      <c r="H809" s="39"/>
      <c r="I809" s="39"/>
      <c r="J809" s="39"/>
      <c r="K809" s="84" t="e">
        <f t="shared" si="123"/>
        <v>#N/A</v>
      </c>
      <c r="L809" s="84" t="e">
        <f t="shared" si="124"/>
        <v>#N/A</v>
      </c>
      <c r="M809" s="40">
        <f t="shared" si="120"/>
        <v>0</v>
      </c>
      <c r="N809" s="40">
        <f t="shared" si="121"/>
        <v>0</v>
      </c>
      <c r="O809" s="40">
        <f t="shared" si="125"/>
        <v>0</v>
      </c>
      <c r="P809" s="68">
        <f t="shared" si="126"/>
        <v>0</v>
      </c>
      <c r="Q809" s="69">
        <f t="shared" si="122"/>
        <v>0</v>
      </c>
      <c r="R809" s="70">
        <f t="shared" si="127"/>
        <v>0</v>
      </c>
      <c r="T809" s="10"/>
      <c r="U809" s="10"/>
      <c r="V809" s="10"/>
      <c r="W809" s="10"/>
      <c r="X809" s="10"/>
    </row>
    <row r="810" spans="4:24" s="9" customFormat="1" x14ac:dyDescent="0.3">
      <c r="D810" s="17">
        <f t="shared" si="129"/>
        <v>117944</v>
      </c>
      <c r="E810" s="41">
        <v>1</v>
      </c>
      <c r="F810" s="83">
        <f t="shared" si="128"/>
        <v>3</v>
      </c>
      <c r="G810" s="39"/>
      <c r="H810" s="39"/>
      <c r="I810" s="39"/>
      <c r="J810" s="39"/>
      <c r="K810" s="84" t="e">
        <f t="shared" si="123"/>
        <v>#N/A</v>
      </c>
      <c r="L810" s="84" t="e">
        <f t="shared" si="124"/>
        <v>#N/A</v>
      </c>
      <c r="M810" s="40">
        <f t="shared" si="120"/>
        <v>0</v>
      </c>
      <c r="N810" s="40">
        <f t="shared" si="121"/>
        <v>0</v>
      </c>
      <c r="O810" s="40">
        <f t="shared" si="125"/>
        <v>0</v>
      </c>
      <c r="P810" s="68">
        <f t="shared" si="126"/>
        <v>0</v>
      </c>
      <c r="Q810" s="69">
        <f t="shared" si="122"/>
        <v>0</v>
      </c>
      <c r="R810" s="70">
        <f t="shared" si="127"/>
        <v>0</v>
      </c>
      <c r="T810" s="10"/>
      <c r="U810" s="10"/>
      <c r="V810" s="10"/>
      <c r="W810" s="10"/>
      <c r="X810" s="10"/>
    </row>
    <row r="811" spans="4:24" s="9" customFormat="1" x14ac:dyDescent="0.3">
      <c r="D811" s="17">
        <f t="shared" si="129"/>
        <v>118034</v>
      </c>
      <c r="E811" s="41">
        <v>1</v>
      </c>
      <c r="F811" s="83">
        <f t="shared" si="128"/>
        <v>3</v>
      </c>
      <c r="G811" s="39"/>
      <c r="H811" s="39"/>
      <c r="I811" s="39"/>
      <c r="J811" s="39"/>
      <c r="K811" s="84" t="e">
        <f t="shared" si="123"/>
        <v>#N/A</v>
      </c>
      <c r="L811" s="84" t="e">
        <f t="shared" si="124"/>
        <v>#N/A</v>
      </c>
      <c r="M811" s="40">
        <f t="shared" si="120"/>
        <v>0</v>
      </c>
      <c r="N811" s="40">
        <f t="shared" si="121"/>
        <v>0</v>
      </c>
      <c r="O811" s="40">
        <f t="shared" si="125"/>
        <v>0</v>
      </c>
      <c r="P811" s="68">
        <f t="shared" si="126"/>
        <v>0</v>
      </c>
      <c r="Q811" s="69">
        <f t="shared" si="122"/>
        <v>0</v>
      </c>
      <c r="R811" s="70">
        <f t="shared" si="127"/>
        <v>0</v>
      </c>
      <c r="T811" s="10"/>
      <c r="U811" s="10"/>
      <c r="V811" s="10"/>
      <c r="W811" s="10"/>
      <c r="X811" s="10"/>
    </row>
    <row r="812" spans="4:24" s="9" customFormat="1" x14ac:dyDescent="0.3">
      <c r="D812" s="17">
        <f t="shared" si="129"/>
        <v>118126</v>
      </c>
      <c r="E812" s="41">
        <v>1</v>
      </c>
      <c r="F812" s="83">
        <f t="shared" si="128"/>
        <v>3</v>
      </c>
      <c r="G812" s="39"/>
      <c r="H812" s="39"/>
      <c r="I812" s="39"/>
      <c r="J812" s="39"/>
      <c r="K812" s="84" t="e">
        <f t="shared" si="123"/>
        <v>#N/A</v>
      </c>
      <c r="L812" s="84" t="e">
        <f t="shared" si="124"/>
        <v>#N/A</v>
      </c>
      <c r="M812" s="40">
        <f t="shared" si="120"/>
        <v>0</v>
      </c>
      <c r="N812" s="40">
        <f t="shared" si="121"/>
        <v>0</v>
      </c>
      <c r="O812" s="40">
        <f t="shared" si="125"/>
        <v>0</v>
      </c>
      <c r="P812" s="68">
        <f t="shared" si="126"/>
        <v>0</v>
      </c>
      <c r="Q812" s="69">
        <f t="shared" si="122"/>
        <v>0</v>
      </c>
      <c r="R812" s="70">
        <f t="shared" si="127"/>
        <v>0</v>
      </c>
      <c r="T812" s="10"/>
      <c r="U812" s="10"/>
      <c r="V812" s="10"/>
      <c r="W812" s="10"/>
      <c r="X812" s="10"/>
    </row>
    <row r="813" spans="4:24" s="9" customFormat="1" x14ac:dyDescent="0.3">
      <c r="D813" s="17">
        <f t="shared" si="129"/>
        <v>118218</v>
      </c>
      <c r="E813" s="41">
        <v>1</v>
      </c>
      <c r="F813" s="83">
        <f t="shared" si="128"/>
        <v>3</v>
      </c>
      <c r="G813" s="39"/>
      <c r="H813" s="39"/>
      <c r="I813" s="39"/>
      <c r="J813" s="39"/>
      <c r="K813" s="84" t="e">
        <f t="shared" si="123"/>
        <v>#N/A</v>
      </c>
      <c r="L813" s="84" t="e">
        <f t="shared" si="124"/>
        <v>#N/A</v>
      </c>
      <c r="M813" s="40">
        <f t="shared" si="120"/>
        <v>0</v>
      </c>
      <c r="N813" s="40">
        <f t="shared" si="121"/>
        <v>0</v>
      </c>
      <c r="O813" s="40">
        <f t="shared" si="125"/>
        <v>0</v>
      </c>
      <c r="P813" s="68">
        <f t="shared" si="126"/>
        <v>0</v>
      </c>
      <c r="Q813" s="69">
        <f t="shared" si="122"/>
        <v>0</v>
      </c>
      <c r="R813" s="70">
        <f t="shared" si="127"/>
        <v>0</v>
      </c>
      <c r="T813" s="10"/>
      <c r="U813" s="10"/>
      <c r="V813" s="10"/>
      <c r="W813" s="10"/>
      <c r="X813" s="10"/>
    </row>
    <row r="814" spans="4:24" s="9" customFormat="1" x14ac:dyDescent="0.3">
      <c r="D814" s="17">
        <f t="shared" si="129"/>
        <v>118309</v>
      </c>
      <c r="E814" s="41">
        <v>1</v>
      </c>
      <c r="F814" s="83">
        <f t="shared" si="128"/>
        <v>3</v>
      </c>
      <c r="G814" s="39"/>
      <c r="H814" s="39"/>
      <c r="I814" s="39"/>
      <c r="J814" s="39"/>
      <c r="K814" s="84" t="e">
        <f t="shared" si="123"/>
        <v>#N/A</v>
      </c>
      <c r="L814" s="84" t="e">
        <f t="shared" si="124"/>
        <v>#N/A</v>
      </c>
      <c r="M814" s="40">
        <f t="shared" si="120"/>
        <v>0</v>
      </c>
      <c r="N814" s="40">
        <f t="shared" si="121"/>
        <v>0</v>
      </c>
      <c r="O814" s="40">
        <f t="shared" si="125"/>
        <v>0</v>
      </c>
      <c r="P814" s="68">
        <f t="shared" si="126"/>
        <v>0</v>
      </c>
      <c r="Q814" s="69">
        <f t="shared" si="122"/>
        <v>0</v>
      </c>
      <c r="R814" s="70">
        <f t="shared" si="127"/>
        <v>0</v>
      </c>
      <c r="T814" s="10"/>
      <c r="U814" s="10"/>
      <c r="V814" s="10"/>
      <c r="W814" s="10"/>
      <c r="X814" s="10"/>
    </row>
    <row r="815" spans="4:24" s="9" customFormat="1" x14ac:dyDescent="0.3">
      <c r="D815" s="17">
        <f t="shared" si="129"/>
        <v>118400</v>
      </c>
      <c r="E815" s="41">
        <v>1</v>
      </c>
      <c r="F815" s="83">
        <f t="shared" si="128"/>
        <v>3</v>
      </c>
      <c r="G815" s="39"/>
      <c r="H815" s="39"/>
      <c r="I815" s="39"/>
      <c r="J815" s="39"/>
      <c r="K815" s="84" t="e">
        <f t="shared" si="123"/>
        <v>#N/A</v>
      </c>
      <c r="L815" s="84" t="e">
        <f t="shared" si="124"/>
        <v>#N/A</v>
      </c>
      <c r="M815" s="40">
        <f t="shared" si="120"/>
        <v>0</v>
      </c>
      <c r="N815" s="40">
        <f t="shared" si="121"/>
        <v>0</v>
      </c>
      <c r="O815" s="40">
        <f t="shared" si="125"/>
        <v>0</v>
      </c>
      <c r="P815" s="68">
        <f t="shared" si="126"/>
        <v>0</v>
      </c>
      <c r="Q815" s="69">
        <f t="shared" si="122"/>
        <v>0</v>
      </c>
      <c r="R815" s="70">
        <f t="shared" si="127"/>
        <v>0</v>
      </c>
      <c r="T815" s="10"/>
      <c r="U815" s="10"/>
      <c r="V815" s="10"/>
      <c r="W815" s="10"/>
      <c r="X815" s="10"/>
    </row>
    <row r="816" spans="4:24" s="9" customFormat="1" x14ac:dyDescent="0.3">
      <c r="D816" s="17">
        <f t="shared" si="129"/>
        <v>118492</v>
      </c>
      <c r="E816" s="41">
        <v>1</v>
      </c>
      <c r="F816" s="83">
        <f t="shared" si="128"/>
        <v>3</v>
      </c>
      <c r="G816" s="39"/>
      <c r="H816" s="39"/>
      <c r="I816" s="39"/>
      <c r="J816" s="39"/>
      <c r="K816" s="84" t="e">
        <f t="shared" si="123"/>
        <v>#N/A</v>
      </c>
      <c r="L816" s="84" t="e">
        <f t="shared" si="124"/>
        <v>#N/A</v>
      </c>
      <c r="M816" s="40">
        <f t="shared" si="120"/>
        <v>0</v>
      </c>
      <c r="N816" s="40">
        <f t="shared" si="121"/>
        <v>0</v>
      </c>
      <c r="O816" s="40">
        <f t="shared" si="125"/>
        <v>0</v>
      </c>
      <c r="P816" s="68">
        <f t="shared" si="126"/>
        <v>0</v>
      </c>
      <c r="Q816" s="69">
        <f t="shared" si="122"/>
        <v>0</v>
      </c>
      <c r="R816" s="70">
        <f t="shared" si="127"/>
        <v>0</v>
      </c>
      <c r="T816" s="10"/>
      <c r="U816" s="10"/>
      <c r="V816" s="10"/>
      <c r="W816" s="10"/>
      <c r="X816" s="10"/>
    </row>
    <row r="817" spans="4:24" s="9" customFormat="1" x14ac:dyDescent="0.3">
      <c r="D817" s="17">
        <f t="shared" si="129"/>
        <v>118584</v>
      </c>
      <c r="E817" s="41">
        <v>1</v>
      </c>
      <c r="F817" s="83">
        <f t="shared" si="128"/>
        <v>3</v>
      </c>
      <c r="G817" s="39"/>
      <c r="H817" s="39"/>
      <c r="I817" s="39"/>
      <c r="J817" s="39"/>
      <c r="K817" s="84" t="e">
        <f t="shared" si="123"/>
        <v>#N/A</v>
      </c>
      <c r="L817" s="84" t="e">
        <f t="shared" si="124"/>
        <v>#N/A</v>
      </c>
      <c r="M817" s="40">
        <f t="shared" si="120"/>
        <v>0</v>
      </c>
      <c r="N817" s="40">
        <f t="shared" si="121"/>
        <v>0</v>
      </c>
      <c r="O817" s="40">
        <f t="shared" si="125"/>
        <v>0</v>
      </c>
      <c r="P817" s="68">
        <f t="shared" si="126"/>
        <v>0</v>
      </c>
      <c r="Q817" s="69">
        <f t="shared" si="122"/>
        <v>0</v>
      </c>
      <c r="R817" s="70">
        <f t="shared" si="127"/>
        <v>0</v>
      </c>
      <c r="T817" s="10"/>
      <c r="U817" s="10"/>
      <c r="V817" s="10"/>
      <c r="W817" s="10"/>
      <c r="X817" s="10"/>
    </row>
    <row r="818" spans="4:24" s="9" customFormat="1" x14ac:dyDescent="0.3">
      <c r="D818" s="17">
        <f t="shared" si="129"/>
        <v>118675</v>
      </c>
      <c r="E818" s="41">
        <v>1</v>
      </c>
      <c r="F818" s="83">
        <f t="shared" si="128"/>
        <v>3</v>
      </c>
      <c r="G818" s="39"/>
      <c r="H818" s="39"/>
      <c r="I818" s="39"/>
      <c r="J818" s="39"/>
      <c r="K818" s="84" t="e">
        <f t="shared" si="123"/>
        <v>#N/A</v>
      </c>
      <c r="L818" s="84" t="e">
        <f t="shared" si="124"/>
        <v>#N/A</v>
      </c>
      <c r="M818" s="40">
        <f t="shared" si="120"/>
        <v>0</v>
      </c>
      <c r="N818" s="40">
        <f t="shared" si="121"/>
        <v>0</v>
      </c>
      <c r="O818" s="40">
        <f t="shared" si="125"/>
        <v>0</v>
      </c>
      <c r="P818" s="68">
        <f t="shared" si="126"/>
        <v>0</v>
      </c>
      <c r="Q818" s="69">
        <f t="shared" si="122"/>
        <v>0</v>
      </c>
      <c r="R818" s="70">
        <f t="shared" si="127"/>
        <v>0</v>
      </c>
      <c r="T818" s="10"/>
      <c r="U818" s="10"/>
      <c r="V818" s="10"/>
      <c r="W818" s="10"/>
      <c r="X818" s="10"/>
    </row>
    <row r="819" spans="4:24" s="9" customFormat="1" x14ac:dyDescent="0.3">
      <c r="D819" s="17">
        <f t="shared" si="129"/>
        <v>118765</v>
      </c>
      <c r="E819" s="41">
        <v>1</v>
      </c>
      <c r="F819" s="83">
        <f t="shared" si="128"/>
        <v>3</v>
      </c>
      <c r="G819" s="39"/>
      <c r="H819" s="39"/>
      <c r="I819" s="39"/>
      <c r="J819" s="39"/>
      <c r="K819" s="84" t="e">
        <f t="shared" si="123"/>
        <v>#N/A</v>
      </c>
      <c r="L819" s="84" t="e">
        <f t="shared" si="124"/>
        <v>#N/A</v>
      </c>
      <c r="M819" s="40">
        <f t="shared" si="120"/>
        <v>0</v>
      </c>
      <c r="N819" s="40">
        <f t="shared" si="121"/>
        <v>0</v>
      </c>
      <c r="O819" s="40">
        <f t="shared" si="125"/>
        <v>0</v>
      </c>
      <c r="P819" s="68">
        <f t="shared" si="126"/>
        <v>0</v>
      </c>
      <c r="Q819" s="69">
        <f t="shared" si="122"/>
        <v>0</v>
      </c>
      <c r="R819" s="70">
        <f t="shared" si="127"/>
        <v>0</v>
      </c>
      <c r="T819" s="10"/>
      <c r="U819" s="10"/>
      <c r="V819" s="10"/>
      <c r="W819" s="10"/>
      <c r="X819" s="10"/>
    </row>
    <row r="820" spans="4:24" s="9" customFormat="1" x14ac:dyDescent="0.3">
      <c r="D820" s="17">
        <f t="shared" si="129"/>
        <v>118857</v>
      </c>
      <c r="E820" s="41">
        <v>1</v>
      </c>
      <c r="F820" s="83">
        <f t="shared" si="128"/>
        <v>3</v>
      </c>
      <c r="G820" s="39"/>
      <c r="H820" s="39"/>
      <c r="I820" s="39"/>
      <c r="J820" s="39"/>
      <c r="K820" s="84" t="e">
        <f t="shared" si="123"/>
        <v>#N/A</v>
      </c>
      <c r="L820" s="84" t="e">
        <f t="shared" si="124"/>
        <v>#N/A</v>
      </c>
      <c r="M820" s="40">
        <f t="shared" si="120"/>
        <v>0</v>
      </c>
      <c r="N820" s="40">
        <f t="shared" si="121"/>
        <v>0</v>
      </c>
      <c r="O820" s="40">
        <f t="shared" si="125"/>
        <v>0</v>
      </c>
      <c r="P820" s="68">
        <f t="shared" si="126"/>
        <v>0</v>
      </c>
      <c r="Q820" s="69">
        <f t="shared" si="122"/>
        <v>0</v>
      </c>
      <c r="R820" s="70">
        <f t="shared" si="127"/>
        <v>0</v>
      </c>
      <c r="T820" s="10"/>
      <c r="U820" s="10"/>
      <c r="V820" s="10"/>
      <c r="W820" s="10"/>
      <c r="X820" s="10"/>
    </row>
    <row r="821" spans="4:24" s="9" customFormat="1" x14ac:dyDescent="0.3">
      <c r="D821" s="17">
        <f t="shared" si="129"/>
        <v>118949</v>
      </c>
      <c r="E821" s="41">
        <v>1</v>
      </c>
      <c r="F821" s="83">
        <f t="shared" si="128"/>
        <v>3</v>
      </c>
      <c r="G821" s="39"/>
      <c r="H821" s="39"/>
      <c r="I821" s="39"/>
      <c r="J821" s="39"/>
      <c r="K821" s="84" t="e">
        <f t="shared" si="123"/>
        <v>#N/A</v>
      </c>
      <c r="L821" s="84" t="e">
        <f t="shared" si="124"/>
        <v>#N/A</v>
      </c>
      <c r="M821" s="40">
        <f t="shared" si="120"/>
        <v>0</v>
      </c>
      <c r="N821" s="40">
        <f t="shared" si="121"/>
        <v>0</v>
      </c>
      <c r="O821" s="40">
        <f t="shared" si="125"/>
        <v>0</v>
      </c>
      <c r="P821" s="68">
        <f t="shared" si="126"/>
        <v>0</v>
      </c>
      <c r="Q821" s="69">
        <f t="shared" si="122"/>
        <v>0</v>
      </c>
      <c r="R821" s="70">
        <f t="shared" si="127"/>
        <v>0</v>
      </c>
      <c r="T821" s="10"/>
      <c r="U821" s="10"/>
      <c r="V821" s="10"/>
      <c r="W821" s="10"/>
      <c r="X821" s="10"/>
    </row>
    <row r="822" spans="4:24" s="9" customFormat="1" x14ac:dyDescent="0.3">
      <c r="D822" s="17">
        <f t="shared" si="129"/>
        <v>119040</v>
      </c>
      <c r="E822" s="41">
        <v>1</v>
      </c>
      <c r="F822" s="83">
        <f t="shared" si="128"/>
        <v>3</v>
      </c>
      <c r="G822" s="39"/>
      <c r="H822" s="39"/>
      <c r="I822" s="39"/>
      <c r="J822" s="39"/>
      <c r="K822" s="84" t="e">
        <f t="shared" si="123"/>
        <v>#N/A</v>
      </c>
      <c r="L822" s="84" t="e">
        <f t="shared" si="124"/>
        <v>#N/A</v>
      </c>
      <c r="M822" s="40">
        <f t="shared" si="120"/>
        <v>0</v>
      </c>
      <c r="N822" s="40">
        <f t="shared" si="121"/>
        <v>0</v>
      </c>
      <c r="O822" s="40">
        <f t="shared" si="125"/>
        <v>0</v>
      </c>
      <c r="P822" s="68">
        <f t="shared" si="126"/>
        <v>0</v>
      </c>
      <c r="Q822" s="69">
        <f t="shared" si="122"/>
        <v>0</v>
      </c>
      <c r="R822" s="70">
        <f t="shared" si="127"/>
        <v>0</v>
      </c>
      <c r="T822" s="10"/>
      <c r="U822" s="10"/>
      <c r="V822" s="10"/>
      <c r="W822" s="10"/>
      <c r="X822" s="10"/>
    </row>
    <row r="823" spans="4:24" s="9" customFormat="1" x14ac:dyDescent="0.3">
      <c r="D823" s="17">
        <f t="shared" si="129"/>
        <v>119130</v>
      </c>
      <c r="E823" s="41">
        <v>1</v>
      </c>
      <c r="F823" s="83">
        <f t="shared" si="128"/>
        <v>3</v>
      </c>
      <c r="G823" s="39"/>
      <c r="H823" s="39"/>
      <c r="I823" s="39"/>
      <c r="J823" s="39"/>
      <c r="K823" s="84" t="e">
        <f t="shared" si="123"/>
        <v>#N/A</v>
      </c>
      <c r="L823" s="84" t="e">
        <f t="shared" si="124"/>
        <v>#N/A</v>
      </c>
      <c r="M823" s="40">
        <f t="shared" si="120"/>
        <v>0</v>
      </c>
      <c r="N823" s="40">
        <f t="shared" si="121"/>
        <v>0</v>
      </c>
      <c r="O823" s="40">
        <f t="shared" si="125"/>
        <v>0</v>
      </c>
      <c r="P823" s="68">
        <f t="shared" si="126"/>
        <v>0</v>
      </c>
      <c r="Q823" s="69">
        <f t="shared" si="122"/>
        <v>0</v>
      </c>
      <c r="R823" s="70">
        <f t="shared" si="127"/>
        <v>0</v>
      </c>
      <c r="T823" s="10"/>
      <c r="U823" s="10"/>
      <c r="V823" s="10"/>
      <c r="W823" s="10"/>
      <c r="X823" s="10"/>
    </row>
    <row r="824" spans="4:24" s="9" customFormat="1" x14ac:dyDescent="0.3">
      <c r="D824" s="17">
        <f t="shared" si="129"/>
        <v>119222</v>
      </c>
      <c r="E824" s="41">
        <v>1</v>
      </c>
      <c r="F824" s="83">
        <f t="shared" si="128"/>
        <v>3</v>
      </c>
      <c r="G824" s="39"/>
      <c r="H824" s="39"/>
      <c r="I824" s="39"/>
      <c r="J824" s="39"/>
      <c r="K824" s="84" t="e">
        <f t="shared" si="123"/>
        <v>#N/A</v>
      </c>
      <c r="L824" s="84" t="e">
        <f t="shared" si="124"/>
        <v>#N/A</v>
      </c>
      <c r="M824" s="40">
        <f t="shared" si="120"/>
        <v>0</v>
      </c>
      <c r="N824" s="40">
        <f t="shared" si="121"/>
        <v>0</v>
      </c>
      <c r="O824" s="40">
        <f t="shared" si="125"/>
        <v>0</v>
      </c>
      <c r="P824" s="68">
        <f t="shared" si="126"/>
        <v>0</v>
      </c>
      <c r="Q824" s="69">
        <f t="shared" si="122"/>
        <v>0</v>
      </c>
      <c r="R824" s="70">
        <f t="shared" si="127"/>
        <v>0</v>
      </c>
      <c r="T824" s="10"/>
      <c r="U824" s="10"/>
      <c r="V824" s="10"/>
      <c r="W824" s="10"/>
      <c r="X824" s="10"/>
    </row>
    <row r="825" spans="4:24" s="9" customFormat="1" x14ac:dyDescent="0.3">
      <c r="D825" s="17">
        <f t="shared" si="129"/>
        <v>119314</v>
      </c>
      <c r="E825" s="41">
        <v>1</v>
      </c>
      <c r="F825" s="83">
        <f t="shared" si="128"/>
        <v>3</v>
      </c>
      <c r="G825" s="39"/>
      <c r="H825" s="39"/>
      <c r="I825" s="39"/>
      <c r="J825" s="39"/>
      <c r="K825" s="84" t="e">
        <f t="shared" si="123"/>
        <v>#N/A</v>
      </c>
      <c r="L825" s="84" t="e">
        <f t="shared" si="124"/>
        <v>#N/A</v>
      </c>
      <c r="M825" s="40">
        <f t="shared" si="120"/>
        <v>0</v>
      </c>
      <c r="N825" s="40">
        <f t="shared" si="121"/>
        <v>0</v>
      </c>
      <c r="O825" s="40">
        <f t="shared" si="125"/>
        <v>0</v>
      </c>
      <c r="P825" s="68">
        <f t="shared" si="126"/>
        <v>0</v>
      </c>
      <c r="Q825" s="69">
        <f t="shared" si="122"/>
        <v>0</v>
      </c>
      <c r="R825" s="70">
        <f t="shared" si="127"/>
        <v>0</v>
      </c>
      <c r="T825" s="10"/>
      <c r="U825" s="10"/>
      <c r="V825" s="10"/>
      <c r="W825" s="10"/>
      <c r="X825" s="10"/>
    </row>
    <row r="826" spans="4:24" s="9" customFormat="1" x14ac:dyDescent="0.3">
      <c r="D826" s="17">
        <f t="shared" si="129"/>
        <v>119405</v>
      </c>
      <c r="E826" s="41">
        <v>1</v>
      </c>
      <c r="F826" s="83">
        <f t="shared" si="128"/>
        <v>3</v>
      </c>
      <c r="G826" s="39"/>
      <c r="H826" s="39"/>
      <c r="I826" s="39"/>
      <c r="J826" s="39"/>
      <c r="K826" s="84" t="e">
        <f t="shared" si="123"/>
        <v>#N/A</v>
      </c>
      <c r="L826" s="84" t="e">
        <f t="shared" si="124"/>
        <v>#N/A</v>
      </c>
      <c r="M826" s="40">
        <f t="shared" si="120"/>
        <v>0</v>
      </c>
      <c r="N826" s="40">
        <f t="shared" si="121"/>
        <v>0</v>
      </c>
      <c r="O826" s="40">
        <f t="shared" si="125"/>
        <v>0</v>
      </c>
      <c r="P826" s="68">
        <f t="shared" si="126"/>
        <v>0</v>
      </c>
      <c r="Q826" s="69">
        <f t="shared" si="122"/>
        <v>0</v>
      </c>
      <c r="R826" s="70">
        <f t="shared" si="127"/>
        <v>0</v>
      </c>
      <c r="T826" s="10"/>
      <c r="U826" s="10"/>
      <c r="V826" s="10"/>
      <c r="W826" s="10"/>
      <c r="X826" s="10"/>
    </row>
    <row r="827" spans="4:24" s="9" customFormat="1" x14ac:dyDescent="0.3">
      <c r="D827" s="17">
        <f t="shared" si="129"/>
        <v>119495</v>
      </c>
      <c r="E827" s="41">
        <v>1</v>
      </c>
      <c r="F827" s="83">
        <f t="shared" si="128"/>
        <v>3</v>
      </c>
      <c r="G827" s="39"/>
      <c r="H827" s="39"/>
      <c r="I827" s="39"/>
      <c r="J827" s="39"/>
      <c r="K827" s="84" t="e">
        <f t="shared" si="123"/>
        <v>#N/A</v>
      </c>
      <c r="L827" s="84" t="e">
        <f t="shared" si="124"/>
        <v>#N/A</v>
      </c>
      <c r="M827" s="40">
        <f t="shared" si="120"/>
        <v>0</v>
      </c>
      <c r="N827" s="40">
        <f t="shared" si="121"/>
        <v>0</v>
      </c>
      <c r="O827" s="40">
        <f t="shared" si="125"/>
        <v>0</v>
      </c>
      <c r="P827" s="68">
        <f t="shared" si="126"/>
        <v>0</v>
      </c>
      <c r="Q827" s="69">
        <f t="shared" si="122"/>
        <v>0</v>
      </c>
      <c r="R827" s="70">
        <f t="shared" si="127"/>
        <v>0</v>
      </c>
      <c r="T827" s="10"/>
      <c r="U827" s="10"/>
      <c r="V827" s="10"/>
      <c r="W827" s="10"/>
      <c r="X827" s="10"/>
    </row>
    <row r="828" spans="4:24" s="9" customFormat="1" x14ac:dyDescent="0.3">
      <c r="D828" s="17">
        <f t="shared" si="129"/>
        <v>119587</v>
      </c>
      <c r="E828" s="41">
        <v>1</v>
      </c>
      <c r="F828" s="83">
        <f t="shared" si="128"/>
        <v>3</v>
      </c>
      <c r="G828" s="39"/>
      <c r="H828" s="39"/>
      <c r="I828" s="39"/>
      <c r="J828" s="39"/>
      <c r="K828" s="84" t="e">
        <f t="shared" si="123"/>
        <v>#N/A</v>
      </c>
      <c r="L828" s="84" t="e">
        <f t="shared" si="124"/>
        <v>#N/A</v>
      </c>
      <c r="M828" s="40">
        <f t="shared" si="120"/>
        <v>0</v>
      </c>
      <c r="N828" s="40">
        <f t="shared" si="121"/>
        <v>0</v>
      </c>
      <c r="O828" s="40">
        <f t="shared" si="125"/>
        <v>0</v>
      </c>
      <c r="P828" s="68">
        <f t="shared" si="126"/>
        <v>0</v>
      </c>
      <c r="Q828" s="69">
        <f t="shared" si="122"/>
        <v>0</v>
      </c>
      <c r="R828" s="70">
        <f t="shared" si="127"/>
        <v>0</v>
      </c>
      <c r="T828" s="10"/>
      <c r="U828" s="10"/>
      <c r="V828" s="10"/>
      <c r="W828" s="10"/>
      <c r="X828" s="10"/>
    </row>
    <row r="829" spans="4:24" s="9" customFormat="1" x14ac:dyDescent="0.3">
      <c r="D829" s="17">
        <f t="shared" si="129"/>
        <v>119679</v>
      </c>
      <c r="E829" s="41">
        <v>1</v>
      </c>
      <c r="F829" s="83">
        <f t="shared" si="128"/>
        <v>3</v>
      </c>
      <c r="G829" s="39"/>
      <c r="H829" s="39"/>
      <c r="I829" s="39"/>
      <c r="J829" s="39"/>
      <c r="K829" s="84" t="e">
        <f t="shared" si="123"/>
        <v>#N/A</v>
      </c>
      <c r="L829" s="84" t="e">
        <f t="shared" si="124"/>
        <v>#N/A</v>
      </c>
      <c r="M829" s="40">
        <f t="shared" si="120"/>
        <v>0</v>
      </c>
      <c r="N829" s="40">
        <f t="shared" si="121"/>
        <v>0</v>
      </c>
      <c r="O829" s="40">
        <f t="shared" si="125"/>
        <v>0</v>
      </c>
      <c r="P829" s="68">
        <f t="shared" si="126"/>
        <v>0</v>
      </c>
      <c r="Q829" s="69">
        <f t="shared" si="122"/>
        <v>0</v>
      </c>
      <c r="R829" s="70">
        <f t="shared" si="127"/>
        <v>0</v>
      </c>
      <c r="T829" s="10"/>
      <c r="U829" s="10"/>
      <c r="V829" s="10"/>
      <c r="W829" s="10"/>
      <c r="X829" s="10"/>
    </row>
    <row r="830" spans="4:24" s="9" customFormat="1" x14ac:dyDescent="0.3">
      <c r="D830" s="17">
        <f t="shared" si="129"/>
        <v>119770</v>
      </c>
      <c r="E830" s="41">
        <v>1</v>
      </c>
      <c r="F830" s="83">
        <f t="shared" si="128"/>
        <v>3</v>
      </c>
      <c r="G830" s="39"/>
      <c r="H830" s="39"/>
      <c r="I830" s="39"/>
      <c r="J830" s="39"/>
      <c r="K830" s="84" t="e">
        <f t="shared" si="123"/>
        <v>#N/A</v>
      </c>
      <c r="L830" s="84" t="e">
        <f t="shared" si="124"/>
        <v>#N/A</v>
      </c>
      <c r="M830" s="40">
        <f t="shared" si="120"/>
        <v>0</v>
      </c>
      <c r="N830" s="40">
        <f t="shared" si="121"/>
        <v>0</v>
      </c>
      <c r="O830" s="40">
        <f t="shared" si="125"/>
        <v>0</v>
      </c>
      <c r="P830" s="68">
        <f t="shared" si="126"/>
        <v>0</v>
      </c>
      <c r="Q830" s="69">
        <f t="shared" si="122"/>
        <v>0</v>
      </c>
      <c r="R830" s="70">
        <f t="shared" si="127"/>
        <v>0</v>
      </c>
      <c r="T830" s="10"/>
      <c r="U830" s="10"/>
      <c r="V830" s="10"/>
      <c r="W830" s="10"/>
      <c r="X830" s="10"/>
    </row>
    <row r="831" spans="4:24" s="9" customFormat="1" x14ac:dyDescent="0.3">
      <c r="D831" s="17">
        <f t="shared" si="129"/>
        <v>119861</v>
      </c>
      <c r="E831" s="41">
        <v>1</v>
      </c>
      <c r="F831" s="83">
        <f t="shared" si="128"/>
        <v>3</v>
      </c>
      <c r="G831" s="39"/>
      <c r="H831" s="39"/>
      <c r="I831" s="39"/>
      <c r="J831" s="39"/>
      <c r="K831" s="84" t="e">
        <f t="shared" si="123"/>
        <v>#N/A</v>
      </c>
      <c r="L831" s="84" t="e">
        <f t="shared" si="124"/>
        <v>#N/A</v>
      </c>
      <c r="M831" s="40">
        <f t="shared" si="120"/>
        <v>0</v>
      </c>
      <c r="N831" s="40">
        <f t="shared" si="121"/>
        <v>0</v>
      </c>
      <c r="O831" s="40">
        <f t="shared" si="125"/>
        <v>0</v>
      </c>
      <c r="P831" s="68">
        <f t="shared" si="126"/>
        <v>0</v>
      </c>
      <c r="Q831" s="69">
        <f t="shared" si="122"/>
        <v>0</v>
      </c>
      <c r="R831" s="70">
        <f t="shared" si="127"/>
        <v>0</v>
      </c>
      <c r="T831" s="10"/>
      <c r="U831" s="10"/>
      <c r="V831" s="10"/>
      <c r="W831" s="10"/>
      <c r="X831" s="10"/>
    </row>
    <row r="832" spans="4:24" s="9" customFormat="1" x14ac:dyDescent="0.3">
      <c r="D832" s="17">
        <f t="shared" si="129"/>
        <v>119953</v>
      </c>
      <c r="E832" s="41">
        <v>1</v>
      </c>
      <c r="F832" s="83">
        <f t="shared" si="128"/>
        <v>3</v>
      </c>
      <c r="G832" s="39"/>
      <c r="H832" s="39"/>
      <c r="I832" s="39"/>
      <c r="J832" s="39"/>
      <c r="K832" s="84" t="e">
        <f t="shared" si="123"/>
        <v>#N/A</v>
      </c>
      <c r="L832" s="84" t="e">
        <f t="shared" si="124"/>
        <v>#N/A</v>
      </c>
      <c r="M832" s="40">
        <f t="shared" si="120"/>
        <v>0</v>
      </c>
      <c r="N832" s="40">
        <f t="shared" si="121"/>
        <v>0</v>
      </c>
      <c r="O832" s="40">
        <f t="shared" si="125"/>
        <v>0</v>
      </c>
      <c r="P832" s="68">
        <f t="shared" si="126"/>
        <v>0</v>
      </c>
      <c r="Q832" s="69">
        <f t="shared" si="122"/>
        <v>0</v>
      </c>
      <c r="R832" s="70">
        <f t="shared" si="127"/>
        <v>0</v>
      </c>
      <c r="T832" s="10"/>
      <c r="U832" s="10"/>
      <c r="V832" s="10"/>
      <c r="W832" s="10"/>
      <c r="X832" s="10"/>
    </row>
    <row r="833" spans="4:24" s="9" customFormat="1" x14ac:dyDescent="0.3">
      <c r="D833" s="17">
        <f t="shared" si="129"/>
        <v>120045</v>
      </c>
      <c r="E833" s="41">
        <v>1</v>
      </c>
      <c r="F833" s="83">
        <f t="shared" si="128"/>
        <v>3</v>
      </c>
      <c r="G833" s="39"/>
      <c r="H833" s="39"/>
      <c r="I833" s="39"/>
      <c r="J833" s="39"/>
      <c r="K833" s="84" t="e">
        <f t="shared" si="123"/>
        <v>#N/A</v>
      </c>
      <c r="L833" s="84" t="e">
        <f t="shared" si="124"/>
        <v>#N/A</v>
      </c>
      <c r="M833" s="40">
        <f t="shared" si="120"/>
        <v>0</v>
      </c>
      <c r="N833" s="40">
        <f t="shared" si="121"/>
        <v>0</v>
      </c>
      <c r="O833" s="40">
        <f t="shared" si="125"/>
        <v>0</v>
      </c>
      <c r="P833" s="68">
        <f t="shared" si="126"/>
        <v>0</v>
      </c>
      <c r="Q833" s="69">
        <f t="shared" si="122"/>
        <v>0</v>
      </c>
      <c r="R833" s="70">
        <f t="shared" si="127"/>
        <v>0</v>
      </c>
      <c r="T833" s="10"/>
      <c r="U833" s="10"/>
      <c r="V833" s="10"/>
      <c r="W833" s="10"/>
      <c r="X833" s="10"/>
    </row>
    <row r="834" spans="4:24" s="9" customFormat="1" x14ac:dyDescent="0.3">
      <c r="D834" s="17">
        <f t="shared" si="129"/>
        <v>120136</v>
      </c>
      <c r="E834" s="41">
        <v>1</v>
      </c>
      <c r="F834" s="83">
        <f t="shared" si="128"/>
        <v>3</v>
      </c>
      <c r="G834" s="39"/>
      <c r="H834" s="39"/>
      <c r="I834" s="39"/>
      <c r="J834" s="39"/>
      <c r="K834" s="84" t="e">
        <f t="shared" si="123"/>
        <v>#N/A</v>
      </c>
      <c r="L834" s="84" t="e">
        <f t="shared" si="124"/>
        <v>#N/A</v>
      </c>
      <c r="M834" s="40">
        <f t="shared" ref="M834:M897" si="130">IF(AND(ISBLANK(G835),ISBLANK(H835),ISBLANK(I835)),
       IF(AND(ISBLANK(G834),ISBLANK(H834),ISBLANK(I834)),
           IF(O833&gt;0,
                IF(YEARFRAC($B$7,D834)&gt;$B$10,O833,M833)+R833+($B$5-$B$25*E833+$B$4)*YEARFRAC(D833,D834)+IF(AND($B$27,YEARFRAC($B$7,D833)&lt;$B$10),$B$29*12*YEARFRAC(D833,D834),0)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K834+N("If records exist on this row, but not on the next, start the prediction by using this row's record")),
    NA()+N("Both this row and next have records; do nothing"))</f>
        <v>0</v>
      </c>
      <c r="N834" s="40">
        <f t="shared" ref="N834:N897" si="131">IF($B$27,
   IF(AND(ISBLANK(G835),ISBLANK(H835),ISBLANK(I835)),
      IF(AND(ISBLANK(G834),ISBLANK(H834),ISBLANK(I834)),
          IF(YEARFRAC($B$7,D834)&lt;=$B$10,
               MAX(N833+Q833-$B$29*12*YEARFRAC(D833,D834),0)+N("Predict the fixed balance if both this row and next have no records: it's the balance, plus interest, minus repayment"),
               0+N("Return a zero fixed balance if we're past the fixed period")),
          H834+N("Return the fixed balance when this row has a record, but the next doesn't")),
      NA()+N("Return NA if records were entered for this row and next (no need to predict)")),
 NA()+N("Return NA if the fixed period is not used"))</f>
        <v>0</v>
      </c>
      <c r="O834" s="40">
        <f t="shared" si="125"/>
        <v>0</v>
      </c>
      <c r="P834" s="68">
        <f t="shared" si="126"/>
        <v>0</v>
      </c>
      <c r="Q834" s="69">
        <f t="shared" ref="Q834:Q897" si="132">IF(ISNA(N834),
      NA()+N("Do nothing if the fixed balance is NA"),
      IF(AND(D834&gt;=$B$7,N834&gt;0,YEARFRAC($B$7,D834)&lt;=$B$10)+N("Check if within the fixed period"),
          (N834+IF(OR(ISNA(M834),ISNA($B$11)),0,MIN(0,MAX(-$B$11,M834))))*((1+$B$9/100/365)^(365*YEARFRAC(D834,D835))-1)
            +N("The fixed interest is the fixed rate (for the time between rows) multiplied by the fixed balance, reduced by up to the max repayment (if the variable balance is negative)"),
          0+N("No interest if outside the fixed period, or the balance is non-positive")))</f>
        <v>0</v>
      </c>
      <c r="R834" s="70">
        <f t="shared" si="127"/>
        <v>0</v>
      </c>
      <c r="T834" s="10"/>
      <c r="U834" s="10"/>
      <c r="V834" s="10"/>
      <c r="W834" s="10"/>
      <c r="X834" s="10"/>
    </row>
    <row r="835" spans="4:24" s="9" customFormat="1" x14ac:dyDescent="0.3">
      <c r="D835" s="17">
        <f t="shared" si="129"/>
        <v>120226</v>
      </c>
      <c r="E835" s="41">
        <v>1</v>
      </c>
      <c r="F835" s="83">
        <f t="shared" si="128"/>
        <v>3</v>
      </c>
      <c r="G835" s="39"/>
      <c r="H835" s="39"/>
      <c r="I835" s="39"/>
      <c r="J835" s="39"/>
      <c r="K835" s="84" t="e">
        <f t="shared" ref="K835:K898" si="133">IF(AND(ISBLANK(G835),ISBLANK(I835)),NA(),G835-I835)+N("Only give a result if the offset or variable balance are recorded")</f>
        <v>#N/A</v>
      </c>
      <c r="L835" s="84" t="e">
        <f t="shared" ref="L835:L898" si="134">IF(AND(ISBLANK(G835),ISBLANK(H835),ISBLANK(I835)),
      NA()+N("This row has no records; use NA"),
      H835+K835)</f>
        <v>#N/A</v>
      </c>
      <c r="M835" s="40">
        <f t="shared" si="130"/>
        <v>0</v>
      </c>
      <c r="N835" s="40">
        <f t="shared" si="131"/>
        <v>0</v>
      </c>
      <c r="O835" s="40">
        <f t="shared" ref="O835:O898" si="135">IF(ISNA(M835),
       IF(ISNA(N835), NA()+N("NA if both fixed and variable are NA"), MAX(0,N835)+N("Fixed balance if variable is NA")),
       IF(ISNA(N835),MAX(0,M835)+N("Variable balance if fixed is NA"),MAX(M835+N835,0)+N("Fixed+Variable if both aren't NA")))</f>
        <v>0</v>
      </c>
      <c r="P835" s="68">
        <f t="shared" ref="P835:P898" si="136">IF(ISNA(Q835)+N("This formula returns the sum of the interests that aren't NA"),
      IF(ISNA(R835),NA(),R835),
      IF(ISNA(R835),Q835,Q835+R835))</f>
        <v>0</v>
      </c>
      <c r="Q835" s="69">
        <f t="shared" si="132"/>
        <v>0</v>
      </c>
      <c r="R835" s="70">
        <f t="shared" ref="R835:R898" si="137">IF(ISNA(M835),
      NA()+N("Do nothing if the variable balance is NA"),
      MAX(IF(YEARFRAC($B$7,D835)&gt;$B$10,O835,M835)*((1+F835/100/365)^(365*YEARFRAC(D835,D836))-1), 0)
     +N("The variable interest is the variable rate (for the period between rows) multiplied by the net or variable balance (depending if within the fixed period), and only for positive variable balances"))</f>
        <v>0</v>
      </c>
      <c r="T835" s="10"/>
      <c r="U835" s="10"/>
      <c r="V835" s="10"/>
      <c r="W835" s="10"/>
      <c r="X835" s="10"/>
    </row>
    <row r="836" spans="4:24" s="9" customFormat="1" x14ac:dyDescent="0.3">
      <c r="D836" s="17">
        <f t="shared" si="129"/>
        <v>120318</v>
      </c>
      <c r="E836" s="41">
        <v>1</v>
      </c>
      <c r="F836" s="83">
        <f t="shared" ref="F836:F899" si="138">F835</f>
        <v>3</v>
      </c>
      <c r="G836" s="39"/>
      <c r="H836" s="39"/>
      <c r="I836" s="39"/>
      <c r="J836" s="39"/>
      <c r="K836" s="84" t="e">
        <f t="shared" si="133"/>
        <v>#N/A</v>
      </c>
      <c r="L836" s="84" t="e">
        <f t="shared" si="134"/>
        <v>#N/A</v>
      </c>
      <c r="M836" s="40">
        <f t="shared" si="130"/>
        <v>0</v>
      </c>
      <c r="N836" s="40">
        <f t="shared" si="131"/>
        <v>0</v>
      </c>
      <c r="O836" s="40">
        <f t="shared" si="135"/>
        <v>0</v>
      </c>
      <c r="P836" s="68">
        <f t="shared" si="136"/>
        <v>0</v>
      </c>
      <c r="Q836" s="69">
        <f t="shared" si="132"/>
        <v>0</v>
      </c>
      <c r="R836" s="70">
        <f t="shared" si="137"/>
        <v>0</v>
      </c>
      <c r="T836" s="10"/>
      <c r="U836" s="10"/>
      <c r="V836" s="10"/>
      <c r="W836" s="10"/>
      <c r="X836" s="10"/>
    </row>
    <row r="837" spans="4:24" s="9" customFormat="1" x14ac:dyDescent="0.3">
      <c r="D837" s="17">
        <f t="shared" si="129"/>
        <v>120410</v>
      </c>
      <c r="E837" s="41">
        <v>1</v>
      </c>
      <c r="F837" s="83">
        <f t="shared" si="138"/>
        <v>3</v>
      </c>
      <c r="G837" s="39"/>
      <c r="H837" s="39"/>
      <c r="I837" s="39"/>
      <c r="J837" s="39"/>
      <c r="K837" s="84" t="e">
        <f t="shared" si="133"/>
        <v>#N/A</v>
      </c>
      <c r="L837" s="84" t="e">
        <f t="shared" si="134"/>
        <v>#N/A</v>
      </c>
      <c r="M837" s="40">
        <f t="shared" si="130"/>
        <v>0</v>
      </c>
      <c r="N837" s="40">
        <f t="shared" si="131"/>
        <v>0</v>
      </c>
      <c r="O837" s="40">
        <f t="shared" si="135"/>
        <v>0</v>
      </c>
      <c r="P837" s="68">
        <f t="shared" si="136"/>
        <v>0</v>
      </c>
      <c r="Q837" s="69">
        <f t="shared" si="132"/>
        <v>0</v>
      </c>
      <c r="R837" s="70">
        <f t="shared" si="137"/>
        <v>0</v>
      </c>
      <c r="T837" s="10"/>
      <c r="U837" s="10"/>
      <c r="V837" s="10"/>
      <c r="W837" s="10"/>
      <c r="X837" s="10"/>
    </row>
    <row r="838" spans="4:24" s="9" customFormat="1" x14ac:dyDescent="0.3">
      <c r="D838" s="17">
        <f t="shared" si="129"/>
        <v>120501</v>
      </c>
      <c r="E838" s="41">
        <v>1</v>
      </c>
      <c r="F838" s="83">
        <f t="shared" si="138"/>
        <v>3</v>
      </c>
      <c r="G838" s="39"/>
      <c r="H838" s="39"/>
      <c r="I838" s="39"/>
      <c r="J838" s="39"/>
      <c r="K838" s="84" t="e">
        <f t="shared" si="133"/>
        <v>#N/A</v>
      </c>
      <c r="L838" s="84" t="e">
        <f t="shared" si="134"/>
        <v>#N/A</v>
      </c>
      <c r="M838" s="40">
        <f t="shared" si="130"/>
        <v>0</v>
      </c>
      <c r="N838" s="40">
        <f t="shared" si="131"/>
        <v>0</v>
      </c>
      <c r="O838" s="40">
        <f t="shared" si="135"/>
        <v>0</v>
      </c>
      <c r="P838" s="68">
        <f t="shared" si="136"/>
        <v>0</v>
      </c>
      <c r="Q838" s="69">
        <f t="shared" si="132"/>
        <v>0</v>
      </c>
      <c r="R838" s="70">
        <f t="shared" si="137"/>
        <v>0</v>
      </c>
      <c r="T838" s="10"/>
      <c r="U838" s="10"/>
      <c r="V838" s="10"/>
      <c r="W838" s="10"/>
      <c r="X838" s="10"/>
    </row>
    <row r="839" spans="4:24" s="9" customFormat="1" x14ac:dyDescent="0.3">
      <c r="D839" s="17">
        <f t="shared" ref="D839:D902" si="139">EDATE(D838,3)</f>
        <v>120591</v>
      </c>
      <c r="E839" s="41">
        <v>1</v>
      </c>
      <c r="F839" s="83">
        <f t="shared" si="138"/>
        <v>3</v>
      </c>
      <c r="G839" s="39"/>
      <c r="H839" s="39"/>
      <c r="I839" s="39"/>
      <c r="J839" s="39"/>
      <c r="K839" s="84" t="e">
        <f t="shared" si="133"/>
        <v>#N/A</v>
      </c>
      <c r="L839" s="84" t="e">
        <f t="shared" si="134"/>
        <v>#N/A</v>
      </c>
      <c r="M839" s="40">
        <f t="shared" si="130"/>
        <v>0</v>
      </c>
      <c r="N839" s="40">
        <f t="shared" si="131"/>
        <v>0</v>
      </c>
      <c r="O839" s="40">
        <f t="shared" si="135"/>
        <v>0</v>
      </c>
      <c r="P839" s="68">
        <f t="shared" si="136"/>
        <v>0</v>
      </c>
      <c r="Q839" s="69">
        <f t="shared" si="132"/>
        <v>0</v>
      </c>
      <c r="R839" s="70">
        <f t="shared" si="137"/>
        <v>0</v>
      </c>
      <c r="T839" s="10"/>
      <c r="U839" s="10"/>
      <c r="V839" s="10"/>
      <c r="W839" s="10"/>
      <c r="X839" s="10"/>
    </row>
    <row r="840" spans="4:24" s="9" customFormat="1" x14ac:dyDescent="0.3">
      <c r="D840" s="17">
        <f t="shared" si="139"/>
        <v>120683</v>
      </c>
      <c r="E840" s="41">
        <v>1</v>
      </c>
      <c r="F840" s="83">
        <f t="shared" si="138"/>
        <v>3</v>
      </c>
      <c r="G840" s="39"/>
      <c r="H840" s="39"/>
      <c r="I840" s="39"/>
      <c r="J840" s="39"/>
      <c r="K840" s="84" t="e">
        <f t="shared" si="133"/>
        <v>#N/A</v>
      </c>
      <c r="L840" s="84" t="e">
        <f t="shared" si="134"/>
        <v>#N/A</v>
      </c>
      <c r="M840" s="40">
        <f t="shared" si="130"/>
        <v>0</v>
      </c>
      <c r="N840" s="40">
        <f t="shared" si="131"/>
        <v>0</v>
      </c>
      <c r="O840" s="40">
        <f t="shared" si="135"/>
        <v>0</v>
      </c>
      <c r="P840" s="68">
        <f t="shared" si="136"/>
        <v>0</v>
      </c>
      <c r="Q840" s="69">
        <f t="shared" si="132"/>
        <v>0</v>
      </c>
      <c r="R840" s="70">
        <f t="shared" si="137"/>
        <v>0</v>
      </c>
      <c r="T840" s="10"/>
      <c r="U840" s="10"/>
      <c r="V840" s="10"/>
      <c r="W840" s="10"/>
      <c r="X840" s="10"/>
    </row>
    <row r="841" spans="4:24" s="9" customFormat="1" x14ac:dyDescent="0.3">
      <c r="D841" s="17">
        <f t="shared" si="139"/>
        <v>120775</v>
      </c>
      <c r="E841" s="41">
        <v>1</v>
      </c>
      <c r="F841" s="83">
        <f t="shared" si="138"/>
        <v>3</v>
      </c>
      <c r="G841" s="39"/>
      <c r="H841" s="39"/>
      <c r="I841" s="39"/>
      <c r="J841" s="39"/>
      <c r="K841" s="84" t="e">
        <f t="shared" si="133"/>
        <v>#N/A</v>
      </c>
      <c r="L841" s="84" t="e">
        <f t="shared" si="134"/>
        <v>#N/A</v>
      </c>
      <c r="M841" s="40">
        <f t="shared" si="130"/>
        <v>0</v>
      </c>
      <c r="N841" s="40">
        <f t="shared" si="131"/>
        <v>0</v>
      </c>
      <c r="O841" s="40">
        <f t="shared" si="135"/>
        <v>0</v>
      </c>
      <c r="P841" s="68">
        <f t="shared" si="136"/>
        <v>0</v>
      </c>
      <c r="Q841" s="69">
        <f t="shared" si="132"/>
        <v>0</v>
      </c>
      <c r="R841" s="70">
        <f t="shared" si="137"/>
        <v>0</v>
      </c>
      <c r="T841" s="10"/>
      <c r="U841" s="10"/>
      <c r="V841" s="10"/>
      <c r="W841" s="10"/>
      <c r="X841" s="10"/>
    </row>
    <row r="842" spans="4:24" s="9" customFormat="1" x14ac:dyDescent="0.3">
      <c r="D842" s="17">
        <f t="shared" si="139"/>
        <v>120866</v>
      </c>
      <c r="E842" s="41">
        <v>1</v>
      </c>
      <c r="F842" s="83">
        <f t="shared" si="138"/>
        <v>3</v>
      </c>
      <c r="G842" s="39"/>
      <c r="H842" s="39"/>
      <c r="I842" s="39"/>
      <c r="J842" s="39"/>
      <c r="K842" s="84" t="e">
        <f t="shared" si="133"/>
        <v>#N/A</v>
      </c>
      <c r="L842" s="84" t="e">
        <f t="shared" si="134"/>
        <v>#N/A</v>
      </c>
      <c r="M842" s="40">
        <f t="shared" si="130"/>
        <v>0</v>
      </c>
      <c r="N842" s="40">
        <f t="shared" si="131"/>
        <v>0</v>
      </c>
      <c r="O842" s="40">
        <f t="shared" si="135"/>
        <v>0</v>
      </c>
      <c r="P842" s="68">
        <f t="shared" si="136"/>
        <v>0</v>
      </c>
      <c r="Q842" s="69">
        <f t="shared" si="132"/>
        <v>0</v>
      </c>
      <c r="R842" s="70">
        <f t="shared" si="137"/>
        <v>0</v>
      </c>
      <c r="T842" s="10"/>
      <c r="U842" s="10"/>
      <c r="V842" s="10"/>
      <c r="W842" s="10"/>
      <c r="X842" s="10"/>
    </row>
    <row r="843" spans="4:24" s="9" customFormat="1" x14ac:dyDescent="0.3">
      <c r="D843" s="17">
        <f t="shared" si="139"/>
        <v>120956</v>
      </c>
      <c r="E843" s="41">
        <v>1</v>
      </c>
      <c r="F843" s="83">
        <f t="shared" si="138"/>
        <v>3</v>
      </c>
      <c r="G843" s="39"/>
      <c r="H843" s="39"/>
      <c r="I843" s="39"/>
      <c r="J843" s="39"/>
      <c r="K843" s="84" t="e">
        <f t="shared" si="133"/>
        <v>#N/A</v>
      </c>
      <c r="L843" s="84" t="e">
        <f t="shared" si="134"/>
        <v>#N/A</v>
      </c>
      <c r="M843" s="40">
        <f t="shared" si="130"/>
        <v>0</v>
      </c>
      <c r="N843" s="40">
        <f t="shared" si="131"/>
        <v>0</v>
      </c>
      <c r="O843" s="40">
        <f t="shared" si="135"/>
        <v>0</v>
      </c>
      <c r="P843" s="68">
        <f t="shared" si="136"/>
        <v>0</v>
      </c>
      <c r="Q843" s="69">
        <f t="shared" si="132"/>
        <v>0</v>
      </c>
      <c r="R843" s="70">
        <f t="shared" si="137"/>
        <v>0</v>
      </c>
      <c r="T843" s="10"/>
      <c r="U843" s="10"/>
      <c r="V843" s="10"/>
      <c r="W843" s="10"/>
      <c r="X843" s="10"/>
    </row>
    <row r="844" spans="4:24" s="9" customFormat="1" x14ac:dyDescent="0.3">
      <c r="D844" s="17">
        <f t="shared" si="139"/>
        <v>121048</v>
      </c>
      <c r="E844" s="41">
        <v>1</v>
      </c>
      <c r="F844" s="83">
        <f t="shared" si="138"/>
        <v>3</v>
      </c>
      <c r="G844" s="39"/>
      <c r="H844" s="39"/>
      <c r="I844" s="39"/>
      <c r="J844" s="39"/>
      <c r="K844" s="84" t="e">
        <f t="shared" si="133"/>
        <v>#N/A</v>
      </c>
      <c r="L844" s="84" t="e">
        <f t="shared" si="134"/>
        <v>#N/A</v>
      </c>
      <c r="M844" s="40">
        <f t="shared" si="130"/>
        <v>0</v>
      </c>
      <c r="N844" s="40">
        <f t="shared" si="131"/>
        <v>0</v>
      </c>
      <c r="O844" s="40">
        <f t="shared" si="135"/>
        <v>0</v>
      </c>
      <c r="P844" s="68">
        <f t="shared" si="136"/>
        <v>0</v>
      </c>
      <c r="Q844" s="69">
        <f t="shared" si="132"/>
        <v>0</v>
      </c>
      <c r="R844" s="70">
        <f t="shared" si="137"/>
        <v>0</v>
      </c>
      <c r="T844" s="10"/>
      <c r="U844" s="10"/>
      <c r="V844" s="10"/>
      <c r="W844" s="10"/>
      <c r="X844" s="10"/>
    </row>
    <row r="845" spans="4:24" s="9" customFormat="1" x14ac:dyDescent="0.3">
      <c r="D845" s="17">
        <f t="shared" si="139"/>
        <v>121140</v>
      </c>
      <c r="E845" s="41">
        <v>1</v>
      </c>
      <c r="F845" s="83">
        <f t="shared" si="138"/>
        <v>3</v>
      </c>
      <c r="G845" s="39"/>
      <c r="H845" s="39"/>
      <c r="I845" s="39"/>
      <c r="J845" s="39"/>
      <c r="K845" s="84" t="e">
        <f t="shared" si="133"/>
        <v>#N/A</v>
      </c>
      <c r="L845" s="84" t="e">
        <f t="shared" si="134"/>
        <v>#N/A</v>
      </c>
      <c r="M845" s="40">
        <f t="shared" si="130"/>
        <v>0</v>
      </c>
      <c r="N845" s="40">
        <f t="shared" si="131"/>
        <v>0</v>
      </c>
      <c r="O845" s="40">
        <f t="shared" si="135"/>
        <v>0</v>
      </c>
      <c r="P845" s="68">
        <f t="shared" si="136"/>
        <v>0</v>
      </c>
      <c r="Q845" s="69">
        <f t="shared" si="132"/>
        <v>0</v>
      </c>
      <c r="R845" s="70">
        <f t="shared" si="137"/>
        <v>0</v>
      </c>
      <c r="T845" s="10"/>
      <c r="U845" s="10"/>
      <c r="V845" s="10"/>
      <c r="W845" s="10"/>
      <c r="X845" s="10"/>
    </row>
    <row r="846" spans="4:24" s="9" customFormat="1" x14ac:dyDescent="0.3">
      <c r="D846" s="17">
        <f t="shared" si="139"/>
        <v>121231</v>
      </c>
      <c r="E846" s="41">
        <v>1</v>
      </c>
      <c r="F846" s="83">
        <f t="shared" si="138"/>
        <v>3</v>
      </c>
      <c r="G846" s="39"/>
      <c r="H846" s="39"/>
      <c r="I846" s="39"/>
      <c r="J846" s="39"/>
      <c r="K846" s="84" t="e">
        <f t="shared" si="133"/>
        <v>#N/A</v>
      </c>
      <c r="L846" s="84" t="e">
        <f t="shared" si="134"/>
        <v>#N/A</v>
      </c>
      <c r="M846" s="40">
        <f t="shared" si="130"/>
        <v>0</v>
      </c>
      <c r="N846" s="40">
        <f t="shared" si="131"/>
        <v>0</v>
      </c>
      <c r="O846" s="40">
        <f t="shared" si="135"/>
        <v>0</v>
      </c>
      <c r="P846" s="68">
        <f t="shared" si="136"/>
        <v>0</v>
      </c>
      <c r="Q846" s="69">
        <f t="shared" si="132"/>
        <v>0</v>
      </c>
      <c r="R846" s="70">
        <f t="shared" si="137"/>
        <v>0</v>
      </c>
      <c r="T846" s="10"/>
      <c r="U846" s="10"/>
      <c r="V846" s="10"/>
      <c r="W846" s="10"/>
      <c r="X846" s="10"/>
    </row>
    <row r="847" spans="4:24" s="9" customFormat="1" x14ac:dyDescent="0.3">
      <c r="D847" s="17">
        <f t="shared" si="139"/>
        <v>121322</v>
      </c>
      <c r="E847" s="41">
        <v>1</v>
      </c>
      <c r="F847" s="83">
        <f t="shared" si="138"/>
        <v>3</v>
      </c>
      <c r="G847" s="39"/>
      <c r="H847" s="39"/>
      <c r="I847" s="39"/>
      <c r="J847" s="39"/>
      <c r="K847" s="84" t="e">
        <f t="shared" si="133"/>
        <v>#N/A</v>
      </c>
      <c r="L847" s="84" t="e">
        <f t="shared" si="134"/>
        <v>#N/A</v>
      </c>
      <c r="M847" s="40">
        <f t="shared" si="130"/>
        <v>0</v>
      </c>
      <c r="N847" s="40">
        <f t="shared" si="131"/>
        <v>0</v>
      </c>
      <c r="O847" s="40">
        <f t="shared" si="135"/>
        <v>0</v>
      </c>
      <c r="P847" s="68">
        <f t="shared" si="136"/>
        <v>0</v>
      </c>
      <c r="Q847" s="69">
        <f t="shared" si="132"/>
        <v>0</v>
      </c>
      <c r="R847" s="70">
        <f t="shared" si="137"/>
        <v>0</v>
      </c>
      <c r="T847" s="10"/>
      <c r="U847" s="10"/>
      <c r="V847" s="10"/>
      <c r="W847" s="10"/>
      <c r="X847" s="10"/>
    </row>
    <row r="848" spans="4:24" s="9" customFormat="1" x14ac:dyDescent="0.3">
      <c r="D848" s="17">
        <f t="shared" si="139"/>
        <v>121414</v>
      </c>
      <c r="E848" s="41">
        <v>1</v>
      </c>
      <c r="F848" s="83">
        <f t="shared" si="138"/>
        <v>3</v>
      </c>
      <c r="G848" s="39"/>
      <c r="H848" s="39"/>
      <c r="I848" s="39"/>
      <c r="J848" s="39"/>
      <c r="K848" s="84" t="e">
        <f t="shared" si="133"/>
        <v>#N/A</v>
      </c>
      <c r="L848" s="84" t="e">
        <f t="shared" si="134"/>
        <v>#N/A</v>
      </c>
      <c r="M848" s="40">
        <f t="shared" si="130"/>
        <v>0</v>
      </c>
      <c r="N848" s="40">
        <f t="shared" si="131"/>
        <v>0</v>
      </c>
      <c r="O848" s="40">
        <f t="shared" si="135"/>
        <v>0</v>
      </c>
      <c r="P848" s="68">
        <f t="shared" si="136"/>
        <v>0</v>
      </c>
      <c r="Q848" s="69">
        <f t="shared" si="132"/>
        <v>0</v>
      </c>
      <c r="R848" s="70">
        <f t="shared" si="137"/>
        <v>0</v>
      </c>
      <c r="T848" s="10"/>
      <c r="U848" s="10"/>
      <c r="V848" s="10"/>
      <c r="W848" s="10"/>
      <c r="X848" s="10"/>
    </row>
    <row r="849" spans="4:24" s="9" customFormat="1" x14ac:dyDescent="0.3">
      <c r="D849" s="17">
        <f t="shared" si="139"/>
        <v>121506</v>
      </c>
      <c r="E849" s="41">
        <v>1</v>
      </c>
      <c r="F849" s="83">
        <f t="shared" si="138"/>
        <v>3</v>
      </c>
      <c r="G849" s="39"/>
      <c r="H849" s="39"/>
      <c r="I849" s="39"/>
      <c r="J849" s="39"/>
      <c r="K849" s="84" t="e">
        <f t="shared" si="133"/>
        <v>#N/A</v>
      </c>
      <c r="L849" s="84" t="e">
        <f t="shared" si="134"/>
        <v>#N/A</v>
      </c>
      <c r="M849" s="40">
        <f t="shared" si="130"/>
        <v>0</v>
      </c>
      <c r="N849" s="40">
        <f t="shared" si="131"/>
        <v>0</v>
      </c>
      <c r="O849" s="40">
        <f t="shared" si="135"/>
        <v>0</v>
      </c>
      <c r="P849" s="68">
        <f t="shared" si="136"/>
        <v>0</v>
      </c>
      <c r="Q849" s="69">
        <f t="shared" si="132"/>
        <v>0</v>
      </c>
      <c r="R849" s="70">
        <f t="shared" si="137"/>
        <v>0</v>
      </c>
      <c r="T849" s="10"/>
      <c r="U849" s="10"/>
      <c r="V849" s="10"/>
      <c r="W849" s="10"/>
      <c r="X849" s="10"/>
    </row>
    <row r="850" spans="4:24" s="9" customFormat="1" x14ac:dyDescent="0.3">
      <c r="D850" s="17">
        <f t="shared" si="139"/>
        <v>121597</v>
      </c>
      <c r="E850" s="41">
        <v>1</v>
      </c>
      <c r="F850" s="83">
        <f t="shared" si="138"/>
        <v>3</v>
      </c>
      <c r="G850" s="39"/>
      <c r="H850" s="39"/>
      <c r="I850" s="39"/>
      <c r="J850" s="39"/>
      <c r="K850" s="84" t="e">
        <f t="shared" si="133"/>
        <v>#N/A</v>
      </c>
      <c r="L850" s="84" t="e">
        <f t="shared" si="134"/>
        <v>#N/A</v>
      </c>
      <c r="M850" s="40">
        <f t="shared" si="130"/>
        <v>0</v>
      </c>
      <c r="N850" s="40">
        <f t="shared" si="131"/>
        <v>0</v>
      </c>
      <c r="O850" s="40">
        <f t="shared" si="135"/>
        <v>0</v>
      </c>
      <c r="P850" s="68">
        <f t="shared" si="136"/>
        <v>0</v>
      </c>
      <c r="Q850" s="69">
        <f t="shared" si="132"/>
        <v>0</v>
      </c>
      <c r="R850" s="70">
        <f t="shared" si="137"/>
        <v>0</v>
      </c>
      <c r="T850" s="10"/>
      <c r="U850" s="10"/>
      <c r="V850" s="10"/>
      <c r="W850" s="10"/>
      <c r="X850" s="10"/>
    </row>
    <row r="851" spans="4:24" s="9" customFormat="1" x14ac:dyDescent="0.3">
      <c r="D851" s="17">
        <f t="shared" si="139"/>
        <v>121687</v>
      </c>
      <c r="E851" s="41">
        <v>1</v>
      </c>
      <c r="F851" s="83">
        <f t="shared" si="138"/>
        <v>3</v>
      </c>
      <c r="G851" s="39"/>
      <c r="H851" s="39"/>
      <c r="I851" s="39"/>
      <c r="J851" s="39"/>
      <c r="K851" s="84" t="e">
        <f t="shared" si="133"/>
        <v>#N/A</v>
      </c>
      <c r="L851" s="84" t="e">
        <f t="shared" si="134"/>
        <v>#N/A</v>
      </c>
      <c r="M851" s="40">
        <f t="shared" si="130"/>
        <v>0</v>
      </c>
      <c r="N851" s="40">
        <f t="shared" si="131"/>
        <v>0</v>
      </c>
      <c r="O851" s="40">
        <f t="shared" si="135"/>
        <v>0</v>
      </c>
      <c r="P851" s="68">
        <f t="shared" si="136"/>
        <v>0</v>
      </c>
      <c r="Q851" s="69">
        <f t="shared" si="132"/>
        <v>0</v>
      </c>
      <c r="R851" s="70">
        <f t="shared" si="137"/>
        <v>0</v>
      </c>
      <c r="T851" s="10"/>
      <c r="U851" s="10"/>
      <c r="V851" s="10"/>
      <c r="W851" s="10"/>
      <c r="X851" s="10"/>
    </row>
    <row r="852" spans="4:24" s="9" customFormat="1" x14ac:dyDescent="0.3">
      <c r="D852" s="17">
        <f t="shared" si="139"/>
        <v>121779</v>
      </c>
      <c r="E852" s="41">
        <v>1</v>
      </c>
      <c r="F852" s="83">
        <f t="shared" si="138"/>
        <v>3</v>
      </c>
      <c r="G852" s="39"/>
      <c r="H852" s="39"/>
      <c r="I852" s="39"/>
      <c r="J852" s="39"/>
      <c r="K852" s="84" t="e">
        <f t="shared" si="133"/>
        <v>#N/A</v>
      </c>
      <c r="L852" s="84" t="e">
        <f t="shared" si="134"/>
        <v>#N/A</v>
      </c>
      <c r="M852" s="40">
        <f t="shared" si="130"/>
        <v>0</v>
      </c>
      <c r="N852" s="40">
        <f t="shared" si="131"/>
        <v>0</v>
      </c>
      <c r="O852" s="40">
        <f t="shared" si="135"/>
        <v>0</v>
      </c>
      <c r="P852" s="68">
        <f t="shared" si="136"/>
        <v>0</v>
      </c>
      <c r="Q852" s="69">
        <f t="shared" si="132"/>
        <v>0</v>
      </c>
      <c r="R852" s="70">
        <f t="shared" si="137"/>
        <v>0</v>
      </c>
      <c r="T852" s="10"/>
      <c r="U852" s="10"/>
      <c r="V852" s="10"/>
      <c r="W852" s="10"/>
      <c r="X852" s="10"/>
    </row>
    <row r="853" spans="4:24" s="9" customFormat="1" x14ac:dyDescent="0.3">
      <c r="D853" s="17">
        <f t="shared" si="139"/>
        <v>121871</v>
      </c>
      <c r="E853" s="41">
        <v>1</v>
      </c>
      <c r="F853" s="83">
        <f t="shared" si="138"/>
        <v>3</v>
      </c>
      <c r="G853" s="39"/>
      <c r="H853" s="39"/>
      <c r="I853" s="39"/>
      <c r="J853" s="39"/>
      <c r="K853" s="84" t="e">
        <f t="shared" si="133"/>
        <v>#N/A</v>
      </c>
      <c r="L853" s="84" t="e">
        <f t="shared" si="134"/>
        <v>#N/A</v>
      </c>
      <c r="M853" s="40">
        <f t="shared" si="130"/>
        <v>0</v>
      </c>
      <c r="N853" s="40">
        <f t="shared" si="131"/>
        <v>0</v>
      </c>
      <c r="O853" s="40">
        <f t="shared" si="135"/>
        <v>0</v>
      </c>
      <c r="P853" s="68">
        <f t="shared" si="136"/>
        <v>0</v>
      </c>
      <c r="Q853" s="69">
        <f t="shared" si="132"/>
        <v>0</v>
      </c>
      <c r="R853" s="70">
        <f t="shared" si="137"/>
        <v>0</v>
      </c>
      <c r="T853" s="10"/>
      <c r="U853" s="10"/>
      <c r="V853" s="10"/>
      <c r="W853" s="10"/>
      <c r="X853" s="10"/>
    </row>
    <row r="854" spans="4:24" s="9" customFormat="1" x14ac:dyDescent="0.3">
      <c r="D854" s="17">
        <f t="shared" si="139"/>
        <v>121962</v>
      </c>
      <c r="E854" s="41">
        <v>1</v>
      </c>
      <c r="F854" s="83">
        <f t="shared" si="138"/>
        <v>3</v>
      </c>
      <c r="G854" s="39"/>
      <c r="H854" s="39"/>
      <c r="I854" s="39"/>
      <c r="J854" s="39"/>
      <c r="K854" s="84" t="e">
        <f t="shared" si="133"/>
        <v>#N/A</v>
      </c>
      <c r="L854" s="84" t="e">
        <f t="shared" si="134"/>
        <v>#N/A</v>
      </c>
      <c r="M854" s="40">
        <f t="shared" si="130"/>
        <v>0</v>
      </c>
      <c r="N854" s="40">
        <f t="shared" si="131"/>
        <v>0</v>
      </c>
      <c r="O854" s="40">
        <f t="shared" si="135"/>
        <v>0</v>
      </c>
      <c r="P854" s="68">
        <f t="shared" si="136"/>
        <v>0</v>
      </c>
      <c r="Q854" s="69">
        <f t="shared" si="132"/>
        <v>0</v>
      </c>
      <c r="R854" s="70">
        <f t="shared" si="137"/>
        <v>0</v>
      </c>
      <c r="T854" s="10"/>
      <c r="U854" s="10"/>
      <c r="V854" s="10"/>
      <c r="W854" s="10"/>
      <c r="X854" s="10"/>
    </row>
    <row r="855" spans="4:24" s="9" customFormat="1" x14ac:dyDescent="0.3">
      <c r="D855" s="17">
        <f t="shared" si="139"/>
        <v>122052</v>
      </c>
      <c r="E855" s="41">
        <v>1</v>
      </c>
      <c r="F855" s="83">
        <f t="shared" si="138"/>
        <v>3</v>
      </c>
      <c r="G855" s="39"/>
      <c r="H855" s="39"/>
      <c r="I855" s="39"/>
      <c r="J855" s="39"/>
      <c r="K855" s="84" t="e">
        <f t="shared" si="133"/>
        <v>#N/A</v>
      </c>
      <c r="L855" s="84" t="e">
        <f t="shared" si="134"/>
        <v>#N/A</v>
      </c>
      <c r="M855" s="40">
        <f t="shared" si="130"/>
        <v>0</v>
      </c>
      <c r="N855" s="40">
        <f t="shared" si="131"/>
        <v>0</v>
      </c>
      <c r="O855" s="40">
        <f t="shared" si="135"/>
        <v>0</v>
      </c>
      <c r="P855" s="68">
        <f t="shared" si="136"/>
        <v>0</v>
      </c>
      <c r="Q855" s="69">
        <f t="shared" si="132"/>
        <v>0</v>
      </c>
      <c r="R855" s="70">
        <f t="shared" si="137"/>
        <v>0</v>
      </c>
      <c r="T855" s="10"/>
      <c r="U855" s="10"/>
      <c r="V855" s="10"/>
      <c r="W855" s="10"/>
      <c r="X855" s="10"/>
    </row>
    <row r="856" spans="4:24" s="9" customFormat="1" x14ac:dyDescent="0.3">
      <c r="D856" s="17">
        <f t="shared" si="139"/>
        <v>122144</v>
      </c>
      <c r="E856" s="41">
        <v>1</v>
      </c>
      <c r="F856" s="83">
        <f t="shared" si="138"/>
        <v>3</v>
      </c>
      <c r="G856" s="39"/>
      <c r="H856" s="39"/>
      <c r="I856" s="39"/>
      <c r="J856" s="39"/>
      <c r="K856" s="84" t="e">
        <f t="shared" si="133"/>
        <v>#N/A</v>
      </c>
      <c r="L856" s="84" t="e">
        <f t="shared" si="134"/>
        <v>#N/A</v>
      </c>
      <c r="M856" s="40">
        <f t="shared" si="130"/>
        <v>0</v>
      </c>
      <c r="N856" s="40">
        <f t="shared" si="131"/>
        <v>0</v>
      </c>
      <c r="O856" s="40">
        <f t="shared" si="135"/>
        <v>0</v>
      </c>
      <c r="P856" s="68">
        <f t="shared" si="136"/>
        <v>0</v>
      </c>
      <c r="Q856" s="69">
        <f t="shared" si="132"/>
        <v>0</v>
      </c>
      <c r="R856" s="70">
        <f t="shared" si="137"/>
        <v>0</v>
      </c>
      <c r="T856" s="10"/>
      <c r="U856" s="10"/>
      <c r="V856" s="10"/>
      <c r="W856" s="10"/>
      <c r="X856" s="10"/>
    </row>
    <row r="857" spans="4:24" s="9" customFormat="1" x14ac:dyDescent="0.3">
      <c r="D857" s="17">
        <f t="shared" si="139"/>
        <v>122236</v>
      </c>
      <c r="E857" s="41">
        <v>1</v>
      </c>
      <c r="F857" s="83">
        <f t="shared" si="138"/>
        <v>3</v>
      </c>
      <c r="G857" s="39"/>
      <c r="H857" s="39"/>
      <c r="I857" s="39"/>
      <c r="J857" s="39"/>
      <c r="K857" s="84" t="e">
        <f t="shared" si="133"/>
        <v>#N/A</v>
      </c>
      <c r="L857" s="84" t="e">
        <f t="shared" si="134"/>
        <v>#N/A</v>
      </c>
      <c r="M857" s="40">
        <f t="shared" si="130"/>
        <v>0</v>
      </c>
      <c r="N857" s="40">
        <f t="shared" si="131"/>
        <v>0</v>
      </c>
      <c r="O857" s="40">
        <f t="shared" si="135"/>
        <v>0</v>
      </c>
      <c r="P857" s="68">
        <f t="shared" si="136"/>
        <v>0</v>
      </c>
      <c r="Q857" s="69">
        <f t="shared" si="132"/>
        <v>0</v>
      </c>
      <c r="R857" s="70">
        <f t="shared" si="137"/>
        <v>0</v>
      </c>
      <c r="T857" s="10"/>
      <c r="U857" s="10"/>
      <c r="V857" s="10"/>
      <c r="W857" s="10"/>
      <c r="X857" s="10"/>
    </row>
    <row r="858" spans="4:24" s="9" customFormat="1" x14ac:dyDescent="0.3">
      <c r="D858" s="17">
        <f t="shared" si="139"/>
        <v>122327</v>
      </c>
      <c r="E858" s="41">
        <v>1</v>
      </c>
      <c r="F858" s="83">
        <f t="shared" si="138"/>
        <v>3</v>
      </c>
      <c r="G858" s="39"/>
      <c r="H858" s="39"/>
      <c r="I858" s="39"/>
      <c r="J858" s="39"/>
      <c r="K858" s="84" t="e">
        <f t="shared" si="133"/>
        <v>#N/A</v>
      </c>
      <c r="L858" s="84" t="e">
        <f t="shared" si="134"/>
        <v>#N/A</v>
      </c>
      <c r="M858" s="40">
        <f t="shared" si="130"/>
        <v>0</v>
      </c>
      <c r="N858" s="40">
        <f t="shared" si="131"/>
        <v>0</v>
      </c>
      <c r="O858" s="40">
        <f t="shared" si="135"/>
        <v>0</v>
      </c>
      <c r="P858" s="68">
        <f t="shared" si="136"/>
        <v>0</v>
      </c>
      <c r="Q858" s="69">
        <f t="shared" si="132"/>
        <v>0</v>
      </c>
      <c r="R858" s="70">
        <f t="shared" si="137"/>
        <v>0</v>
      </c>
      <c r="T858" s="10"/>
      <c r="U858" s="10"/>
      <c r="V858" s="10"/>
      <c r="W858" s="10"/>
      <c r="X858" s="10"/>
    </row>
    <row r="859" spans="4:24" s="9" customFormat="1" x14ac:dyDescent="0.3">
      <c r="D859" s="17">
        <f t="shared" si="139"/>
        <v>122417</v>
      </c>
      <c r="E859" s="41">
        <v>1</v>
      </c>
      <c r="F859" s="83">
        <f t="shared" si="138"/>
        <v>3</v>
      </c>
      <c r="G859" s="39"/>
      <c r="H859" s="39"/>
      <c r="I859" s="39"/>
      <c r="J859" s="39"/>
      <c r="K859" s="84" t="e">
        <f t="shared" si="133"/>
        <v>#N/A</v>
      </c>
      <c r="L859" s="84" t="e">
        <f t="shared" si="134"/>
        <v>#N/A</v>
      </c>
      <c r="M859" s="40">
        <f t="shared" si="130"/>
        <v>0</v>
      </c>
      <c r="N859" s="40">
        <f t="shared" si="131"/>
        <v>0</v>
      </c>
      <c r="O859" s="40">
        <f t="shared" si="135"/>
        <v>0</v>
      </c>
      <c r="P859" s="68">
        <f t="shared" si="136"/>
        <v>0</v>
      </c>
      <c r="Q859" s="69">
        <f t="shared" si="132"/>
        <v>0</v>
      </c>
      <c r="R859" s="70">
        <f t="shared" si="137"/>
        <v>0</v>
      </c>
      <c r="T859" s="10"/>
      <c r="U859" s="10"/>
      <c r="V859" s="10"/>
      <c r="W859" s="10"/>
      <c r="X859" s="10"/>
    </row>
    <row r="860" spans="4:24" s="9" customFormat="1" x14ac:dyDescent="0.3">
      <c r="D860" s="17">
        <f t="shared" si="139"/>
        <v>122509</v>
      </c>
      <c r="E860" s="41">
        <v>1</v>
      </c>
      <c r="F860" s="83">
        <f t="shared" si="138"/>
        <v>3</v>
      </c>
      <c r="G860" s="39"/>
      <c r="H860" s="39"/>
      <c r="I860" s="39"/>
      <c r="J860" s="39"/>
      <c r="K860" s="84" t="e">
        <f t="shared" si="133"/>
        <v>#N/A</v>
      </c>
      <c r="L860" s="84" t="e">
        <f t="shared" si="134"/>
        <v>#N/A</v>
      </c>
      <c r="M860" s="40">
        <f t="shared" si="130"/>
        <v>0</v>
      </c>
      <c r="N860" s="40">
        <f t="shared" si="131"/>
        <v>0</v>
      </c>
      <c r="O860" s="40">
        <f t="shared" si="135"/>
        <v>0</v>
      </c>
      <c r="P860" s="68">
        <f t="shared" si="136"/>
        <v>0</v>
      </c>
      <c r="Q860" s="69">
        <f t="shared" si="132"/>
        <v>0</v>
      </c>
      <c r="R860" s="70">
        <f t="shared" si="137"/>
        <v>0</v>
      </c>
      <c r="T860" s="10"/>
      <c r="U860" s="10"/>
      <c r="V860" s="10"/>
      <c r="W860" s="10"/>
      <c r="X860" s="10"/>
    </row>
    <row r="861" spans="4:24" s="9" customFormat="1" x14ac:dyDescent="0.3">
      <c r="D861" s="17">
        <f t="shared" si="139"/>
        <v>122601</v>
      </c>
      <c r="E861" s="41">
        <v>1</v>
      </c>
      <c r="F861" s="83">
        <f t="shared" si="138"/>
        <v>3</v>
      </c>
      <c r="G861" s="39"/>
      <c r="H861" s="39"/>
      <c r="I861" s="39"/>
      <c r="J861" s="39"/>
      <c r="K861" s="84" t="e">
        <f t="shared" si="133"/>
        <v>#N/A</v>
      </c>
      <c r="L861" s="84" t="e">
        <f t="shared" si="134"/>
        <v>#N/A</v>
      </c>
      <c r="M861" s="40">
        <f t="shared" si="130"/>
        <v>0</v>
      </c>
      <c r="N861" s="40">
        <f t="shared" si="131"/>
        <v>0</v>
      </c>
      <c r="O861" s="40">
        <f t="shared" si="135"/>
        <v>0</v>
      </c>
      <c r="P861" s="68">
        <f t="shared" si="136"/>
        <v>0</v>
      </c>
      <c r="Q861" s="69">
        <f t="shared" si="132"/>
        <v>0</v>
      </c>
      <c r="R861" s="70">
        <f t="shared" si="137"/>
        <v>0</v>
      </c>
      <c r="T861" s="10"/>
      <c r="U861" s="10"/>
      <c r="V861" s="10"/>
      <c r="W861" s="10"/>
      <c r="X861" s="10"/>
    </row>
    <row r="862" spans="4:24" s="9" customFormat="1" x14ac:dyDescent="0.3">
      <c r="D862" s="17">
        <f t="shared" si="139"/>
        <v>122692</v>
      </c>
      <c r="E862" s="41">
        <v>1</v>
      </c>
      <c r="F862" s="83">
        <f t="shared" si="138"/>
        <v>3</v>
      </c>
      <c r="G862" s="39"/>
      <c r="H862" s="39"/>
      <c r="I862" s="39"/>
      <c r="J862" s="39"/>
      <c r="K862" s="84" t="e">
        <f t="shared" si="133"/>
        <v>#N/A</v>
      </c>
      <c r="L862" s="84" t="e">
        <f t="shared" si="134"/>
        <v>#N/A</v>
      </c>
      <c r="M862" s="40">
        <f t="shared" si="130"/>
        <v>0</v>
      </c>
      <c r="N862" s="40">
        <f t="shared" si="131"/>
        <v>0</v>
      </c>
      <c r="O862" s="40">
        <f t="shared" si="135"/>
        <v>0</v>
      </c>
      <c r="P862" s="68">
        <f t="shared" si="136"/>
        <v>0</v>
      </c>
      <c r="Q862" s="69">
        <f t="shared" si="132"/>
        <v>0</v>
      </c>
      <c r="R862" s="70">
        <f t="shared" si="137"/>
        <v>0</v>
      </c>
      <c r="T862" s="10"/>
      <c r="U862" s="10"/>
      <c r="V862" s="10"/>
      <c r="W862" s="10"/>
      <c r="X862" s="10"/>
    </row>
    <row r="863" spans="4:24" s="9" customFormat="1" x14ac:dyDescent="0.3">
      <c r="D863" s="17">
        <f t="shared" si="139"/>
        <v>122783</v>
      </c>
      <c r="E863" s="41">
        <v>1</v>
      </c>
      <c r="F863" s="83">
        <f t="shared" si="138"/>
        <v>3</v>
      </c>
      <c r="G863" s="39"/>
      <c r="H863" s="39"/>
      <c r="I863" s="39"/>
      <c r="J863" s="39"/>
      <c r="K863" s="84" t="e">
        <f t="shared" si="133"/>
        <v>#N/A</v>
      </c>
      <c r="L863" s="84" t="e">
        <f t="shared" si="134"/>
        <v>#N/A</v>
      </c>
      <c r="M863" s="40">
        <f t="shared" si="130"/>
        <v>0</v>
      </c>
      <c r="N863" s="40">
        <f t="shared" si="131"/>
        <v>0</v>
      </c>
      <c r="O863" s="40">
        <f t="shared" si="135"/>
        <v>0</v>
      </c>
      <c r="P863" s="68">
        <f t="shared" si="136"/>
        <v>0</v>
      </c>
      <c r="Q863" s="69">
        <f t="shared" si="132"/>
        <v>0</v>
      </c>
      <c r="R863" s="70">
        <f t="shared" si="137"/>
        <v>0</v>
      </c>
      <c r="T863" s="10"/>
      <c r="U863" s="10"/>
      <c r="V863" s="10"/>
      <c r="W863" s="10"/>
      <c r="X863" s="10"/>
    </row>
    <row r="864" spans="4:24" s="9" customFormat="1" x14ac:dyDescent="0.3">
      <c r="D864" s="17">
        <f t="shared" si="139"/>
        <v>122875</v>
      </c>
      <c r="E864" s="41">
        <v>1</v>
      </c>
      <c r="F864" s="83">
        <f t="shared" si="138"/>
        <v>3</v>
      </c>
      <c r="G864" s="39"/>
      <c r="H864" s="39"/>
      <c r="I864" s="39"/>
      <c r="J864" s="39"/>
      <c r="K864" s="84" t="e">
        <f t="shared" si="133"/>
        <v>#N/A</v>
      </c>
      <c r="L864" s="84" t="e">
        <f t="shared" si="134"/>
        <v>#N/A</v>
      </c>
      <c r="M864" s="40">
        <f t="shared" si="130"/>
        <v>0</v>
      </c>
      <c r="N864" s="40">
        <f t="shared" si="131"/>
        <v>0</v>
      </c>
      <c r="O864" s="40">
        <f t="shared" si="135"/>
        <v>0</v>
      </c>
      <c r="P864" s="68">
        <f t="shared" si="136"/>
        <v>0</v>
      </c>
      <c r="Q864" s="69">
        <f t="shared" si="132"/>
        <v>0</v>
      </c>
      <c r="R864" s="70">
        <f t="shared" si="137"/>
        <v>0</v>
      </c>
      <c r="T864" s="10"/>
      <c r="U864" s="10"/>
      <c r="V864" s="10"/>
      <c r="W864" s="10"/>
      <c r="X864" s="10"/>
    </row>
    <row r="865" spans="4:24" s="9" customFormat="1" x14ac:dyDescent="0.3">
      <c r="D865" s="17">
        <f t="shared" si="139"/>
        <v>122967</v>
      </c>
      <c r="E865" s="41">
        <v>1</v>
      </c>
      <c r="F865" s="83">
        <f t="shared" si="138"/>
        <v>3</v>
      </c>
      <c r="G865" s="39"/>
      <c r="H865" s="39"/>
      <c r="I865" s="39"/>
      <c r="J865" s="39"/>
      <c r="K865" s="84" t="e">
        <f t="shared" si="133"/>
        <v>#N/A</v>
      </c>
      <c r="L865" s="84" t="e">
        <f t="shared" si="134"/>
        <v>#N/A</v>
      </c>
      <c r="M865" s="40">
        <f t="shared" si="130"/>
        <v>0</v>
      </c>
      <c r="N865" s="40">
        <f t="shared" si="131"/>
        <v>0</v>
      </c>
      <c r="O865" s="40">
        <f t="shared" si="135"/>
        <v>0</v>
      </c>
      <c r="P865" s="68">
        <f t="shared" si="136"/>
        <v>0</v>
      </c>
      <c r="Q865" s="69">
        <f t="shared" si="132"/>
        <v>0</v>
      </c>
      <c r="R865" s="70">
        <f t="shared" si="137"/>
        <v>0</v>
      </c>
      <c r="T865" s="10"/>
      <c r="U865" s="10"/>
      <c r="V865" s="10"/>
      <c r="W865" s="10"/>
      <c r="X865" s="10"/>
    </row>
    <row r="866" spans="4:24" s="9" customFormat="1" x14ac:dyDescent="0.3">
      <c r="D866" s="17">
        <f t="shared" si="139"/>
        <v>123058</v>
      </c>
      <c r="E866" s="41">
        <v>1</v>
      </c>
      <c r="F866" s="83">
        <f t="shared" si="138"/>
        <v>3</v>
      </c>
      <c r="G866" s="39"/>
      <c r="H866" s="39"/>
      <c r="I866" s="39"/>
      <c r="J866" s="39"/>
      <c r="K866" s="84" t="e">
        <f t="shared" si="133"/>
        <v>#N/A</v>
      </c>
      <c r="L866" s="84" t="e">
        <f t="shared" si="134"/>
        <v>#N/A</v>
      </c>
      <c r="M866" s="40">
        <f t="shared" si="130"/>
        <v>0</v>
      </c>
      <c r="N866" s="40">
        <f t="shared" si="131"/>
        <v>0</v>
      </c>
      <c r="O866" s="40">
        <f t="shared" si="135"/>
        <v>0</v>
      </c>
      <c r="P866" s="68">
        <f t="shared" si="136"/>
        <v>0</v>
      </c>
      <c r="Q866" s="69">
        <f t="shared" si="132"/>
        <v>0</v>
      </c>
      <c r="R866" s="70">
        <f t="shared" si="137"/>
        <v>0</v>
      </c>
      <c r="T866" s="10"/>
      <c r="U866" s="10"/>
      <c r="V866" s="10"/>
      <c r="W866" s="10"/>
      <c r="X866" s="10"/>
    </row>
    <row r="867" spans="4:24" s="9" customFormat="1" x14ac:dyDescent="0.3">
      <c r="D867" s="17">
        <f t="shared" si="139"/>
        <v>123148</v>
      </c>
      <c r="E867" s="41">
        <v>1</v>
      </c>
      <c r="F867" s="83">
        <f t="shared" si="138"/>
        <v>3</v>
      </c>
      <c r="G867" s="39"/>
      <c r="H867" s="39"/>
      <c r="I867" s="39"/>
      <c r="J867" s="39"/>
      <c r="K867" s="84" t="e">
        <f t="shared" si="133"/>
        <v>#N/A</v>
      </c>
      <c r="L867" s="84" t="e">
        <f t="shared" si="134"/>
        <v>#N/A</v>
      </c>
      <c r="M867" s="40">
        <f t="shared" si="130"/>
        <v>0</v>
      </c>
      <c r="N867" s="40">
        <f t="shared" si="131"/>
        <v>0</v>
      </c>
      <c r="O867" s="40">
        <f t="shared" si="135"/>
        <v>0</v>
      </c>
      <c r="P867" s="68">
        <f t="shared" si="136"/>
        <v>0</v>
      </c>
      <c r="Q867" s="69">
        <f t="shared" si="132"/>
        <v>0</v>
      </c>
      <c r="R867" s="70">
        <f t="shared" si="137"/>
        <v>0</v>
      </c>
      <c r="T867" s="10"/>
      <c r="U867" s="10"/>
      <c r="V867" s="10"/>
      <c r="W867" s="10"/>
      <c r="X867" s="10"/>
    </row>
    <row r="868" spans="4:24" s="9" customFormat="1" x14ac:dyDescent="0.3">
      <c r="D868" s="17">
        <f t="shared" si="139"/>
        <v>123240</v>
      </c>
      <c r="E868" s="41">
        <v>1</v>
      </c>
      <c r="F868" s="83">
        <f t="shared" si="138"/>
        <v>3</v>
      </c>
      <c r="G868" s="39"/>
      <c r="H868" s="39"/>
      <c r="I868" s="39"/>
      <c r="J868" s="39"/>
      <c r="K868" s="84" t="e">
        <f t="shared" si="133"/>
        <v>#N/A</v>
      </c>
      <c r="L868" s="84" t="e">
        <f t="shared" si="134"/>
        <v>#N/A</v>
      </c>
      <c r="M868" s="40">
        <f t="shared" si="130"/>
        <v>0</v>
      </c>
      <c r="N868" s="40">
        <f t="shared" si="131"/>
        <v>0</v>
      </c>
      <c r="O868" s="40">
        <f t="shared" si="135"/>
        <v>0</v>
      </c>
      <c r="P868" s="68">
        <f t="shared" si="136"/>
        <v>0</v>
      </c>
      <c r="Q868" s="69">
        <f t="shared" si="132"/>
        <v>0</v>
      </c>
      <c r="R868" s="70">
        <f t="shared" si="137"/>
        <v>0</v>
      </c>
      <c r="T868" s="10"/>
      <c r="U868" s="10"/>
      <c r="V868" s="10"/>
      <c r="W868" s="10"/>
      <c r="X868" s="10"/>
    </row>
    <row r="869" spans="4:24" s="9" customFormat="1" x14ac:dyDescent="0.3">
      <c r="D869" s="17">
        <f t="shared" si="139"/>
        <v>123332</v>
      </c>
      <c r="E869" s="41">
        <v>1</v>
      </c>
      <c r="F869" s="83">
        <f t="shared" si="138"/>
        <v>3</v>
      </c>
      <c r="G869" s="39"/>
      <c r="H869" s="39"/>
      <c r="I869" s="39"/>
      <c r="J869" s="39"/>
      <c r="K869" s="84" t="e">
        <f t="shared" si="133"/>
        <v>#N/A</v>
      </c>
      <c r="L869" s="84" t="e">
        <f t="shared" si="134"/>
        <v>#N/A</v>
      </c>
      <c r="M869" s="40">
        <f t="shared" si="130"/>
        <v>0</v>
      </c>
      <c r="N869" s="40">
        <f t="shared" si="131"/>
        <v>0</v>
      </c>
      <c r="O869" s="40">
        <f t="shared" si="135"/>
        <v>0</v>
      </c>
      <c r="P869" s="68">
        <f t="shared" si="136"/>
        <v>0</v>
      </c>
      <c r="Q869" s="69">
        <f t="shared" si="132"/>
        <v>0</v>
      </c>
      <c r="R869" s="70">
        <f t="shared" si="137"/>
        <v>0</v>
      </c>
      <c r="T869" s="10"/>
      <c r="U869" s="10"/>
      <c r="V869" s="10"/>
      <c r="W869" s="10"/>
      <c r="X869" s="10"/>
    </row>
    <row r="870" spans="4:24" s="9" customFormat="1" x14ac:dyDescent="0.3">
      <c r="D870" s="17">
        <f t="shared" si="139"/>
        <v>123423</v>
      </c>
      <c r="E870" s="41">
        <v>1</v>
      </c>
      <c r="F870" s="83">
        <f t="shared" si="138"/>
        <v>3</v>
      </c>
      <c r="G870" s="39"/>
      <c r="H870" s="39"/>
      <c r="I870" s="39"/>
      <c r="J870" s="39"/>
      <c r="K870" s="84" t="e">
        <f t="shared" si="133"/>
        <v>#N/A</v>
      </c>
      <c r="L870" s="84" t="e">
        <f t="shared" si="134"/>
        <v>#N/A</v>
      </c>
      <c r="M870" s="40">
        <f t="shared" si="130"/>
        <v>0</v>
      </c>
      <c r="N870" s="40">
        <f t="shared" si="131"/>
        <v>0</v>
      </c>
      <c r="O870" s="40">
        <f t="shared" si="135"/>
        <v>0</v>
      </c>
      <c r="P870" s="68">
        <f t="shared" si="136"/>
        <v>0</v>
      </c>
      <c r="Q870" s="69">
        <f t="shared" si="132"/>
        <v>0</v>
      </c>
      <c r="R870" s="70">
        <f t="shared" si="137"/>
        <v>0</v>
      </c>
      <c r="T870" s="10"/>
      <c r="U870" s="10"/>
      <c r="V870" s="10"/>
      <c r="W870" s="10"/>
      <c r="X870" s="10"/>
    </row>
    <row r="871" spans="4:24" s="9" customFormat="1" x14ac:dyDescent="0.3">
      <c r="D871" s="17">
        <f t="shared" si="139"/>
        <v>123513</v>
      </c>
      <c r="E871" s="41">
        <v>1</v>
      </c>
      <c r="F871" s="83">
        <f t="shared" si="138"/>
        <v>3</v>
      </c>
      <c r="G871" s="39"/>
      <c r="H871" s="39"/>
      <c r="I871" s="39"/>
      <c r="J871" s="39"/>
      <c r="K871" s="84" t="e">
        <f t="shared" si="133"/>
        <v>#N/A</v>
      </c>
      <c r="L871" s="84" t="e">
        <f t="shared" si="134"/>
        <v>#N/A</v>
      </c>
      <c r="M871" s="40">
        <f t="shared" si="130"/>
        <v>0</v>
      </c>
      <c r="N871" s="40">
        <f t="shared" si="131"/>
        <v>0</v>
      </c>
      <c r="O871" s="40">
        <f t="shared" si="135"/>
        <v>0</v>
      </c>
      <c r="P871" s="68">
        <f t="shared" si="136"/>
        <v>0</v>
      </c>
      <c r="Q871" s="69">
        <f t="shared" si="132"/>
        <v>0</v>
      </c>
      <c r="R871" s="70">
        <f t="shared" si="137"/>
        <v>0</v>
      </c>
      <c r="T871" s="10"/>
      <c r="U871" s="10"/>
      <c r="V871" s="10"/>
      <c r="W871" s="10"/>
      <c r="X871" s="10"/>
    </row>
    <row r="872" spans="4:24" s="9" customFormat="1" x14ac:dyDescent="0.3">
      <c r="D872" s="17">
        <f t="shared" si="139"/>
        <v>123605</v>
      </c>
      <c r="E872" s="41">
        <v>1</v>
      </c>
      <c r="F872" s="83">
        <f t="shared" si="138"/>
        <v>3</v>
      </c>
      <c r="G872" s="39"/>
      <c r="H872" s="39"/>
      <c r="I872" s="39"/>
      <c r="J872" s="39"/>
      <c r="K872" s="84" t="e">
        <f t="shared" si="133"/>
        <v>#N/A</v>
      </c>
      <c r="L872" s="84" t="e">
        <f t="shared" si="134"/>
        <v>#N/A</v>
      </c>
      <c r="M872" s="40">
        <f t="shared" si="130"/>
        <v>0</v>
      </c>
      <c r="N872" s="40">
        <f t="shared" si="131"/>
        <v>0</v>
      </c>
      <c r="O872" s="40">
        <f t="shared" si="135"/>
        <v>0</v>
      </c>
      <c r="P872" s="68">
        <f t="shared" si="136"/>
        <v>0</v>
      </c>
      <c r="Q872" s="69">
        <f t="shared" si="132"/>
        <v>0</v>
      </c>
      <c r="R872" s="70">
        <f t="shared" si="137"/>
        <v>0</v>
      </c>
      <c r="T872" s="10"/>
      <c r="U872" s="10"/>
      <c r="V872" s="10"/>
      <c r="W872" s="10"/>
      <c r="X872" s="10"/>
    </row>
    <row r="873" spans="4:24" s="9" customFormat="1" x14ac:dyDescent="0.3">
      <c r="D873" s="17">
        <f t="shared" si="139"/>
        <v>123697</v>
      </c>
      <c r="E873" s="41">
        <v>1</v>
      </c>
      <c r="F873" s="83">
        <f t="shared" si="138"/>
        <v>3</v>
      </c>
      <c r="G873" s="39"/>
      <c r="H873" s="39"/>
      <c r="I873" s="39"/>
      <c r="J873" s="39"/>
      <c r="K873" s="84" t="e">
        <f t="shared" si="133"/>
        <v>#N/A</v>
      </c>
      <c r="L873" s="84" t="e">
        <f t="shared" si="134"/>
        <v>#N/A</v>
      </c>
      <c r="M873" s="40">
        <f t="shared" si="130"/>
        <v>0</v>
      </c>
      <c r="N873" s="40">
        <f t="shared" si="131"/>
        <v>0</v>
      </c>
      <c r="O873" s="40">
        <f t="shared" si="135"/>
        <v>0</v>
      </c>
      <c r="P873" s="68">
        <f t="shared" si="136"/>
        <v>0</v>
      </c>
      <c r="Q873" s="69">
        <f t="shared" si="132"/>
        <v>0</v>
      </c>
      <c r="R873" s="70">
        <f t="shared" si="137"/>
        <v>0</v>
      </c>
      <c r="T873" s="10"/>
      <c r="U873" s="10"/>
      <c r="V873" s="10"/>
      <c r="W873" s="10"/>
      <c r="X873" s="10"/>
    </row>
    <row r="874" spans="4:24" s="9" customFormat="1" x14ac:dyDescent="0.3">
      <c r="D874" s="17">
        <f t="shared" si="139"/>
        <v>123788</v>
      </c>
      <c r="E874" s="41">
        <v>1</v>
      </c>
      <c r="F874" s="83">
        <f t="shared" si="138"/>
        <v>3</v>
      </c>
      <c r="G874" s="39"/>
      <c r="H874" s="39"/>
      <c r="I874" s="39"/>
      <c r="J874" s="39"/>
      <c r="K874" s="84" t="e">
        <f t="shared" si="133"/>
        <v>#N/A</v>
      </c>
      <c r="L874" s="84" t="e">
        <f t="shared" si="134"/>
        <v>#N/A</v>
      </c>
      <c r="M874" s="40">
        <f t="shared" si="130"/>
        <v>0</v>
      </c>
      <c r="N874" s="40">
        <f t="shared" si="131"/>
        <v>0</v>
      </c>
      <c r="O874" s="40">
        <f t="shared" si="135"/>
        <v>0</v>
      </c>
      <c r="P874" s="68">
        <f t="shared" si="136"/>
        <v>0</v>
      </c>
      <c r="Q874" s="69">
        <f t="shared" si="132"/>
        <v>0</v>
      </c>
      <c r="R874" s="70">
        <f t="shared" si="137"/>
        <v>0</v>
      </c>
      <c r="T874" s="10"/>
      <c r="U874" s="10"/>
      <c r="V874" s="10"/>
      <c r="W874" s="10"/>
      <c r="X874" s="10"/>
    </row>
    <row r="875" spans="4:24" s="9" customFormat="1" x14ac:dyDescent="0.3">
      <c r="D875" s="17">
        <f t="shared" si="139"/>
        <v>123878</v>
      </c>
      <c r="E875" s="41">
        <v>1</v>
      </c>
      <c r="F875" s="83">
        <f t="shared" si="138"/>
        <v>3</v>
      </c>
      <c r="G875" s="39"/>
      <c r="H875" s="39"/>
      <c r="I875" s="39"/>
      <c r="J875" s="39"/>
      <c r="K875" s="84" t="e">
        <f t="shared" si="133"/>
        <v>#N/A</v>
      </c>
      <c r="L875" s="84" t="e">
        <f t="shared" si="134"/>
        <v>#N/A</v>
      </c>
      <c r="M875" s="40">
        <f t="shared" si="130"/>
        <v>0</v>
      </c>
      <c r="N875" s="40">
        <f t="shared" si="131"/>
        <v>0</v>
      </c>
      <c r="O875" s="40">
        <f t="shared" si="135"/>
        <v>0</v>
      </c>
      <c r="P875" s="68">
        <f t="shared" si="136"/>
        <v>0</v>
      </c>
      <c r="Q875" s="69">
        <f t="shared" si="132"/>
        <v>0</v>
      </c>
      <c r="R875" s="70">
        <f t="shared" si="137"/>
        <v>0</v>
      </c>
      <c r="T875" s="10"/>
      <c r="U875" s="10"/>
      <c r="V875" s="10"/>
      <c r="W875" s="10"/>
      <c r="X875" s="10"/>
    </row>
    <row r="876" spans="4:24" s="9" customFormat="1" x14ac:dyDescent="0.3">
      <c r="D876" s="17">
        <f t="shared" si="139"/>
        <v>123970</v>
      </c>
      <c r="E876" s="41">
        <v>1</v>
      </c>
      <c r="F876" s="83">
        <f t="shared" si="138"/>
        <v>3</v>
      </c>
      <c r="G876" s="39"/>
      <c r="H876" s="39"/>
      <c r="I876" s="39"/>
      <c r="J876" s="39"/>
      <c r="K876" s="84" t="e">
        <f t="shared" si="133"/>
        <v>#N/A</v>
      </c>
      <c r="L876" s="84" t="e">
        <f t="shared" si="134"/>
        <v>#N/A</v>
      </c>
      <c r="M876" s="40">
        <f t="shared" si="130"/>
        <v>0</v>
      </c>
      <c r="N876" s="40">
        <f t="shared" si="131"/>
        <v>0</v>
      </c>
      <c r="O876" s="40">
        <f t="shared" si="135"/>
        <v>0</v>
      </c>
      <c r="P876" s="68">
        <f t="shared" si="136"/>
        <v>0</v>
      </c>
      <c r="Q876" s="69">
        <f t="shared" si="132"/>
        <v>0</v>
      </c>
      <c r="R876" s="70">
        <f t="shared" si="137"/>
        <v>0</v>
      </c>
      <c r="T876" s="10"/>
      <c r="U876" s="10"/>
      <c r="V876" s="10"/>
      <c r="W876" s="10"/>
      <c r="X876" s="10"/>
    </row>
    <row r="877" spans="4:24" s="9" customFormat="1" x14ac:dyDescent="0.3">
      <c r="D877" s="17">
        <f t="shared" si="139"/>
        <v>124062</v>
      </c>
      <c r="E877" s="41">
        <v>1</v>
      </c>
      <c r="F877" s="83">
        <f t="shared" si="138"/>
        <v>3</v>
      </c>
      <c r="G877" s="39"/>
      <c r="H877" s="39"/>
      <c r="I877" s="39"/>
      <c r="J877" s="39"/>
      <c r="K877" s="84" t="e">
        <f t="shared" si="133"/>
        <v>#N/A</v>
      </c>
      <c r="L877" s="84" t="e">
        <f t="shared" si="134"/>
        <v>#N/A</v>
      </c>
      <c r="M877" s="40">
        <f t="shared" si="130"/>
        <v>0</v>
      </c>
      <c r="N877" s="40">
        <f t="shared" si="131"/>
        <v>0</v>
      </c>
      <c r="O877" s="40">
        <f t="shared" si="135"/>
        <v>0</v>
      </c>
      <c r="P877" s="68">
        <f t="shared" si="136"/>
        <v>0</v>
      </c>
      <c r="Q877" s="69">
        <f t="shared" si="132"/>
        <v>0</v>
      </c>
      <c r="R877" s="70">
        <f t="shared" si="137"/>
        <v>0</v>
      </c>
      <c r="T877" s="10"/>
      <c r="U877" s="10"/>
      <c r="V877" s="10"/>
      <c r="W877" s="10"/>
      <c r="X877" s="10"/>
    </row>
    <row r="878" spans="4:24" s="9" customFormat="1" x14ac:dyDescent="0.3">
      <c r="D878" s="17">
        <f t="shared" si="139"/>
        <v>124153</v>
      </c>
      <c r="E878" s="41">
        <v>1</v>
      </c>
      <c r="F878" s="83">
        <f t="shared" si="138"/>
        <v>3</v>
      </c>
      <c r="G878" s="39"/>
      <c r="H878" s="39"/>
      <c r="I878" s="39"/>
      <c r="J878" s="39"/>
      <c r="K878" s="84" t="e">
        <f t="shared" si="133"/>
        <v>#N/A</v>
      </c>
      <c r="L878" s="84" t="e">
        <f t="shared" si="134"/>
        <v>#N/A</v>
      </c>
      <c r="M878" s="40">
        <f t="shared" si="130"/>
        <v>0</v>
      </c>
      <c r="N878" s="40">
        <f t="shared" si="131"/>
        <v>0</v>
      </c>
      <c r="O878" s="40">
        <f t="shared" si="135"/>
        <v>0</v>
      </c>
      <c r="P878" s="68">
        <f t="shared" si="136"/>
        <v>0</v>
      </c>
      <c r="Q878" s="69">
        <f t="shared" si="132"/>
        <v>0</v>
      </c>
      <c r="R878" s="70">
        <f t="shared" si="137"/>
        <v>0</v>
      </c>
      <c r="T878" s="10"/>
      <c r="U878" s="10"/>
      <c r="V878" s="10"/>
      <c r="W878" s="10"/>
      <c r="X878" s="10"/>
    </row>
    <row r="879" spans="4:24" s="9" customFormat="1" x14ac:dyDescent="0.3">
      <c r="D879" s="17">
        <f t="shared" si="139"/>
        <v>124244</v>
      </c>
      <c r="E879" s="41">
        <v>1</v>
      </c>
      <c r="F879" s="83">
        <f t="shared" si="138"/>
        <v>3</v>
      </c>
      <c r="G879" s="39"/>
      <c r="H879" s="39"/>
      <c r="I879" s="39"/>
      <c r="J879" s="39"/>
      <c r="K879" s="84" t="e">
        <f t="shared" si="133"/>
        <v>#N/A</v>
      </c>
      <c r="L879" s="84" t="e">
        <f t="shared" si="134"/>
        <v>#N/A</v>
      </c>
      <c r="M879" s="40">
        <f t="shared" si="130"/>
        <v>0</v>
      </c>
      <c r="N879" s="40">
        <f t="shared" si="131"/>
        <v>0</v>
      </c>
      <c r="O879" s="40">
        <f t="shared" si="135"/>
        <v>0</v>
      </c>
      <c r="P879" s="68">
        <f t="shared" si="136"/>
        <v>0</v>
      </c>
      <c r="Q879" s="69">
        <f t="shared" si="132"/>
        <v>0</v>
      </c>
      <c r="R879" s="70">
        <f t="shared" si="137"/>
        <v>0</v>
      </c>
      <c r="T879" s="10"/>
      <c r="U879" s="10"/>
      <c r="V879" s="10"/>
      <c r="W879" s="10"/>
      <c r="X879" s="10"/>
    </row>
    <row r="880" spans="4:24" s="9" customFormat="1" x14ac:dyDescent="0.3">
      <c r="D880" s="17">
        <f t="shared" si="139"/>
        <v>124336</v>
      </c>
      <c r="E880" s="41">
        <v>1</v>
      </c>
      <c r="F880" s="83">
        <f t="shared" si="138"/>
        <v>3</v>
      </c>
      <c r="G880" s="39"/>
      <c r="H880" s="39"/>
      <c r="I880" s="39"/>
      <c r="J880" s="39"/>
      <c r="K880" s="84" t="e">
        <f t="shared" si="133"/>
        <v>#N/A</v>
      </c>
      <c r="L880" s="84" t="e">
        <f t="shared" si="134"/>
        <v>#N/A</v>
      </c>
      <c r="M880" s="40">
        <f t="shared" si="130"/>
        <v>0</v>
      </c>
      <c r="N880" s="40">
        <f t="shared" si="131"/>
        <v>0</v>
      </c>
      <c r="O880" s="40">
        <f t="shared" si="135"/>
        <v>0</v>
      </c>
      <c r="P880" s="68">
        <f t="shared" si="136"/>
        <v>0</v>
      </c>
      <c r="Q880" s="69">
        <f t="shared" si="132"/>
        <v>0</v>
      </c>
      <c r="R880" s="70">
        <f t="shared" si="137"/>
        <v>0</v>
      </c>
      <c r="T880" s="10"/>
      <c r="U880" s="10"/>
      <c r="V880" s="10"/>
      <c r="W880" s="10"/>
      <c r="X880" s="10"/>
    </row>
    <row r="881" spans="4:24" s="9" customFormat="1" x14ac:dyDescent="0.3">
      <c r="D881" s="17">
        <f t="shared" si="139"/>
        <v>124428</v>
      </c>
      <c r="E881" s="41">
        <v>1</v>
      </c>
      <c r="F881" s="83">
        <f t="shared" si="138"/>
        <v>3</v>
      </c>
      <c r="G881" s="39"/>
      <c r="H881" s="39"/>
      <c r="I881" s="39"/>
      <c r="J881" s="39"/>
      <c r="K881" s="84" t="e">
        <f t="shared" si="133"/>
        <v>#N/A</v>
      </c>
      <c r="L881" s="84" t="e">
        <f t="shared" si="134"/>
        <v>#N/A</v>
      </c>
      <c r="M881" s="40">
        <f t="shared" si="130"/>
        <v>0</v>
      </c>
      <c r="N881" s="40">
        <f t="shared" si="131"/>
        <v>0</v>
      </c>
      <c r="O881" s="40">
        <f t="shared" si="135"/>
        <v>0</v>
      </c>
      <c r="P881" s="68">
        <f t="shared" si="136"/>
        <v>0</v>
      </c>
      <c r="Q881" s="69">
        <f t="shared" si="132"/>
        <v>0</v>
      </c>
      <c r="R881" s="70">
        <f t="shared" si="137"/>
        <v>0</v>
      </c>
      <c r="T881" s="10"/>
      <c r="U881" s="10"/>
      <c r="V881" s="10"/>
      <c r="W881" s="10"/>
      <c r="X881" s="10"/>
    </row>
    <row r="882" spans="4:24" s="9" customFormat="1" x14ac:dyDescent="0.3">
      <c r="D882" s="17">
        <f t="shared" si="139"/>
        <v>124519</v>
      </c>
      <c r="E882" s="41">
        <v>1</v>
      </c>
      <c r="F882" s="83">
        <f t="shared" si="138"/>
        <v>3</v>
      </c>
      <c r="G882" s="39"/>
      <c r="H882" s="39"/>
      <c r="I882" s="39"/>
      <c r="J882" s="39"/>
      <c r="K882" s="84" t="e">
        <f t="shared" si="133"/>
        <v>#N/A</v>
      </c>
      <c r="L882" s="84" t="e">
        <f t="shared" si="134"/>
        <v>#N/A</v>
      </c>
      <c r="M882" s="40">
        <f t="shared" si="130"/>
        <v>0</v>
      </c>
      <c r="N882" s="40">
        <f t="shared" si="131"/>
        <v>0</v>
      </c>
      <c r="O882" s="40">
        <f t="shared" si="135"/>
        <v>0</v>
      </c>
      <c r="P882" s="68">
        <f t="shared" si="136"/>
        <v>0</v>
      </c>
      <c r="Q882" s="69">
        <f t="shared" si="132"/>
        <v>0</v>
      </c>
      <c r="R882" s="70">
        <f t="shared" si="137"/>
        <v>0</v>
      </c>
      <c r="T882" s="10"/>
      <c r="U882" s="10"/>
      <c r="V882" s="10"/>
      <c r="W882" s="10"/>
      <c r="X882" s="10"/>
    </row>
    <row r="883" spans="4:24" s="9" customFormat="1" x14ac:dyDescent="0.3">
      <c r="D883" s="17">
        <f t="shared" si="139"/>
        <v>124609</v>
      </c>
      <c r="E883" s="41">
        <v>1</v>
      </c>
      <c r="F883" s="83">
        <f t="shared" si="138"/>
        <v>3</v>
      </c>
      <c r="G883" s="39"/>
      <c r="H883" s="39"/>
      <c r="I883" s="39"/>
      <c r="J883" s="39"/>
      <c r="K883" s="84" t="e">
        <f t="shared" si="133"/>
        <v>#N/A</v>
      </c>
      <c r="L883" s="84" t="e">
        <f t="shared" si="134"/>
        <v>#N/A</v>
      </c>
      <c r="M883" s="40">
        <f t="shared" si="130"/>
        <v>0</v>
      </c>
      <c r="N883" s="40">
        <f t="shared" si="131"/>
        <v>0</v>
      </c>
      <c r="O883" s="40">
        <f t="shared" si="135"/>
        <v>0</v>
      </c>
      <c r="P883" s="68">
        <f t="shared" si="136"/>
        <v>0</v>
      </c>
      <c r="Q883" s="69">
        <f t="shared" si="132"/>
        <v>0</v>
      </c>
      <c r="R883" s="70">
        <f t="shared" si="137"/>
        <v>0</v>
      </c>
      <c r="T883" s="10"/>
      <c r="U883" s="10"/>
      <c r="V883" s="10"/>
      <c r="W883" s="10"/>
      <c r="X883" s="10"/>
    </row>
    <row r="884" spans="4:24" s="9" customFormat="1" x14ac:dyDescent="0.3">
      <c r="D884" s="17">
        <f t="shared" si="139"/>
        <v>124701</v>
      </c>
      <c r="E884" s="41">
        <v>1</v>
      </c>
      <c r="F884" s="83">
        <f t="shared" si="138"/>
        <v>3</v>
      </c>
      <c r="G884" s="39"/>
      <c r="H884" s="39"/>
      <c r="I884" s="39"/>
      <c r="J884" s="39"/>
      <c r="K884" s="84" t="e">
        <f t="shared" si="133"/>
        <v>#N/A</v>
      </c>
      <c r="L884" s="84" t="e">
        <f t="shared" si="134"/>
        <v>#N/A</v>
      </c>
      <c r="M884" s="40">
        <f t="shared" si="130"/>
        <v>0</v>
      </c>
      <c r="N884" s="40">
        <f t="shared" si="131"/>
        <v>0</v>
      </c>
      <c r="O884" s="40">
        <f t="shared" si="135"/>
        <v>0</v>
      </c>
      <c r="P884" s="68">
        <f t="shared" si="136"/>
        <v>0</v>
      </c>
      <c r="Q884" s="69">
        <f t="shared" si="132"/>
        <v>0</v>
      </c>
      <c r="R884" s="70">
        <f t="shared" si="137"/>
        <v>0</v>
      </c>
      <c r="T884" s="10"/>
      <c r="U884" s="10"/>
      <c r="V884" s="10"/>
      <c r="W884" s="10"/>
      <c r="X884" s="10"/>
    </row>
    <row r="885" spans="4:24" s="9" customFormat="1" x14ac:dyDescent="0.3">
      <c r="D885" s="17">
        <f t="shared" si="139"/>
        <v>124793</v>
      </c>
      <c r="E885" s="41">
        <v>1</v>
      </c>
      <c r="F885" s="83">
        <f t="shared" si="138"/>
        <v>3</v>
      </c>
      <c r="G885" s="39"/>
      <c r="H885" s="39"/>
      <c r="I885" s="39"/>
      <c r="J885" s="39"/>
      <c r="K885" s="84" t="e">
        <f t="shared" si="133"/>
        <v>#N/A</v>
      </c>
      <c r="L885" s="84" t="e">
        <f t="shared" si="134"/>
        <v>#N/A</v>
      </c>
      <c r="M885" s="40">
        <f t="shared" si="130"/>
        <v>0</v>
      </c>
      <c r="N885" s="40">
        <f t="shared" si="131"/>
        <v>0</v>
      </c>
      <c r="O885" s="40">
        <f t="shared" si="135"/>
        <v>0</v>
      </c>
      <c r="P885" s="68">
        <f t="shared" si="136"/>
        <v>0</v>
      </c>
      <c r="Q885" s="69">
        <f t="shared" si="132"/>
        <v>0</v>
      </c>
      <c r="R885" s="70">
        <f t="shared" si="137"/>
        <v>0</v>
      </c>
      <c r="T885" s="10"/>
      <c r="U885" s="10"/>
      <c r="V885" s="10"/>
      <c r="W885" s="10"/>
      <c r="X885" s="10"/>
    </row>
    <row r="886" spans="4:24" s="9" customFormat="1" x14ac:dyDescent="0.3">
      <c r="D886" s="17">
        <f t="shared" si="139"/>
        <v>124884</v>
      </c>
      <c r="E886" s="41">
        <v>1</v>
      </c>
      <c r="F886" s="83">
        <f t="shared" si="138"/>
        <v>3</v>
      </c>
      <c r="G886" s="39"/>
      <c r="H886" s="39"/>
      <c r="I886" s="39"/>
      <c r="J886" s="39"/>
      <c r="K886" s="84" t="e">
        <f t="shared" si="133"/>
        <v>#N/A</v>
      </c>
      <c r="L886" s="84" t="e">
        <f t="shared" si="134"/>
        <v>#N/A</v>
      </c>
      <c r="M886" s="40">
        <f t="shared" si="130"/>
        <v>0</v>
      </c>
      <c r="N886" s="40">
        <f t="shared" si="131"/>
        <v>0</v>
      </c>
      <c r="O886" s="40">
        <f t="shared" si="135"/>
        <v>0</v>
      </c>
      <c r="P886" s="68">
        <f t="shared" si="136"/>
        <v>0</v>
      </c>
      <c r="Q886" s="69">
        <f t="shared" si="132"/>
        <v>0</v>
      </c>
      <c r="R886" s="70">
        <f t="shared" si="137"/>
        <v>0</v>
      </c>
      <c r="T886" s="10"/>
      <c r="U886" s="10"/>
      <c r="V886" s="10"/>
      <c r="W886" s="10"/>
      <c r="X886" s="10"/>
    </row>
    <row r="887" spans="4:24" s="9" customFormat="1" x14ac:dyDescent="0.3">
      <c r="D887" s="17">
        <f t="shared" si="139"/>
        <v>124974</v>
      </c>
      <c r="E887" s="41">
        <v>1</v>
      </c>
      <c r="F887" s="83">
        <f t="shared" si="138"/>
        <v>3</v>
      </c>
      <c r="G887" s="39"/>
      <c r="H887" s="39"/>
      <c r="I887" s="39"/>
      <c r="J887" s="39"/>
      <c r="K887" s="84" t="e">
        <f t="shared" si="133"/>
        <v>#N/A</v>
      </c>
      <c r="L887" s="84" t="e">
        <f t="shared" si="134"/>
        <v>#N/A</v>
      </c>
      <c r="M887" s="40">
        <f t="shared" si="130"/>
        <v>0</v>
      </c>
      <c r="N887" s="40">
        <f t="shared" si="131"/>
        <v>0</v>
      </c>
      <c r="O887" s="40">
        <f t="shared" si="135"/>
        <v>0</v>
      </c>
      <c r="P887" s="68">
        <f t="shared" si="136"/>
        <v>0</v>
      </c>
      <c r="Q887" s="69">
        <f t="shared" si="132"/>
        <v>0</v>
      </c>
      <c r="R887" s="70">
        <f t="shared" si="137"/>
        <v>0</v>
      </c>
      <c r="T887" s="10"/>
      <c r="U887" s="10"/>
      <c r="V887" s="10"/>
      <c r="W887" s="10"/>
      <c r="X887" s="10"/>
    </row>
    <row r="888" spans="4:24" s="9" customFormat="1" x14ac:dyDescent="0.3">
      <c r="D888" s="17">
        <f t="shared" si="139"/>
        <v>125066</v>
      </c>
      <c r="E888" s="41">
        <v>1</v>
      </c>
      <c r="F888" s="83">
        <f t="shared" si="138"/>
        <v>3</v>
      </c>
      <c r="G888" s="39"/>
      <c r="H888" s="39"/>
      <c r="I888" s="39"/>
      <c r="J888" s="39"/>
      <c r="K888" s="84" t="e">
        <f t="shared" si="133"/>
        <v>#N/A</v>
      </c>
      <c r="L888" s="84" t="e">
        <f t="shared" si="134"/>
        <v>#N/A</v>
      </c>
      <c r="M888" s="40">
        <f t="shared" si="130"/>
        <v>0</v>
      </c>
      <c r="N888" s="40">
        <f t="shared" si="131"/>
        <v>0</v>
      </c>
      <c r="O888" s="40">
        <f t="shared" si="135"/>
        <v>0</v>
      </c>
      <c r="P888" s="68">
        <f t="shared" si="136"/>
        <v>0</v>
      </c>
      <c r="Q888" s="69">
        <f t="shared" si="132"/>
        <v>0</v>
      </c>
      <c r="R888" s="70">
        <f t="shared" si="137"/>
        <v>0</v>
      </c>
      <c r="T888" s="10"/>
      <c r="U888" s="10"/>
      <c r="V888" s="10"/>
      <c r="W888" s="10"/>
      <c r="X888" s="10"/>
    </row>
    <row r="889" spans="4:24" s="9" customFormat="1" x14ac:dyDescent="0.3">
      <c r="D889" s="17">
        <f t="shared" si="139"/>
        <v>125158</v>
      </c>
      <c r="E889" s="41">
        <v>1</v>
      </c>
      <c r="F889" s="83">
        <f t="shared" si="138"/>
        <v>3</v>
      </c>
      <c r="G889" s="39"/>
      <c r="H889" s="39"/>
      <c r="I889" s="39"/>
      <c r="J889" s="39"/>
      <c r="K889" s="84" t="e">
        <f t="shared" si="133"/>
        <v>#N/A</v>
      </c>
      <c r="L889" s="84" t="e">
        <f t="shared" si="134"/>
        <v>#N/A</v>
      </c>
      <c r="M889" s="40">
        <f t="shared" si="130"/>
        <v>0</v>
      </c>
      <c r="N889" s="40">
        <f t="shared" si="131"/>
        <v>0</v>
      </c>
      <c r="O889" s="40">
        <f t="shared" si="135"/>
        <v>0</v>
      </c>
      <c r="P889" s="68">
        <f t="shared" si="136"/>
        <v>0</v>
      </c>
      <c r="Q889" s="69">
        <f t="shared" si="132"/>
        <v>0</v>
      </c>
      <c r="R889" s="70">
        <f t="shared" si="137"/>
        <v>0</v>
      </c>
      <c r="T889" s="10"/>
      <c r="U889" s="10"/>
      <c r="V889" s="10"/>
      <c r="W889" s="10"/>
      <c r="X889" s="10"/>
    </row>
    <row r="890" spans="4:24" s="9" customFormat="1" x14ac:dyDescent="0.3">
      <c r="D890" s="17">
        <f t="shared" si="139"/>
        <v>125249</v>
      </c>
      <c r="E890" s="41">
        <v>1</v>
      </c>
      <c r="F890" s="83">
        <f t="shared" si="138"/>
        <v>3</v>
      </c>
      <c r="G890" s="39"/>
      <c r="H890" s="39"/>
      <c r="I890" s="39"/>
      <c r="J890" s="39"/>
      <c r="K890" s="84" t="e">
        <f t="shared" si="133"/>
        <v>#N/A</v>
      </c>
      <c r="L890" s="84" t="e">
        <f t="shared" si="134"/>
        <v>#N/A</v>
      </c>
      <c r="M890" s="40">
        <f t="shared" si="130"/>
        <v>0</v>
      </c>
      <c r="N890" s="40">
        <f t="shared" si="131"/>
        <v>0</v>
      </c>
      <c r="O890" s="40">
        <f t="shared" si="135"/>
        <v>0</v>
      </c>
      <c r="P890" s="68">
        <f t="shared" si="136"/>
        <v>0</v>
      </c>
      <c r="Q890" s="69">
        <f t="shared" si="132"/>
        <v>0</v>
      </c>
      <c r="R890" s="70">
        <f t="shared" si="137"/>
        <v>0</v>
      </c>
      <c r="T890" s="10"/>
      <c r="U890" s="10"/>
      <c r="V890" s="10"/>
      <c r="W890" s="10"/>
      <c r="X890" s="10"/>
    </row>
    <row r="891" spans="4:24" s="9" customFormat="1" x14ac:dyDescent="0.3">
      <c r="D891" s="17">
        <f t="shared" si="139"/>
        <v>125339</v>
      </c>
      <c r="E891" s="41">
        <v>1</v>
      </c>
      <c r="F891" s="83">
        <f t="shared" si="138"/>
        <v>3</v>
      </c>
      <c r="G891" s="39"/>
      <c r="H891" s="39"/>
      <c r="I891" s="39"/>
      <c r="J891" s="39"/>
      <c r="K891" s="84" t="e">
        <f t="shared" si="133"/>
        <v>#N/A</v>
      </c>
      <c r="L891" s="84" t="e">
        <f t="shared" si="134"/>
        <v>#N/A</v>
      </c>
      <c r="M891" s="40">
        <f t="shared" si="130"/>
        <v>0</v>
      </c>
      <c r="N891" s="40">
        <f t="shared" si="131"/>
        <v>0</v>
      </c>
      <c r="O891" s="40">
        <f t="shared" si="135"/>
        <v>0</v>
      </c>
      <c r="P891" s="68">
        <f t="shared" si="136"/>
        <v>0</v>
      </c>
      <c r="Q891" s="69">
        <f t="shared" si="132"/>
        <v>0</v>
      </c>
      <c r="R891" s="70">
        <f t="shared" si="137"/>
        <v>0</v>
      </c>
      <c r="T891" s="10"/>
      <c r="U891" s="10"/>
      <c r="V891" s="10"/>
      <c r="W891" s="10"/>
      <c r="X891" s="10"/>
    </row>
    <row r="892" spans="4:24" s="9" customFormat="1" x14ac:dyDescent="0.3">
      <c r="D892" s="17">
        <f t="shared" si="139"/>
        <v>125431</v>
      </c>
      <c r="E892" s="41">
        <v>1</v>
      </c>
      <c r="F892" s="83">
        <f t="shared" si="138"/>
        <v>3</v>
      </c>
      <c r="G892" s="39"/>
      <c r="H892" s="39"/>
      <c r="I892" s="39"/>
      <c r="J892" s="39"/>
      <c r="K892" s="84" t="e">
        <f t="shared" si="133"/>
        <v>#N/A</v>
      </c>
      <c r="L892" s="84" t="e">
        <f t="shared" si="134"/>
        <v>#N/A</v>
      </c>
      <c r="M892" s="40">
        <f t="shared" si="130"/>
        <v>0</v>
      </c>
      <c r="N892" s="40">
        <f t="shared" si="131"/>
        <v>0</v>
      </c>
      <c r="O892" s="40">
        <f t="shared" si="135"/>
        <v>0</v>
      </c>
      <c r="P892" s="68">
        <f t="shared" si="136"/>
        <v>0</v>
      </c>
      <c r="Q892" s="69">
        <f t="shared" si="132"/>
        <v>0</v>
      </c>
      <c r="R892" s="70">
        <f t="shared" si="137"/>
        <v>0</v>
      </c>
      <c r="T892" s="10"/>
      <c r="U892" s="10"/>
      <c r="V892" s="10"/>
      <c r="W892" s="10"/>
      <c r="X892" s="10"/>
    </row>
    <row r="893" spans="4:24" s="9" customFormat="1" x14ac:dyDescent="0.3">
      <c r="D893" s="17">
        <f t="shared" si="139"/>
        <v>125523</v>
      </c>
      <c r="E893" s="41">
        <v>1</v>
      </c>
      <c r="F893" s="83">
        <f t="shared" si="138"/>
        <v>3</v>
      </c>
      <c r="G893" s="39"/>
      <c r="H893" s="39"/>
      <c r="I893" s="39"/>
      <c r="J893" s="39"/>
      <c r="K893" s="84" t="e">
        <f t="shared" si="133"/>
        <v>#N/A</v>
      </c>
      <c r="L893" s="84" t="e">
        <f t="shared" si="134"/>
        <v>#N/A</v>
      </c>
      <c r="M893" s="40">
        <f t="shared" si="130"/>
        <v>0</v>
      </c>
      <c r="N893" s="40">
        <f t="shared" si="131"/>
        <v>0</v>
      </c>
      <c r="O893" s="40">
        <f t="shared" si="135"/>
        <v>0</v>
      </c>
      <c r="P893" s="68">
        <f t="shared" si="136"/>
        <v>0</v>
      </c>
      <c r="Q893" s="69">
        <f t="shared" si="132"/>
        <v>0</v>
      </c>
      <c r="R893" s="70">
        <f t="shared" si="137"/>
        <v>0</v>
      </c>
      <c r="T893" s="10"/>
      <c r="U893" s="10"/>
      <c r="V893" s="10"/>
      <c r="W893" s="10"/>
      <c r="X893" s="10"/>
    </row>
    <row r="894" spans="4:24" s="9" customFormat="1" x14ac:dyDescent="0.3">
      <c r="D894" s="17">
        <f t="shared" si="139"/>
        <v>125614</v>
      </c>
      <c r="E894" s="41">
        <v>1</v>
      </c>
      <c r="F894" s="83">
        <f t="shared" si="138"/>
        <v>3</v>
      </c>
      <c r="G894" s="39"/>
      <c r="H894" s="39"/>
      <c r="I894" s="39"/>
      <c r="J894" s="39"/>
      <c r="K894" s="84" t="e">
        <f t="shared" si="133"/>
        <v>#N/A</v>
      </c>
      <c r="L894" s="84" t="e">
        <f t="shared" si="134"/>
        <v>#N/A</v>
      </c>
      <c r="M894" s="40">
        <f t="shared" si="130"/>
        <v>0</v>
      </c>
      <c r="N894" s="40">
        <f t="shared" si="131"/>
        <v>0</v>
      </c>
      <c r="O894" s="40">
        <f t="shared" si="135"/>
        <v>0</v>
      </c>
      <c r="P894" s="68">
        <f t="shared" si="136"/>
        <v>0</v>
      </c>
      <c r="Q894" s="69">
        <f t="shared" si="132"/>
        <v>0</v>
      </c>
      <c r="R894" s="70">
        <f t="shared" si="137"/>
        <v>0</v>
      </c>
      <c r="T894" s="10"/>
      <c r="U894" s="10"/>
      <c r="V894" s="10"/>
      <c r="W894" s="10"/>
      <c r="X894" s="10"/>
    </row>
    <row r="895" spans="4:24" s="9" customFormat="1" x14ac:dyDescent="0.3">
      <c r="D895" s="17">
        <f t="shared" si="139"/>
        <v>125705</v>
      </c>
      <c r="E895" s="41">
        <v>1</v>
      </c>
      <c r="F895" s="83">
        <f t="shared" si="138"/>
        <v>3</v>
      </c>
      <c r="G895" s="39"/>
      <c r="H895" s="39"/>
      <c r="I895" s="39"/>
      <c r="J895" s="39"/>
      <c r="K895" s="84" t="e">
        <f t="shared" si="133"/>
        <v>#N/A</v>
      </c>
      <c r="L895" s="84" t="e">
        <f t="shared" si="134"/>
        <v>#N/A</v>
      </c>
      <c r="M895" s="40">
        <f t="shared" si="130"/>
        <v>0</v>
      </c>
      <c r="N895" s="40">
        <f t="shared" si="131"/>
        <v>0</v>
      </c>
      <c r="O895" s="40">
        <f t="shared" si="135"/>
        <v>0</v>
      </c>
      <c r="P895" s="68">
        <f t="shared" si="136"/>
        <v>0</v>
      </c>
      <c r="Q895" s="69">
        <f t="shared" si="132"/>
        <v>0</v>
      </c>
      <c r="R895" s="70">
        <f t="shared" si="137"/>
        <v>0</v>
      </c>
      <c r="T895" s="10"/>
      <c r="U895" s="10"/>
      <c r="V895" s="10"/>
      <c r="W895" s="10"/>
      <c r="X895" s="10"/>
    </row>
    <row r="896" spans="4:24" s="9" customFormat="1" x14ac:dyDescent="0.3">
      <c r="D896" s="17">
        <f t="shared" si="139"/>
        <v>125797</v>
      </c>
      <c r="E896" s="41">
        <v>1</v>
      </c>
      <c r="F896" s="83">
        <f t="shared" si="138"/>
        <v>3</v>
      </c>
      <c r="G896" s="39"/>
      <c r="H896" s="39"/>
      <c r="I896" s="39"/>
      <c r="J896" s="39"/>
      <c r="K896" s="84" t="e">
        <f t="shared" si="133"/>
        <v>#N/A</v>
      </c>
      <c r="L896" s="84" t="e">
        <f t="shared" si="134"/>
        <v>#N/A</v>
      </c>
      <c r="M896" s="40">
        <f t="shared" si="130"/>
        <v>0</v>
      </c>
      <c r="N896" s="40">
        <f t="shared" si="131"/>
        <v>0</v>
      </c>
      <c r="O896" s="40">
        <f t="shared" si="135"/>
        <v>0</v>
      </c>
      <c r="P896" s="68">
        <f t="shared" si="136"/>
        <v>0</v>
      </c>
      <c r="Q896" s="69">
        <f t="shared" si="132"/>
        <v>0</v>
      </c>
      <c r="R896" s="70">
        <f t="shared" si="137"/>
        <v>0</v>
      </c>
      <c r="T896" s="10"/>
      <c r="U896" s="10"/>
      <c r="V896" s="10"/>
      <c r="W896" s="10"/>
      <c r="X896" s="10"/>
    </row>
    <row r="897" spans="4:24" s="9" customFormat="1" x14ac:dyDescent="0.3">
      <c r="D897" s="17">
        <f t="shared" si="139"/>
        <v>125889</v>
      </c>
      <c r="E897" s="41">
        <v>1</v>
      </c>
      <c r="F897" s="83">
        <f t="shared" si="138"/>
        <v>3</v>
      </c>
      <c r="G897" s="39"/>
      <c r="H897" s="39"/>
      <c r="I897" s="39"/>
      <c r="J897" s="39"/>
      <c r="K897" s="84" t="e">
        <f t="shared" si="133"/>
        <v>#N/A</v>
      </c>
      <c r="L897" s="84" t="e">
        <f t="shared" si="134"/>
        <v>#N/A</v>
      </c>
      <c r="M897" s="40">
        <f t="shared" si="130"/>
        <v>0</v>
      </c>
      <c r="N897" s="40">
        <f t="shared" si="131"/>
        <v>0</v>
      </c>
      <c r="O897" s="40">
        <f t="shared" si="135"/>
        <v>0</v>
      </c>
      <c r="P897" s="68">
        <f t="shared" si="136"/>
        <v>0</v>
      </c>
      <c r="Q897" s="69">
        <f t="shared" si="132"/>
        <v>0</v>
      </c>
      <c r="R897" s="70">
        <f t="shared" si="137"/>
        <v>0</v>
      </c>
      <c r="T897" s="10"/>
      <c r="U897" s="10"/>
      <c r="V897" s="10"/>
      <c r="W897" s="10"/>
      <c r="X897" s="10"/>
    </row>
    <row r="898" spans="4:24" s="9" customFormat="1" x14ac:dyDescent="0.3">
      <c r="D898" s="17">
        <f t="shared" si="139"/>
        <v>125980</v>
      </c>
      <c r="E898" s="41">
        <v>1</v>
      </c>
      <c r="F898" s="83">
        <f t="shared" si="138"/>
        <v>3</v>
      </c>
      <c r="G898" s="39"/>
      <c r="H898" s="39"/>
      <c r="I898" s="39"/>
      <c r="J898" s="39"/>
      <c r="K898" s="84" t="e">
        <f t="shared" si="133"/>
        <v>#N/A</v>
      </c>
      <c r="L898" s="84" t="e">
        <f t="shared" si="134"/>
        <v>#N/A</v>
      </c>
      <c r="M898" s="40">
        <f t="shared" ref="M898:M961" si="140">IF(AND(ISBLANK(G899),ISBLANK(H899),ISBLANK(I899)),
       IF(AND(ISBLANK(G898),ISBLANK(H898),ISBLANK(I898)),
           IF(O897&gt;0,
                IF(YEARFRAC($B$7,D898)&gt;$B$10,O897,M897)+R897+($B$5-$B$25*E897+$B$4)*YEARFRAC(D897,D898)+IF(AND($B$27,YEARFRAC($B$7,D897)&lt;$B$10),$B$29*12*YEARFRAC(D897,D898),0)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K898+N("If records exist on this row, but not on the next, start the prediction by using this row's record")),
    NA()+N("Both this row and next have records; do nothing"))</f>
        <v>0</v>
      </c>
      <c r="N898" s="40">
        <f t="shared" ref="N898:N961" si="141">IF($B$27,
   IF(AND(ISBLANK(G899),ISBLANK(H899),ISBLANK(I899)),
      IF(AND(ISBLANK(G898),ISBLANK(H898),ISBLANK(I898)),
          IF(YEARFRAC($B$7,D898)&lt;=$B$10,
               MAX(N897+Q897-$B$29*12*YEARFRAC(D897,D898),0)+N("Predict the fixed balance if both this row and next have no records: it's the balance, plus interest, minus repayment"),
               0+N("Return a zero fixed balance if we're past the fixed period")),
          H898+N("Return the fixed balance when this row has a record, but the next doesn't")),
      NA()+N("Return NA if records were entered for this row and next (no need to predict)")),
 NA()+N("Return NA if the fixed period is not used"))</f>
        <v>0</v>
      </c>
      <c r="O898" s="40">
        <f t="shared" si="135"/>
        <v>0</v>
      </c>
      <c r="P898" s="68">
        <f t="shared" si="136"/>
        <v>0</v>
      </c>
      <c r="Q898" s="69">
        <f t="shared" ref="Q898:Q961" si="142">IF(ISNA(N898),
      NA()+N("Do nothing if the fixed balance is NA"),
      IF(AND(D898&gt;=$B$7,N898&gt;0,YEARFRAC($B$7,D898)&lt;=$B$10)+N("Check if within the fixed period"),
          (N898+IF(OR(ISNA(M898),ISNA($B$11)),0,MIN(0,MAX(-$B$11,M898))))*((1+$B$9/100/365)^(365*YEARFRAC(D898,D899))-1)
            +N("The fixed interest is the fixed rate (for the time between rows) multiplied by the fixed balance, reduced by up to the max repayment (if the variable balance is negative)"),
          0+N("No interest if outside the fixed period, or the balance is non-positive")))</f>
        <v>0</v>
      </c>
      <c r="R898" s="70">
        <f t="shared" si="137"/>
        <v>0</v>
      </c>
      <c r="T898" s="10"/>
      <c r="U898" s="10"/>
      <c r="V898" s="10"/>
      <c r="W898" s="10"/>
      <c r="X898" s="10"/>
    </row>
    <row r="899" spans="4:24" s="9" customFormat="1" x14ac:dyDescent="0.3">
      <c r="D899" s="17">
        <f t="shared" si="139"/>
        <v>126070</v>
      </c>
      <c r="E899" s="41">
        <v>1</v>
      </c>
      <c r="F899" s="83">
        <f t="shared" si="138"/>
        <v>3</v>
      </c>
      <c r="G899" s="39"/>
      <c r="H899" s="39"/>
      <c r="I899" s="39"/>
      <c r="J899" s="39"/>
      <c r="K899" s="84" t="e">
        <f t="shared" ref="K899:K962" si="143">IF(AND(ISBLANK(G899),ISBLANK(I899)),NA(),G899-I899)+N("Only give a result if the offset or variable balance are recorded")</f>
        <v>#N/A</v>
      </c>
      <c r="L899" s="84" t="e">
        <f t="shared" ref="L899:L962" si="144">IF(AND(ISBLANK(G899),ISBLANK(H899),ISBLANK(I899)),
      NA()+N("This row has no records; use NA"),
      H899+K899)</f>
        <v>#N/A</v>
      </c>
      <c r="M899" s="40">
        <f t="shared" si="140"/>
        <v>0</v>
      </c>
      <c r="N899" s="40">
        <f t="shared" si="141"/>
        <v>0</v>
      </c>
      <c r="O899" s="40">
        <f t="shared" ref="O899:O962" si="145">IF(ISNA(M899),
       IF(ISNA(N899), NA()+N("NA if both fixed and variable are NA"), MAX(0,N899)+N("Fixed balance if variable is NA")),
       IF(ISNA(N899),MAX(0,M899)+N("Variable balance if fixed is NA"),MAX(M899+N899,0)+N("Fixed+Variable if both aren't NA")))</f>
        <v>0</v>
      </c>
      <c r="P899" s="68">
        <f t="shared" ref="P899:P962" si="146">IF(ISNA(Q899)+N("This formula returns the sum of the interests that aren't NA"),
      IF(ISNA(R899),NA(),R899),
      IF(ISNA(R899),Q899,Q899+R899))</f>
        <v>0</v>
      </c>
      <c r="Q899" s="69">
        <f t="shared" si="142"/>
        <v>0</v>
      </c>
      <c r="R899" s="70">
        <f t="shared" ref="R899:R962" si="147">IF(ISNA(M899),
      NA()+N("Do nothing if the variable balance is NA"),
      MAX(IF(YEARFRAC($B$7,D899)&gt;$B$10,O899,M899)*((1+F899/100/365)^(365*YEARFRAC(D899,D900))-1), 0)
     +N("The variable interest is the variable rate (for the period between rows) multiplied by the net or variable balance (depending if within the fixed period), and only for positive variable balances"))</f>
        <v>0</v>
      </c>
      <c r="T899" s="10"/>
      <c r="U899" s="10"/>
      <c r="V899" s="10"/>
      <c r="W899" s="10"/>
      <c r="X899" s="10"/>
    </row>
    <row r="900" spans="4:24" s="9" customFormat="1" x14ac:dyDescent="0.3">
      <c r="D900" s="17">
        <f t="shared" si="139"/>
        <v>126162</v>
      </c>
      <c r="E900" s="41">
        <v>1</v>
      </c>
      <c r="F900" s="83">
        <f t="shared" ref="F900:F963" si="148">F899</f>
        <v>3</v>
      </c>
      <c r="G900" s="39"/>
      <c r="H900" s="39"/>
      <c r="I900" s="39"/>
      <c r="J900" s="39"/>
      <c r="K900" s="84" t="e">
        <f t="shared" si="143"/>
        <v>#N/A</v>
      </c>
      <c r="L900" s="84" t="e">
        <f t="shared" si="144"/>
        <v>#N/A</v>
      </c>
      <c r="M900" s="40">
        <f t="shared" si="140"/>
        <v>0</v>
      </c>
      <c r="N900" s="40">
        <f t="shared" si="141"/>
        <v>0</v>
      </c>
      <c r="O900" s="40">
        <f t="shared" si="145"/>
        <v>0</v>
      </c>
      <c r="P900" s="68">
        <f t="shared" si="146"/>
        <v>0</v>
      </c>
      <c r="Q900" s="69">
        <f t="shared" si="142"/>
        <v>0</v>
      </c>
      <c r="R900" s="70">
        <f t="shared" si="147"/>
        <v>0</v>
      </c>
      <c r="T900" s="10"/>
      <c r="U900" s="10"/>
      <c r="V900" s="10"/>
      <c r="W900" s="10"/>
      <c r="X900" s="10"/>
    </row>
    <row r="901" spans="4:24" s="9" customFormat="1" x14ac:dyDescent="0.3">
      <c r="D901" s="17">
        <f t="shared" si="139"/>
        <v>126254</v>
      </c>
      <c r="E901" s="41">
        <v>1</v>
      </c>
      <c r="F901" s="83">
        <f t="shared" si="148"/>
        <v>3</v>
      </c>
      <c r="G901" s="39"/>
      <c r="H901" s="39"/>
      <c r="I901" s="39"/>
      <c r="J901" s="39"/>
      <c r="K901" s="84" t="e">
        <f t="shared" si="143"/>
        <v>#N/A</v>
      </c>
      <c r="L901" s="84" t="e">
        <f t="shared" si="144"/>
        <v>#N/A</v>
      </c>
      <c r="M901" s="40">
        <f t="shared" si="140"/>
        <v>0</v>
      </c>
      <c r="N901" s="40">
        <f t="shared" si="141"/>
        <v>0</v>
      </c>
      <c r="O901" s="40">
        <f t="shared" si="145"/>
        <v>0</v>
      </c>
      <c r="P901" s="68">
        <f t="shared" si="146"/>
        <v>0</v>
      </c>
      <c r="Q901" s="69">
        <f t="shared" si="142"/>
        <v>0</v>
      </c>
      <c r="R901" s="70">
        <f t="shared" si="147"/>
        <v>0</v>
      </c>
      <c r="T901" s="10"/>
      <c r="U901" s="10"/>
      <c r="V901" s="10"/>
      <c r="W901" s="10"/>
      <c r="X901" s="10"/>
    </row>
    <row r="902" spans="4:24" s="9" customFormat="1" x14ac:dyDescent="0.3">
      <c r="D902" s="17">
        <f t="shared" si="139"/>
        <v>126345</v>
      </c>
      <c r="E902" s="41">
        <v>1</v>
      </c>
      <c r="F902" s="83">
        <f t="shared" si="148"/>
        <v>3</v>
      </c>
      <c r="G902" s="39"/>
      <c r="H902" s="39"/>
      <c r="I902" s="39"/>
      <c r="J902" s="39"/>
      <c r="K902" s="84" t="e">
        <f t="shared" si="143"/>
        <v>#N/A</v>
      </c>
      <c r="L902" s="84" t="e">
        <f t="shared" si="144"/>
        <v>#N/A</v>
      </c>
      <c r="M902" s="40">
        <f t="shared" si="140"/>
        <v>0</v>
      </c>
      <c r="N902" s="40">
        <f t="shared" si="141"/>
        <v>0</v>
      </c>
      <c r="O902" s="40">
        <f t="shared" si="145"/>
        <v>0</v>
      </c>
      <c r="P902" s="68">
        <f t="shared" si="146"/>
        <v>0</v>
      </c>
      <c r="Q902" s="69">
        <f t="shared" si="142"/>
        <v>0</v>
      </c>
      <c r="R902" s="70">
        <f t="shared" si="147"/>
        <v>0</v>
      </c>
      <c r="T902" s="10"/>
      <c r="U902" s="10"/>
      <c r="V902" s="10"/>
      <c r="W902" s="10"/>
      <c r="X902" s="10"/>
    </row>
    <row r="903" spans="4:24" s="9" customFormat="1" x14ac:dyDescent="0.3">
      <c r="D903" s="17">
        <f t="shared" ref="D903:D966" si="149">EDATE(D902,3)</f>
        <v>126435</v>
      </c>
      <c r="E903" s="41">
        <v>1</v>
      </c>
      <c r="F903" s="83">
        <f t="shared" si="148"/>
        <v>3</v>
      </c>
      <c r="G903" s="39"/>
      <c r="H903" s="39"/>
      <c r="I903" s="39"/>
      <c r="J903" s="39"/>
      <c r="K903" s="84" t="e">
        <f t="shared" si="143"/>
        <v>#N/A</v>
      </c>
      <c r="L903" s="84" t="e">
        <f t="shared" si="144"/>
        <v>#N/A</v>
      </c>
      <c r="M903" s="40">
        <f t="shared" si="140"/>
        <v>0</v>
      </c>
      <c r="N903" s="40">
        <f t="shared" si="141"/>
        <v>0</v>
      </c>
      <c r="O903" s="40">
        <f t="shared" si="145"/>
        <v>0</v>
      </c>
      <c r="P903" s="68">
        <f t="shared" si="146"/>
        <v>0</v>
      </c>
      <c r="Q903" s="69">
        <f t="shared" si="142"/>
        <v>0</v>
      </c>
      <c r="R903" s="70">
        <f t="shared" si="147"/>
        <v>0</v>
      </c>
      <c r="T903" s="10"/>
      <c r="U903" s="10"/>
      <c r="V903" s="10"/>
      <c r="W903" s="10"/>
      <c r="X903" s="10"/>
    </row>
    <row r="904" spans="4:24" s="9" customFormat="1" x14ac:dyDescent="0.3">
      <c r="D904" s="17">
        <f t="shared" si="149"/>
        <v>126527</v>
      </c>
      <c r="E904" s="41">
        <v>1</v>
      </c>
      <c r="F904" s="83">
        <f t="shared" si="148"/>
        <v>3</v>
      </c>
      <c r="G904" s="39"/>
      <c r="H904" s="39"/>
      <c r="I904" s="39"/>
      <c r="J904" s="39"/>
      <c r="K904" s="84" t="e">
        <f t="shared" si="143"/>
        <v>#N/A</v>
      </c>
      <c r="L904" s="84" t="e">
        <f t="shared" si="144"/>
        <v>#N/A</v>
      </c>
      <c r="M904" s="40">
        <f t="shared" si="140"/>
        <v>0</v>
      </c>
      <c r="N904" s="40">
        <f t="shared" si="141"/>
        <v>0</v>
      </c>
      <c r="O904" s="40">
        <f t="shared" si="145"/>
        <v>0</v>
      </c>
      <c r="P904" s="68">
        <f t="shared" si="146"/>
        <v>0</v>
      </c>
      <c r="Q904" s="69">
        <f t="shared" si="142"/>
        <v>0</v>
      </c>
      <c r="R904" s="70">
        <f t="shared" si="147"/>
        <v>0</v>
      </c>
      <c r="T904" s="10"/>
      <c r="U904" s="10"/>
      <c r="V904" s="10"/>
      <c r="W904" s="10"/>
      <c r="X904" s="10"/>
    </row>
    <row r="905" spans="4:24" s="9" customFormat="1" x14ac:dyDescent="0.3">
      <c r="D905" s="17">
        <f t="shared" si="149"/>
        <v>126619</v>
      </c>
      <c r="E905" s="41">
        <v>1</v>
      </c>
      <c r="F905" s="83">
        <f t="shared" si="148"/>
        <v>3</v>
      </c>
      <c r="G905" s="39"/>
      <c r="H905" s="39"/>
      <c r="I905" s="39"/>
      <c r="J905" s="39"/>
      <c r="K905" s="84" t="e">
        <f t="shared" si="143"/>
        <v>#N/A</v>
      </c>
      <c r="L905" s="84" t="e">
        <f t="shared" si="144"/>
        <v>#N/A</v>
      </c>
      <c r="M905" s="40">
        <f t="shared" si="140"/>
        <v>0</v>
      </c>
      <c r="N905" s="40">
        <f t="shared" si="141"/>
        <v>0</v>
      </c>
      <c r="O905" s="40">
        <f t="shared" si="145"/>
        <v>0</v>
      </c>
      <c r="P905" s="68">
        <f t="shared" si="146"/>
        <v>0</v>
      </c>
      <c r="Q905" s="69">
        <f t="shared" si="142"/>
        <v>0</v>
      </c>
      <c r="R905" s="70">
        <f t="shared" si="147"/>
        <v>0</v>
      </c>
      <c r="T905" s="10"/>
      <c r="U905" s="10"/>
      <c r="V905" s="10"/>
      <c r="W905" s="10"/>
      <c r="X905" s="10"/>
    </row>
    <row r="906" spans="4:24" s="9" customFormat="1" x14ac:dyDescent="0.3">
      <c r="D906" s="17">
        <f t="shared" si="149"/>
        <v>126710</v>
      </c>
      <c r="E906" s="41">
        <v>1</v>
      </c>
      <c r="F906" s="83">
        <f t="shared" si="148"/>
        <v>3</v>
      </c>
      <c r="G906" s="39"/>
      <c r="H906" s="39"/>
      <c r="I906" s="39"/>
      <c r="J906" s="39"/>
      <c r="K906" s="84" t="e">
        <f t="shared" si="143"/>
        <v>#N/A</v>
      </c>
      <c r="L906" s="84" t="e">
        <f t="shared" si="144"/>
        <v>#N/A</v>
      </c>
      <c r="M906" s="40">
        <f t="shared" si="140"/>
        <v>0</v>
      </c>
      <c r="N906" s="40">
        <f t="shared" si="141"/>
        <v>0</v>
      </c>
      <c r="O906" s="40">
        <f t="shared" si="145"/>
        <v>0</v>
      </c>
      <c r="P906" s="68">
        <f t="shared" si="146"/>
        <v>0</v>
      </c>
      <c r="Q906" s="69">
        <f t="shared" si="142"/>
        <v>0</v>
      </c>
      <c r="R906" s="70">
        <f t="shared" si="147"/>
        <v>0</v>
      </c>
      <c r="T906" s="10"/>
      <c r="U906" s="10"/>
      <c r="V906" s="10"/>
      <c r="W906" s="10"/>
      <c r="X906" s="10"/>
    </row>
    <row r="907" spans="4:24" s="9" customFormat="1" x14ac:dyDescent="0.3">
      <c r="D907" s="17">
        <f t="shared" si="149"/>
        <v>126800</v>
      </c>
      <c r="E907" s="41">
        <v>1</v>
      </c>
      <c r="F907" s="83">
        <f t="shared" si="148"/>
        <v>3</v>
      </c>
      <c r="G907" s="39"/>
      <c r="H907" s="39"/>
      <c r="I907" s="39"/>
      <c r="J907" s="39"/>
      <c r="K907" s="84" t="e">
        <f t="shared" si="143"/>
        <v>#N/A</v>
      </c>
      <c r="L907" s="84" t="e">
        <f t="shared" si="144"/>
        <v>#N/A</v>
      </c>
      <c r="M907" s="40">
        <f t="shared" si="140"/>
        <v>0</v>
      </c>
      <c r="N907" s="40">
        <f t="shared" si="141"/>
        <v>0</v>
      </c>
      <c r="O907" s="40">
        <f t="shared" si="145"/>
        <v>0</v>
      </c>
      <c r="P907" s="68">
        <f t="shared" si="146"/>
        <v>0</v>
      </c>
      <c r="Q907" s="69">
        <f t="shared" si="142"/>
        <v>0</v>
      </c>
      <c r="R907" s="70">
        <f t="shared" si="147"/>
        <v>0</v>
      </c>
      <c r="T907" s="10"/>
      <c r="U907" s="10"/>
      <c r="V907" s="10"/>
      <c r="W907" s="10"/>
      <c r="X907" s="10"/>
    </row>
    <row r="908" spans="4:24" s="9" customFormat="1" x14ac:dyDescent="0.3">
      <c r="D908" s="17">
        <f t="shared" si="149"/>
        <v>126892</v>
      </c>
      <c r="E908" s="41">
        <v>1</v>
      </c>
      <c r="F908" s="83">
        <f t="shared" si="148"/>
        <v>3</v>
      </c>
      <c r="G908" s="39"/>
      <c r="H908" s="39"/>
      <c r="I908" s="39"/>
      <c r="J908" s="39"/>
      <c r="K908" s="84" t="e">
        <f t="shared" si="143"/>
        <v>#N/A</v>
      </c>
      <c r="L908" s="84" t="e">
        <f t="shared" si="144"/>
        <v>#N/A</v>
      </c>
      <c r="M908" s="40">
        <f t="shared" si="140"/>
        <v>0</v>
      </c>
      <c r="N908" s="40">
        <f t="shared" si="141"/>
        <v>0</v>
      </c>
      <c r="O908" s="40">
        <f t="shared" si="145"/>
        <v>0</v>
      </c>
      <c r="P908" s="68">
        <f t="shared" si="146"/>
        <v>0</v>
      </c>
      <c r="Q908" s="69">
        <f t="shared" si="142"/>
        <v>0</v>
      </c>
      <c r="R908" s="70">
        <f t="shared" si="147"/>
        <v>0</v>
      </c>
      <c r="T908" s="10"/>
      <c r="U908" s="10"/>
      <c r="V908" s="10"/>
      <c r="W908" s="10"/>
      <c r="X908" s="10"/>
    </row>
    <row r="909" spans="4:24" s="9" customFormat="1" x14ac:dyDescent="0.3">
      <c r="D909" s="17">
        <f t="shared" si="149"/>
        <v>126984</v>
      </c>
      <c r="E909" s="41">
        <v>1</v>
      </c>
      <c r="F909" s="83">
        <f t="shared" si="148"/>
        <v>3</v>
      </c>
      <c r="G909" s="39"/>
      <c r="H909" s="39"/>
      <c r="I909" s="39"/>
      <c r="J909" s="39"/>
      <c r="K909" s="84" t="e">
        <f t="shared" si="143"/>
        <v>#N/A</v>
      </c>
      <c r="L909" s="84" t="e">
        <f t="shared" si="144"/>
        <v>#N/A</v>
      </c>
      <c r="M909" s="40">
        <f t="shared" si="140"/>
        <v>0</v>
      </c>
      <c r="N909" s="40">
        <f t="shared" si="141"/>
        <v>0</v>
      </c>
      <c r="O909" s="40">
        <f t="shared" si="145"/>
        <v>0</v>
      </c>
      <c r="P909" s="68">
        <f t="shared" si="146"/>
        <v>0</v>
      </c>
      <c r="Q909" s="69">
        <f t="shared" si="142"/>
        <v>0</v>
      </c>
      <c r="R909" s="70">
        <f t="shared" si="147"/>
        <v>0</v>
      </c>
      <c r="T909" s="10"/>
      <c r="U909" s="10"/>
      <c r="V909" s="10"/>
      <c r="W909" s="10"/>
      <c r="X909" s="10"/>
    </row>
    <row r="910" spans="4:24" s="9" customFormat="1" x14ac:dyDescent="0.3">
      <c r="D910" s="17">
        <f t="shared" si="149"/>
        <v>127075</v>
      </c>
      <c r="E910" s="41">
        <v>1</v>
      </c>
      <c r="F910" s="83">
        <f t="shared" si="148"/>
        <v>3</v>
      </c>
      <c r="G910" s="39"/>
      <c r="H910" s="39"/>
      <c r="I910" s="39"/>
      <c r="J910" s="39"/>
      <c r="K910" s="84" t="e">
        <f t="shared" si="143"/>
        <v>#N/A</v>
      </c>
      <c r="L910" s="84" t="e">
        <f t="shared" si="144"/>
        <v>#N/A</v>
      </c>
      <c r="M910" s="40">
        <f t="shared" si="140"/>
        <v>0</v>
      </c>
      <c r="N910" s="40">
        <f t="shared" si="141"/>
        <v>0</v>
      </c>
      <c r="O910" s="40">
        <f t="shared" si="145"/>
        <v>0</v>
      </c>
      <c r="P910" s="68">
        <f t="shared" si="146"/>
        <v>0</v>
      </c>
      <c r="Q910" s="69">
        <f t="shared" si="142"/>
        <v>0</v>
      </c>
      <c r="R910" s="70">
        <f t="shared" si="147"/>
        <v>0</v>
      </c>
      <c r="T910" s="10"/>
      <c r="U910" s="10"/>
      <c r="V910" s="10"/>
      <c r="W910" s="10"/>
      <c r="X910" s="10"/>
    </row>
    <row r="911" spans="4:24" s="9" customFormat="1" x14ac:dyDescent="0.3">
      <c r="D911" s="17">
        <f t="shared" si="149"/>
        <v>127166</v>
      </c>
      <c r="E911" s="41">
        <v>1</v>
      </c>
      <c r="F911" s="83">
        <f t="shared" si="148"/>
        <v>3</v>
      </c>
      <c r="G911" s="39"/>
      <c r="H911" s="39"/>
      <c r="I911" s="39"/>
      <c r="J911" s="39"/>
      <c r="K911" s="84" t="e">
        <f t="shared" si="143"/>
        <v>#N/A</v>
      </c>
      <c r="L911" s="84" t="e">
        <f t="shared" si="144"/>
        <v>#N/A</v>
      </c>
      <c r="M911" s="40">
        <f t="shared" si="140"/>
        <v>0</v>
      </c>
      <c r="N911" s="40">
        <f t="shared" si="141"/>
        <v>0</v>
      </c>
      <c r="O911" s="40">
        <f t="shared" si="145"/>
        <v>0</v>
      </c>
      <c r="P911" s="68">
        <f t="shared" si="146"/>
        <v>0</v>
      </c>
      <c r="Q911" s="69">
        <f t="shared" si="142"/>
        <v>0</v>
      </c>
      <c r="R911" s="70">
        <f t="shared" si="147"/>
        <v>0</v>
      </c>
      <c r="T911" s="10"/>
      <c r="U911" s="10"/>
      <c r="V911" s="10"/>
      <c r="W911" s="10"/>
      <c r="X911" s="10"/>
    </row>
    <row r="912" spans="4:24" s="9" customFormat="1" x14ac:dyDescent="0.3">
      <c r="D912" s="17">
        <f t="shared" si="149"/>
        <v>127258</v>
      </c>
      <c r="E912" s="41">
        <v>1</v>
      </c>
      <c r="F912" s="83">
        <f t="shared" si="148"/>
        <v>3</v>
      </c>
      <c r="G912" s="39"/>
      <c r="H912" s="39"/>
      <c r="I912" s="39"/>
      <c r="J912" s="39"/>
      <c r="K912" s="84" t="e">
        <f t="shared" si="143"/>
        <v>#N/A</v>
      </c>
      <c r="L912" s="84" t="e">
        <f t="shared" si="144"/>
        <v>#N/A</v>
      </c>
      <c r="M912" s="40">
        <f t="shared" si="140"/>
        <v>0</v>
      </c>
      <c r="N912" s="40">
        <f t="shared" si="141"/>
        <v>0</v>
      </c>
      <c r="O912" s="40">
        <f t="shared" si="145"/>
        <v>0</v>
      </c>
      <c r="P912" s="68">
        <f t="shared" si="146"/>
        <v>0</v>
      </c>
      <c r="Q912" s="69">
        <f t="shared" si="142"/>
        <v>0</v>
      </c>
      <c r="R912" s="70">
        <f t="shared" si="147"/>
        <v>0</v>
      </c>
      <c r="T912" s="10"/>
      <c r="U912" s="10"/>
      <c r="V912" s="10"/>
      <c r="W912" s="10"/>
      <c r="X912" s="10"/>
    </row>
    <row r="913" spans="4:24" s="9" customFormat="1" x14ac:dyDescent="0.3">
      <c r="D913" s="17">
        <f t="shared" si="149"/>
        <v>127350</v>
      </c>
      <c r="E913" s="41">
        <v>1</v>
      </c>
      <c r="F913" s="83">
        <f t="shared" si="148"/>
        <v>3</v>
      </c>
      <c r="G913" s="39"/>
      <c r="H913" s="39"/>
      <c r="I913" s="39"/>
      <c r="J913" s="39"/>
      <c r="K913" s="84" t="e">
        <f t="shared" si="143"/>
        <v>#N/A</v>
      </c>
      <c r="L913" s="84" t="e">
        <f t="shared" si="144"/>
        <v>#N/A</v>
      </c>
      <c r="M913" s="40">
        <f t="shared" si="140"/>
        <v>0</v>
      </c>
      <c r="N913" s="40">
        <f t="shared" si="141"/>
        <v>0</v>
      </c>
      <c r="O913" s="40">
        <f t="shared" si="145"/>
        <v>0</v>
      </c>
      <c r="P913" s="68">
        <f t="shared" si="146"/>
        <v>0</v>
      </c>
      <c r="Q913" s="69">
        <f t="shared" si="142"/>
        <v>0</v>
      </c>
      <c r="R913" s="70">
        <f t="shared" si="147"/>
        <v>0</v>
      </c>
      <c r="T913" s="10"/>
      <c r="U913" s="10"/>
      <c r="V913" s="10"/>
      <c r="W913" s="10"/>
      <c r="X913" s="10"/>
    </row>
    <row r="914" spans="4:24" s="9" customFormat="1" x14ac:dyDescent="0.3">
      <c r="D914" s="17">
        <f t="shared" si="149"/>
        <v>127441</v>
      </c>
      <c r="E914" s="41">
        <v>1</v>
      </c>
      <c r="F914" s="83">
        <f t="shared" si="148"/>
        <v>3</v>
      </c>
      <c r="G914" s="39"/>
      <c r="H914" s="39"/>
      <c r="I914" s="39"/>
      <c r="J914" s="39"/>
      <c r="K914" s="84" t="e">
        <f t="shared" si="143"/>
        <v>#N/A</v>
      </c>
      <c r="L914" s="84" t="e">
        <f t="shared" si="144"/>
        <v>#N/A</v>
      </c>
      <c r="M914" s="40">
        <f t="shared" si="140"/>
        <v>0</v>
      </c>
      <c r="N914" s="40">
        <f t="shared" si="141"/>
        <v>0</v>
      </c>
      <c r="O914" s="40">
        <f t="shared" si="145"/>
        <v>0</v>
      </c>
      <c r="P914" s="68">
        <f t="shared" si="146"/>
        <v>0</v>
      </c>
      <c r="Q914" s="69">
        <f t="shared" si="142"/>
        <v>0</v>
      </c>
      <c r="R914" s="70">
        <f t="shared" si="147"/>
        <v>0</v>
      </c>
      <c r="T914" s="10"/>
      <c r="U914" s="10"/>
      <c r="V914" s="10"/>
      <c r="W914" s="10"/>
      <c r="X914" s="10"/>
    </row>
    <row r="915" spans="4:24" s="9" customFormat="1" x14ac:dyDescent="0.3">
      <c r="D915" s="17">
        <f t="shared" si="149"/>
        <v>127531</v>
      </c>
      <c r="E915" s="41">
        <v>1</v>
      </c>
      <c r="F915" s="83">
        <f t="shared" si="148"/>
        <v>3</v>
      </c>
      <c r="G915" s="39"/>
      <c r="H915" s="39"/>
      <c r="I915" s="39"/>
      <c r="J915" s="39"/>
      <c r="K915" s="84" t="e">
        <f t="shared" si="143"/>
        <v>#N/A</v>
      </c>
      <c r="L915" s="84" t="e">
        <f t="shared" si="144"/>
        <v>#N/A</v>
      </c>
      <c r="M915" s="40">
        <f t="shared" si="140"/>
        <v>0</v>
      </c>
      <c r="N915" s="40">
        <f t="shared" si="141"/>
        <v>0</v>
      </c>
      <c r="O915" s="40">
        <f t="shared" si="145"/>
        <v>0</v>
      </c>
      <c r="P915" s="68">
        <f t="shared" si="146"/>
        <v>0</v>
      </c>
      <c r="Q915" s="69">
        <f t="shared" si="142"/>
        <v>0</v>
      </c>
      <c r="R915" s="70">
        <f t="shared" si="147"/>
        <v>0</v>
      </c>
      <c r="T915" s="10"/>
      <c r="U915" s="10"/>
      <c r="V915" s="10"/>
      <c r="W915" s="10"/>
      <c r="X915" s="10"/>
    </row>
    <row r="916" spans="4:24" s="9" customFormat="1" x14ac:dyDescent="0.3">
      <c r="D916" s="17">
        <f t="shared" si="149"/>
        <v>127623</v>
      </c>
      <c r="E916" s="41">
        <v>1</v>
      </c>
      <c r="F916" s="83">
        <f t="shared" si="148"/>
        <v>3</v>
      </c>
      <c r="G916" s="39"/>
      <c r="H916" s="39"/>
      <c r="I916" s="39"/>
      <c r="J916" s="39"/>
      <c r="K916" s="84" t="e">
        <f t="shared" si="143"/>
        <v>#N/A</v>
      </c>
      <c r="L916" s="84" t="e">
        <f t="shared" si="144"/>
        <v>#N/A</v>
      </c>
      <c r="M916" s="40">
        <f t="shared" si="140"/>
        <v>0</v>
      </c>
      <c r="N916" s="40">
        <f t="shared" si="141"/>
        <v>0</v>
      </c>
      <c r="O916" s="40">
        <f t="shared" si="145"/>
        <v>0</v>
      </c>
      <c r="P916" s="68">
        <f t="shared" si="146"/>
        <v>0</v>
      </c>
      <c r="Q916" s="69">
        <f t="shared" si="142"/>
        <v>0</v>
      </c>
      <c r="R916" s="70">
        <f t="shared" si="147"/>
        <v>0</v>
      </c>
      <c r="T916" s="10"/>
      <c r="U916" s="10"/>
      <c r="V916" s="10"/>
      <c r="W916" s="10"/>
      <c r="X916" s="10"/>
    </row>
    <row r="917" spans="4:24" s="9" customFormat="1" x14ac:dyDescent="0.3">
      <c r="D917" s="17">
        <f t="shared" si="149"/>
        <v>127715</v>
      </c>
      <c r="E917" s="41">
        <v>1</v>
      </c>
      <c r="F917" s="83">
        <f t="shared" si="148"/>
        <v>3</v>
      </c>
      <c r="G917" s="39"/>
      <c r="H917" s="39"/>
      <c r="I917" s="39"/>
      <c r="J917" s="39"/>
      <c r="K917" s="84" t="e">
        <f t="shared" si="143"/>
        <v>#N/A</v>
      </c>
      <c r="L917" s="84" t="e">
        <f t="shared" si="144"/>
        <v>#N/A</v>
      </c>
      <c r="M917" s="40">
        <f t="shared" si="140"/>
        <v>0</v>
      </c>
      <c r="N917" s="40">
        <f t="shared" si="141"/>
        <v>0</v>
      </c>
      <c r="O917" s="40">
        <f t="shared" si="145"/>
        <v>0</v>
      </c>
      <c r="P917" s="68">
        <f t="shared" si="146"/>
        <v>0</v>
      </c>
      <c r="Q917" s="69">
        <f t="shared" si="142"/>
        <v>0</v>
      </c>
      <c r="R917" s="70">
        <f t="shared" si="147"/>
        <v>0</v>
      </c>
      <c r="T917" s="10"/>
      <c r="U917" s="10"/>
      <c r="V917" s="10"/>
      <c r="W917" s="10"/>
      <c r="X917" s="10"/>
    </row>
    <row r="918" spans="4:24" s="9" customFormat="1" x14ac:dyDescent="0.3">
      <c r="D918" s="17">
        <f t="shared" si="149"/>
        <v>127806</v>
      </c>
      <c r="E918" s="41">
        <v>1</v>
      </c>
      <c r="F918" s="83">
        <f t="shared" si="148"/>
        <v>3</v>
      </c>
      <c r="G918" s="39"/>
      <c r="H918" s="39"/>
      <c r="I918" s="39"/>
      <c r="J918" s="39"/>
      <c r="K918" s="84" t="e">
        <f t="shared" si="143"/>
        <v>#N/A</v>
      </c>
      <c r="L918" s="84" t="e">
        <f t="shared" si="144"/>
        <v>#N/A</v>
      </c>
      <c r="M918" s="40">
        <f t="shared" si="140"/>
        <v>0</v>
      </c>
      <c r="N918" s="40">
        <f t="shared" si="141"/>
        <v>0</v>
      </c>
      <c r="O918" s="40">
        <f t="shared" si="145"/>
        <v>0</v>
      </c>
      <c r="P918" s="68">
        <f t="shared" si="146"/>
        <v>0</v>
      </c>
      <c r="Q918" s="69">
        <f t="shared" si="142"/>
        <v>0</v>
      </c>
      <c r="R918" s="70">
        <f t="shared" si="147"/>
        <v>0</v>
      </c>
      <c r="T918" s="10"/>
      <c r="U918" s="10"/>
      <c r="V918" s="10"/>
      <c r="W918" s="10"/>
      <c r="X918" s="10"/>
    </row>
    <row r="919" spans="4:24" s="9" customFormat="1" x14ac:dyDescent="0.3">
      <c r="D919" s="17">
        <f t="shared" si="149"/>
        <v>127896</v>
      </c>
      <c r="E919" s="41">
        <v>1</v>
      </c>
      <c r="F919" s="83">
        <f t="shared" si="148"/>
        <v>3</v>
      </c>
      <c r="G919" s="39"/>
      <c r="H919" s="39"/>
      <c r="I919" s="39"/>
      <c r="J919" s="39"/>
      <c r="K919" s="84" t="e">
        <f t="shared" si="143"/>
        <v>#N/A</v>
      </c>
      <c r="L919" s="84" t="e">
        <f t="shared" si="144"/>
        <v>#N/A</v>
      </c>
      <c r="M919" s="40">
        <f t="shared" si="140"/>
        <v>0</v>
      </c>
      <c r="N919" s="40">
        <f t="shared" si="141"/>
        <v>0</v>
      </c>
      <c r="O919" s="40">
        <f t="shared" si="145"/>
        <v>0</v>
      </c>
      <c r="P919" s="68">
        <f t="shared" si="146"/>
        <v>0</v>
      </c>
      <c r="Q919" s="69">
        <f t="shared" si="142"/>
        <v>0</v>
      </c>
      <c r="R919" s="70">
        <f t="shared" si="147"/>
        <v>0</v>
      </c>
      <c r="T919" s="10"/>
      <c r="U919" s="10"/>
      <c r="V919" s="10"/>
      <c r="W919" s="10"/>
      <c r="X919" s="10"/>
    </row>
    <row r="920" spans="4:24" s="9" customFormat="1" x14ac:dyDescent="0.3">
      <c r="D920" s="17">
        <f t="shared" si="149"/>
        <v>127988</v>
      </c>
      <c r="E920" s="41">
        <v>1</v>
      </c>
      <c r="F920" s="83">
        <f t="shared" si="148"/>
        <v>3</v>
      </c>
      <c r="G920" s="39"/>
      <c r="H920" s="39"/>
      <c r="I920" s="39"/>
      <c r="J920" s="39"/>
      <c r="K920" s="84" t="e">
        <f t="shared" si="143"/>
        <v>#N/A</v>
      </c>
      <c r="L920" s="84" t="e">
        <f t="shared" si="144"/>
        <v>#N/A</v>
      </c>
      <c r="M920" s="40">
        <f t="shared" si="140"/>
        <v>0</v>
      </c>
      <c r="N920" s="40">
        <f t="shared" si="141"/>
        <v>0</v>
      </c>
      <c r="O920" s="40">
        <f t="shared" si="145"/>
        <v>0</v>
      </c>
      <c r="P920" s="68">
        <f t="shared" si="146"/>
        <v>0</v>
      </c>
      <c r="Q920" s="69">
        <f t="shared" si="142"/>
        <v>0</v>
      </c>
      <c r="R920" s="70">
        <f t="shared" si="147"/>
        <v>0</v>
      </c>
      <c r="T920" s="10"/>
      <c r="U920" s="10"/>
      <c r="V920" s="10"/>
      <c r="W920" s="10"/>
      <c r="X920" s="10"/>
    </row>
    <row r="921" spans="4:24" s="9" customFormat="1" x14ac:dyDescent="0.3">
      <c r="D921" s="17">
        <f t="shared" si="149"/>
        <v>128080</v>
      </c>
      <c r="E921" s="41">
        <v>1</v>
      </c>
      <c r="F921" s="83">
        <f t="shared" si="148"/>
        <v>3</v>
      </c>
      <c r="G921" s="39"/>
      <c r="H921" s="39"/>
      <c r="I921" s="39"/>
      <c r="J921" s="39"/>
      <c r="K921" s="84" t="e">
        <f t="shared" si="143"/>
        <v>#N/A</v>
      </c>
      <c r="L921" s="84" t="e">
        <f t="shared" si="144"/>
        <v>#N/A</v>
      </c>
      <c r="M921" s="40">
        <f t="shared" si="140"/>
        <v>0</v>
      </c>
      <c r="N921" s="40">
        <f t="shared" si="141"/>
        <v>0</v>
      </c>
      <c r="O921" s="40">
        <f t="shared" si="145"/>
        <v>0</v>
      </c>
      <c r="P921" s="68">
        <f t="shared" si="146"/>
        <v>0</v>
      </c>
      <c r="Q921" s="69">
        <f t="shared" si="142"/>
        <v>0</v>
      </c>
      <c r="R921" s="70">
        <f t="shared" si="147"/>
        <v>0</v>
      </c>
      <c r="T921" s="10"/>
      <c r="U921" s="10"/>
      <c r="V921" s="10"/>
      <c r="W921" s="10"/>
      <c r="X921" s="10"/>
    </row>
    <row r="922" spans="4:24" s="9" customFormat="1" x14ac:dyDescent="0.3">
      <c r="D922" s="17">
        <f t="shared" si="149"/>
        <v>128171</v>
      </c>
      <c r="E922" s="41">
        <v>1</v>
      </c>
      <c r="F922" s="83">
        <f t="shared" si="148"/>
        <v>3</v>
      </c>
      <c r="G922" s="39"/>
      <c r="H922" s="39"/>
      <c r="I922" s="39"/>
      <c r="J922" s="39"/>
      <c r="K922" s="84" t="e">
        <f t="shared" si="143"/>
        <v>#N/A</v>
      </c>
      <c r="L922" s="84" t="e">
        <f t="shared" si="144"/>
        <v>#N/A</v>
      </c>
      <c r="M922" s="40">
        <f t="shared" si="140"/>
        <v>0</v>
      </c>
      <c r="N922" s="40">
        <f t="shared" si="141"/>
        <v>0</v>
      </c>
      <c r="O922" s="40">
        <f t="shared" si="145"/>
        <v>0</v>
      </c>
      <c r="P922" s="68">
        <f t="shared" si="146"/>
        <v>0</v>
      </c>
      <c r="Q922" s="69">
        <f t="shared" si="142"/>
        <v>0</v>
      </c>
      <c r="R922" s="70">
        <f t="shared" si="147"/>
        <v>0</v>
      </c>
      <c r="T922" s="10"/>
      <c r="U922" s="10"/>
      <c r="V922" s="10"/>
      <c r="W922" s="10"/>
      <c r="X922" s="10"/>
    </row>
    <row r="923" spans="4:24" s="9" customFormat="1" x14ac:dyDescent="0.3">
      <c r="D923" s="17">
        <f t="shared" si="149"/>
        <v>128261</v>
      </c>
      <c r="E923" s="41">
        <v>1</v>
      </c>
      <c r="F923" s="83">
        <f t="shared" si="148"/>
        <v>3</v>
      </c>
      <c r="G923" s="39"/>
      <c r="H923" s="39"/>
      <c r="I923" s="39"/>
      <c r="J923" s="39"/>
      <c r="K923" s="84" t="e">
        <f t="shared" si="143"/>
        <v>#N/A</v>
      </c>
      <c r="L923" s="84" t="e">
        <f t="shared" si="144"/>
        <v>#N/A</v>
      </c>
      <c r="M923" s="40">
        <f t="shared" si="140"/>
        <v>0</v>
      </c>
      <c r="N923" s="40">
        <f t="shared" si="141"/>
        <v>0</v>
      </c>
      <c r="O923" s="40">
        <f t="shared" si="145"/>
        <v>0</v>
      </c>
      <c r="P923" s="68">
        <f t="shared" si="146"/>
        <v>0</v>
      </c>
      <c r="Q923" s="69">
        <f t="shared" si="142"/>
        <v>0</v>
      </c>
      <c r="R923" s="70">
        <f t="shared" si="147"/>
        <v>0</v>
      </c>
      <c r="T923" s="10"/>
      <c r="U923" s="10"/>
      <c r="V923" s="10"/>
      <c r="W923" s="10"/>
      <c r="X923" s="10"/>
    </row>
    <row r="924" spans="4:24" s="9" customFormat="1" x14ac:dyDescent="0.3">
      <c r="D924" s="17">
        <f t="shared" si="149"/>
        <v>128353</v>
      </c>
      <c r="E924" s="41">
        <v>1</v>
      </c>
      <c r="F924" s="83">
        <f t="shared" si="148"/>
        <v>3</v>
      </c>
      <c r="G924" s="39"/>
      <c r="H924" s="39"/>
      <c r="I924" s="39"/>
      <c r="J924" s="39"/>
      <c r="K924" s="84" t="e">
        <f t="shared" si="143"/>
        <v>#N/A</v>
      </c>
      <c r="L924" s="84" t="e">
        <f t="shared" si="144"/>
        <v>#N/A</v>
      </c>
      <c r="M924" s="40">
        <f t="shared" si="140"/>
        <v>0</v>
      </c>
      <c r="N924" s="40">
        <f t="shared" si="141"/>
        <v>0</v>
      </c>
      <c r="O924" s="40">
        <f t="shared" si="145"/>
        <v>0</v>
      </c>
      <c r="P924" s="68">
        <f t="shared" si="146"/>
        <v>0</v>
      </c>
      <c r="Q924" s="69">
        <f t="shared" si="142"/>
        <v>0</v>
      </c>
      <c r="R924" s="70">
        <f t="shared" si="147"/>
        <v>0</v>
      </c>
      <c r="T924" s="10"/>
      <c r="U924" s="10"/>
      <c r="V924" s="10"/>
      <c r="W924" s="10"/>
      <c r="X924" s="10"/>
    </row>
    <row r="925" spans="4:24" s="9" customFormat="1" x14ac:dyDescent="0.3">
      <c r="D925" s="17">
        <f t="shared" si="149"/>
        <v>128445</v>
      </c>
      <c r="E925" s="41">
        <v>1</v>
      </c>
      <c r="F925" s="83">
        <f t="shared" si="148"/>
        <v>3</v>
      </c>
      <c r="G925" s="39"/>
      <c r="H925" s="39"/>
      <c r="I925" s="39"/>
      <c r="J925" s="39"/>
      <c r="K925" s="84" t="e">
        <f t="shared" si="143"/>
        <v>#N/A</v>
      </c>
      <c r="L925" s="84" t="e">
        <f t="shared" si="144"/>
        <v>#N/A</v>
      </c>
      <c r="M925" s="40">
        <f t="shared" si="140"/>
        <v>0</v>
      </c>
      <c r="N925" s="40">
        <f t="shared" si="141"/>
        <v>0</v>
      </c>
      <c r="O925" s="40">
        <f t="shared" si="145"/>
        <v>0</v>
      </c>
      <c r="P925" s="68">
        <f t="shared" si="146"/>
        <v>0</v>
      </c>
      <c r="Q925" s="69">
        <f t="shared" si="142"/>
        <v>0</v>
      </c>
      <c r="R925" s="70">
        <f t="shared" si="147"/>
        <v>0</v>
      </c>
      <c r="T925" s="10"/>
      <c r="U925" s="10"/>
      <c r="V925" s="10"/>
      <c r="W925" s="10"/>
      <c r="X925" s="10"/>
    </row>
    <row r="926" spans="4:24" s="9" customFormat="1" x14ac:dyDescent="0.3">
      <c r="D926" s="17">
        <f t="shared" si="149"/>
        <v>128536</v>
      </c>
      <c r="E926" s="41">
        <v>1</v>
      </c>
      <c r="F926" s="83">
        <f t="shared" si="148"/>
        <v>3</v>
      </c>
      <c r="G926" s="39"/>
      <c r="H926" s="39"/>
      <c r="I926" s="39"/>
      <c r="J926" s="39"/>
      <c r="K926" s="84" t="e">
        <f t="shared" si="143"/>
        <v>#N/A</v>
      </c>
      <c r="L926" s="84" t="e">
        <f t="shared" si="144"/>
        <v>#N/A</v>
      </c>
      <c r="M926" s="40">
        <f t="shared" si="140"/>
        <v>0</v>
      </c>
      <c r="N926" s="40">
        <f t="shared" si="141"/>
        <v>0</v>
      </c>
      <c r="O926" s="40">
        <f t="shared" si="145"/>
        <v>0</v>
      </c>
      <c r="P926" s="68">
        <f t="shared" si="146"/>
        <v>0</v>
      </c>
      <c r="Q926" s="69">
        <f t="shared" si="142"/>
        <v>0</v>
      </c>
      <c r="R926" s="70">
        <f t="shared" si="147"/>
        <v>0</v>
      </c>
      <c r="T926" s="10"/>
      <c r="U926" s="10"/>
      <c r="V926" s="10"/>
      <c r="W926" s="10"/>
      <c r="X926" s="10"/>
    </row>
    <row r="927" spans="4:24" s="9" customFormat="1" x14ac:dyDescent="0.3">
      <c r="D927" s="17">
        <f t="shared" si="149"/>
        <v>128627</v>
      </c>
      <c r="E927" s="41">
        <v>1</v>
      </c>
      <c r="F927" s="83">
        <f t="shared" si="148"/>
        <v>3</v>
      </c>
      <c r="G927" s="39"/>
      <c r="H927" s="39"/>
      <c r="I927" s="39"/>
      <c r="J927" s="39"/>
      <c r="K927" s="84" t="e">
        <f t="shared" si="143"/>
        <v>#N/A</v>
      </c>
      <c r="L927" s="84" t="e">
        <f t="shared" si="144"/>
        <v>#N/A</v>
      </c>
      <c r="M927" s="40">
        <f t="shared" si="140"/>
        <v>0</v>
      </c>
      <c r="N927" s="40">
        <f t="shared" si="141"/>
        <v>0</v>
      </c>
      <c r="O927" s="40">
        <f t="shared" si="145"/>
        <v>0</v>
      </c>
      <c r="P927" s="68">
        <f t="shared" si="146"/>
        <v>0</v>
      </c>
      <c r="Q927" s="69">
        <f t="shared" si="142"/>
        <v>0</v>
      </c>
      <c r="R927" s="70">
        <f t="shared" si="147"/>
        <v>0</v>
      </c>
      <c r="T927" s="10"/>
      <c r="U927" s="10"/>
      <c r="V927" s="10"/>
      <c r="W927" s="10"/>
      <c r="X927" s="10"/>
    </row>
    <row r="928" spans="4:24" s="9" customFormat="1" x14ac:dyDescent="0.3">
      <c r="D928" s="17">
        <f t="shared" si="149"/>
        <v>128719</v>
      </c>
      <c r="E928" s="41">
        <v>1</v>
      </c>
      <c r="F928" s="83">
        <f t="shared" si="148"/>
        <v>3</v>
      </c>
      <c r="G928" s="39"/>
      <c r="H928" s="39"/>
      <c r="I928" s="39"/>
      <c r="J928" s="39"/>
      <c r="K928" s="84" t="e">
        <f t="shared" si="143"/>
        <v>#N/A</v>
      </c>
      <c r="L928" s="84" t="e">
        <f t="shared" si="144"/>
        <v>#N/A</v>
      </c>
      <c r="M928" s="40">
        <f t="shared" si="140"/>
        <v>0</v>
      </c>
      <c r="N928" s="40">
        <f t="shared" si="141"/>
        <v>0</v>
      </c>
      <c r="O928" s="40">
        <f t="shared" si="145"/>
        <v>0</v>
      </c>
      <c r="P928" s="68">
        <f t="shared" si="146"/>
        <v>0</v>
      </c>
      <c r="Q928" s="69">
        <f t="shared" si="142"/>
        <v>0</v>
      </c>
      <c r="R928" s="70">
        <f t="shared" si="147"/>
        <v>0</v>
      </c>
      <c r="T928" s="10"/>
      <c r="U928" s="10"/>
      <c r="V928" s="10"/>
      <c r="W928" s="10"/>
      <c r="X928" s="10"/>
    </row>
    <row r="929" spans="4:24" s="9" customFormat="1" x14ac:dyDescent="0.3">
      <c r="D929" s="17">
        <f t="shared" si="149"/>
        <v>128811</v>
      </c>
      <c r="E929" s="41">
        <v>1</v>
      </c>
      <c r="F929" s="83">
        <f t="shared" si="148"/>
        <v>3</v>
      </c>
      <c r="G929" s="39"/>
      <c r="H929" s="39"/>
      <c r="I929" s="39"/>
      <c r="J929" s="39"/>
      <c r="K929" s="84" t="e">
        <f t="shared" si="143"/>
        <v>#N/A</v>
      </c>
      <c r="L929" s="84" t="e">
        <f t="shared" si="144"/>
        <v>#N/A</v>
      </c>
      <c r="M929" s="40">
        <f t="shared" si="140"/>
        <v>0</v>
      </c>
      <c r="N929" s="40">
        <f t="shared" si="141"/>
        <v>0</v>
      </c>
      <c r="O929" s="40">
        <f t="shared" si="145"/>
        <v>0</v>
      </c>
      <c r="P929" s="68">
        <f t="shared" si="146"/>
        <v>0</v>
      </c>
      <c r="Q929" s="69">
        <f t="shared" si="142"/>
        <v>0</v>
      </c>
      <c r="R929" s="70">
        <f t="shared" si="147"/>
        <v>0</v>
      </c>
      <c r="T929" s="10"/>
      <c r="U929" s="10"/>
      <c r="V929" s="10"/>
      <c r="W929" s="10"/>
      <c r="X929" s="10"/>
    </row>
    <row r="930" spans="4:24" s="9" customFormat="1" x14ac:dyDescent="0.3">
      <c r="D930" s="17">
        <f t="shared" si="149"/>
        <v>128902</v>
      </c>
      <c r="E930" s="41">
        <v>1</v>
      </c>
      <c r="F930" s="83">
        <f t="shared" si="148"/>
        <v>3</v>
      </c>
      <c r="G930" s="39"/>
      <c r="H930" s="39"/>
      <c r="I930" s="39"/>
      <c r="J930" s="39"/>
      <c r="K930" s="84" t="e">
        <f t="shared" si="143"/>
        <v>#N/A</v>
      </c>
      <c r="L930" s="84" t="e">
        <f t="shared" si="144"/>
        <v>#N/A</v>
      </c>
      <c r="M930" s="40">
        <f t="shared" si="140"/>
        <v>0</v>
      </c>
      <c r="N930" s="40">
        <f t="shared" si="141"/>
        <v>0</v>
      </c>
      <c r="O930" s="40">
        <f t="shared" si="145"/>
        <v>0</v>
      </c>
      <c r="P930" s="68">
        <f t="shared" si="146"/>
        <v>0</v>
      </c>
      <c r="Q930" s="69">
        <f t="shared" si="142"/>
        <v>0</v>
      </c>
      <c r="R930" s="70">
        <f t="shared" si="147"/>
        <v>0</v>
      </c>
      <c r="T930" s="10"/>
      <c r="U930" s="10"/>
      <c r="V930" s="10"/>
      <c r="W930" s="10"/>
      <c r="X930" s="10"/>
    </row>
    <row r="931" spans="4:24" s="9" customFormat="1" x14ac:dyDescent="0.3">
      <c r="D931" s="17">
        <f t="shared" si="149"/>
        <v>128992</v>
      </c>
      <c r="E931" s="41">
        <v>1</v>
      </c>
      <c r="F931" s="83">
        <f t="shared" si="148"/>
        <v>3</v>
      </c>
      <c r="G931" s="39"/>
      <c r="H931" s="39"/>
      <c r="I931" s="39"/>
      <c r="J931" s="39"/>
      <c r="K931" s="84" t="e">
        <f t="shared" si="143"/>
        <v>#N/A</v>
      </c>
      <c r="L931" s="84" t="e">
        <f t="shared" si="144"/>
        <v>#N/A</v>
      </c>
      <c r="M931" s="40">
        <f t="shared" si="140"/>
        <v>0</v>
      </c>
      <c r="N931" s="40">
        <f t="shared" si="141"/>
        <v>0</v>
      </c>
      <c r="O931" s="40">
        <f t="shared" si="145"/>
        <v>0</v>
      </c>
      <c r="P931" s="68">
        <f t="shared" si="146"/>
        <v>0</v>
      </c>
      <c r="Q931" s="69">
        <f t="shared" si="142"/>
        <v>0</v>
      </c>
      <c r="R931" s="70">
        <f t="shared" si="147"/>
        <v>0</v>
      </c>
      <c r="T931" s="10"/>
      <c r="U931" s="10"/>
      <c r="V931" s="10"/>
      <c r="W931" s="10"/>
      <c r="X931" s="10"/>
    </row>
    <row r="932" spans="4:24" s="9" customFormat="1" x14ac:dyDescent="0.3">
      <c r="D932" s="17">
        <f t="shared" si="149"/>
        <v>129084</v>
      </c>
      <c r="E932" s="41">
        <v>1</v>
      </c>
      <c r="F932" s="83">
        <f t="shared" si="148"/>
        <v>3</v>
      </c>
      <c r="G932" s="39"/>
      <c r="H932" s="39"/>
      <c r="I932" s="39"/>
      <c r="J932" s="39"/>
      <c r="K932" s="84" t="e">
        <f t="shared" si="143"/>
        <v>#N/A</v>
      </c>
      <c r="L932" s="84" t="e">
        <f t="shared" si="144"/>
        <v>#N/A</v>
      </c>
      <c r="M932" s="40">
        <f t="shared" si="140"/>
        <v>0</v>
      </c>
      <c r="N932" s="40">
        <f t="shared" si="141"/>
        <v>0</v>
      </c>
      <c r="O932" s="40">
        <f t="shared" si="145"/>
        <v>0</v>
      </c>
      <c r="P932" s="68">
        <f t="shared" si="146"/>
        <v>0</v>
      </c>
      <c r="Q932" s="69">
        <f t="shared" si="142"/>
        <v>0</v>
      </c>
      <c r="R932" s="70">
        <f t="shared" si="147"/>
        <v>0</v>
      </c>
      <c r="T932" s="10"/>
      <c r="U932" s="10"/>
      <c r="V932" s="10"/>
      <c r="W932" s="10"/>
      <c r="X932" s="10"/>
    </row>
    <row r="933" spans="4:24" s="9" customFormat="1" x14ac:dyDescent="0.3">
      <c r="D933" s="17">
        <f t="shared" si="149"/>
        <v>129176</v>
      </c>
      <c r="E933" s="41">
        <v>1</v>
      </c>
      <c r="F933" s="83">
        <f t="shared" si="148"/>
        <v>3</v>
      </c>
      <c r="G933" s="39"/>
      <c r="H933" s="39"/>
      <c r="I933" s="39"/>
      <c r="J933" s="39"/>
      <c r="K933" s="84" t="e">
        <f t="shared" si="143"/>
        <v>#N/A</v>
      </c>
      <c r="L933" s="84" t="e">
        <f t="shared" si="144"/>
        <v>#N/A</v>
      </c>
      <c r="M933" s="40">
        <f t="shared" si="140"/>
        <v>0</v>
      </c>
      <c r="N933" s="40">
        <f t="shared" si="141"/>
        <v>0</v>
      </c>
      <c r="O933" s="40">
        <f t="shared" si="145"/>
        <v>0</v>
      </c>
      <c r="P933" s="68">
        <f t="shared" si="146"/>
        <v>0</v>
      </c>
      <c r="Q933" s="69">
        <f t="shared" si="142"/>
        <v>0</v>
      </c>
      <c r="R933" s="70">
        <f t="shared" si="147"/>
        <v>0</v>
      </c>
      <c r="T933" s="10"/>
      <c r="U933" s="10"/>
      <c r="V933" s="10"/>
      <c r="W933" s="10"/>
      <c r="X933" s="10"/>
    </row>
    <row r="934" spans="4:24" s="9" customFormat="1" x14ac:dyDescent="0.3">
      <c r="D934" s="17">
        <f t="shared" si="149"/>
        <v>129267</v>
      </c>
      <c r="E934" s="41">
        <v>1</v>
      </c>
      <c r="F934" s="83">
        <f t="shared" si="148"/>
        <v>3</v>
      </c>
      <c r="G934" s="39"/>
      <c r="H934" s="39"/>
      <c r="I934" s="39"/>
      <c r="J934" s="39"/>
      <c r="K934" s="84" t="e">
        <f t="shared" si="143"/>
        <v>#N/A</v>
      </c>
      <c r="L934" s="84" t="e">
        <f t="shared" si="144"/>
        <v>#N/A</v>
      </c>
      <c r="M934" s="40">
        <f t="shared" si="140"/>
        <v>0</v>
      </c>
      <c r="N934" s="40">
        <f t="shared" si="141"/>
        <v>0</v>
      </c>
      <c r="O934" s="40">
        <f t="shared" si="145"/>
        <v>0</v>
      </c>
      <c r="P934" s="68">
        <f t="shared" si="146"/>
        <v>0</v>
      </c>
      <c r="Q934" s="69">
        <f t="shared" si="142"/>
        <v>0</v>
      </c>
      <c r="R934" s="70">
        <f t="shared" si="147"/>
        <v>0</v>
      </c>
      <c r="T934" s="10"/>
      <c r="U934" s="10"/>
      <c r="V934" s="10"/>
      <c r="W934" s="10"/>
      <c r="X934" s="10"/>
    </row>
    <row r="935" spans="4:24" s="9" customFormat="1" x14ac:dyDescent="0.3">
      <c r="D935" s="17">
        <f t="shared" si="149"/>
        <v>129357</v>
      </c>
      <c r="E935" s="41">
        <v>1</v>
      </c>
      <c r="F935" s="83">
        <f t="shared" si="148"/>
        <v>3</v>
      </c>
      <c r="G935" s="39"/>
      <c r="H935" s="39"/>
      <c r="I935" s="39"/>
      <c r="J935" s="39"/>
      <c r="K935" s="84" t="e">
        <f t="shared" si="143"/>
        <v>#N/A</v>
      </c>
      <c r="L935" s="84" t="e">
        <f t="shared" si="144"/>
        <v>#N/A</v>
      </c>
      <c r="M935" s="40">
        <f t="shared" si="140"/>
        <v>0</v>
      </c>
      <c r="N935" s="40">
        <f t="shared" si="141"/>
        <v>0</v>
      </c>
      <c r="O935" s="40">
        <f t="shared" si="145"/>
        <v>0</v>
      </c>
      <c r="P935" s="68">
        <f t="shared" si="146"/>
        <v>0</v>
      </c>
      <c r="Q935" s="69">
        <f t="shared" si="142"/>
        <v>0</v>
      </c>
      <c r="R935" s="70">
        <f t="shared" si="147"/>
        <v>0</v>
      </c>
      <c r="T935" s="10"/>
      <c r="U935" s="10"/>
      <c r="V935" s="10"/>
      <c r="W935" s="10"/>
      <c r="X935" s="10"/>
    </row>
    <row r="936" spans="4:24" s="9" customFormat="1" x14ac:dyDescent="0.3">
      <c r="D936" s="17">
        <f t="shared" si="149"/>
        <v>129449</v>
      </c>
      <c r="E936" s="41">
        <v>1</v>
      </c>
      <c r="F936" s="83">
        <f t="shared" si="148"/>
        <v>3</v>
      </c>
      <c r="G936" s="39"/>
      <c r="H936" s="39"/>
      <c r="I936" s="39"/>
      <c r="J936" s="39"/>
      <c r="K936" s="84" t="e">
        <f t="shared" si="143"/>
        <v>#N/A</v>
      </c>
      <c r="L936" s="84" t="e">
        <f t="shared" si="144"/>
        <v>#N/A</v>
      </c>
      <c r="M936" s="40">
        <f t="shared" si="140"/>
        <v>0</v>
      </c>
      <c r="N936" s="40">
        <f t="shared" si="141"/>
        <v>0</v>
      </c>
      <c r="O936" s="40">
        <f t="shared" si="145"/>
        <v>0</v>
      </c>
      <c r="P936" s="68">
        <f t="shared" si="146"/>
        <v>0</v>
      </c>
      <c r="Q936" s="69">
        <f t="shared" si="142"/>
        <v>0</v>
      </c>
      <c r="R936" s="70">
        <f t="shared" si="147"/>
        <v>0</v>
      </c>
      <c r="T936" s="10"/>
      <c r="U936" s="10"/>
      <c r="V936" s="10"/>
      <c r="W936" s="10"/>
      <c r="X936" s="10"/>
    </row>
    <row r="937" spans="4:24" s="9" customFormat="1" x14ac:dyDescent="0.3">
      <c r="D937" s="17">
        <f t="shared" si="149"/>
        <v>129541</v>
      </c>
      <c r="E937" s="41">
        <v>1</v>
      </c>
      <c r="F937" s="83">
        <f t="shared" si="148"/>
        <v>3</v>
      </c>
      <c r="G937" s="39"/>
      <c r="H937" s="39"/>
      <c r="I937" s="39"/>
      <c r="J937" s="39"/>
      <c r="K937" s="84" t="e">
        <f t="shared" si="143"/>
        <v>#N/A</v>
      </c>
      <c r="L937" s="84" t="e">
        <f t="shared" si="144"/>
        <v>#N/A</v>
      </c>
      <c r="M937" s="40">
        <f t="shared" si="140"/>
        <v>0</v>
      </c>
      <c r="N937" s="40">
        <f t="shared" si="141"/>
        <v>0</v>
      </c>
      <c r="O937" s="40">
        <f t="shared" si="145"/>
        <v>0</v>
      </c>
      <c r="P937" s="68">
        <f t="shared" si="146"/>
        <v>0</v>
      </c>
      <c r="Q937" s="69">
        <f t="shared" si="142"/>
        <v>0</v>
      </c>
      <c r="R937" s="70">
        <f t="shared" si="147"/>
        <v>0</v>
      </c>
      <c r="T937" s="10"/>
      <c r="U937" s="10"/>
      <c r="V937" s="10"/>
      <c r="W937" s="10"/>
      <c r="X937" s="10"/>
    </row>
    <row r="938" spans="4:24" s="9" customFormat="1" x14ac:dyDescent="0.3">
      <c r="D938" s="17">
        <f t="shared" si="149"/>
        <v>129632</v>
      </c>
      <c r="E938" s="41">
        <v>1</v>
      </c>
      <c r="F938" s="83">
        <f t="shared" si="148"/>
        <v>3</v>
      </c>
      <c r="G938" s="39"/>
      <c r="H938" s="39"/>
      <c r="I938" s="39"/>
      <c r="J938" s="39"/>
      <c r="K938" s="84" t="e">
        <f t="shared" si="143"/>
        <v>#N/A</v>
      </c>
      <c r="L938" s="84" t="e">
        <f t="shared" si="144"/>
        <v>#N/A</v>
      </c>
      <c r="M938" s="40">
        <f t="shared" si="140"/>
        <v>0</v>
      </c>
      <c r="N938" s="40">
        <f t="shared" si="141"/>
        <v>0</v>
      </c>
      <c r="O938" s="40">
        <f t="shared" si="145"/>
        <v>0</v>
      </c>
      <c r="P938" s="68">
        <f t="shared" si="146"/>
        <v>0</v>
      </c>
      <c r="Q938" s="69">
        <f t="shared" si="142"/>
        <v>0</v>
      </c>
      <c r="R938" s="70">
        <f t="shared" si="147"/>
        <v>0</v>
      </c>
      <c r="T938" s="10"/>
      <c r="U938" s="10"/>
      <c r="V938" s="10"/>
      <c r="W938" s="10"/>
      <c r="X938" s="10"/>
    </row>
    <row r="939" spans="4:24" s="9" customFormat="1" x14ac:dyDescent="0.3">
      <c r="D939" s="17">
        <f t="shared" si="149"/>
        <v>129722</v>
      </c>
      <c r="E939" s="41">
        <v>1</v>
      </c>
      <c r="F939" s="83">
        <f t="shared" si="148"/>
        <v>3</v>
      </c>
      <c r="G939" s="39"/>
      <c r="H939" s="39"/>
      <c r="I939" s="39"/>
      <c r="J939" s="39"/>
      <c r="K939" s="84" t="e">
        <f t="shared" si="143"/>
        <v>#N/A</v>
      </c>
      <c r="L939" s="84" t="e">
        <f t="shared" si="144"/>
        <v>#N/A</v>
      </c>
      <c r="M939" s="40">
        <f t="shared" si="140"/>
        <v>0</v>
      </c>
      <c r="N939" s="40">
        <f t="shared" si="141"/>
        <v>0</v>
      </c>
      <c r="O939" s="40">
        <f t="shared" si="145"/>
        <v>0</v>
      </c>
      <c r="P939" s="68">
        <f t="shared" si="146"/>
        <v>0</v>
      </c>
      <c r="Q939" s="69">
        <f t="shared" si="142"/>
        <v>0</v>
      </c>
      <c r="R939" s="70">
        <f t="shared" si="147"/>
        <v>0</v>
      </c>
      <c r="T939" s="10"/>
      <c r="U939" s="10"/>
      <c r="V939" s="10"/>
      <c r="W939" s="10"/>
      <c r="X939" s="10"/>
    </row>
    <row r="940" spans="4:24" s="9" customFormat="1" x14ac:dyDescent="0.3">
      <c r="D940" s="17">
        <f t="shared" si="149"/>
        <v>129814</v>
      </c>
      <c r="E940" s="41">
        <v>1</v>
      </c>
      <c r="F940" s="83">
        <f t="shared" si="148"/>
        <v>3</v>
      </c>
      <c r="G940" s="39"/>
      <c r="H940" s="39"/>
      <c r="I940" s="39"/>
      <c r="J940" s="39"/>
      <c r="K940" s="84" t="e">
        <f t="shared" si="143"/>
        <v>#N/A</v>
      </c>
      <c r="L940" s="84" t="e">
        <f t="shared" si="144"/>
        <v>#N/A</v>
      </c>
      <c r="M940" s="40">
        <f t="shared" si="140"/>
        <v>0</v>
      </c>
      <c r="N940" s="40">
        <f t="shared" si="141"/>
        <v>0</v>
      </c>
      <c r="O940" s="40">
        <f t="shared" si="145"/>
        <v>0</v>
      </c>
      <c r="P940" s="68">
        <f t="shared" si="146"/>
        <v>0</v>
      </c>
      <c r="Q940" s="69">
        <f t="shared" si="142"/>
        <v>0</v>
      </c>
      <c r="R940" s="70">
        <f t="shared" si="147"/>
        <v>0</v>
      </c>
      <c r="T940" s="10"/>
      <c r="U940" s="10"/>
      <c r="V940" s="10"/>
      <c r="W940" s="10"/>
      <c r="X940" s="10"/>
    </row>
    <row r="941" spans="4:24" s="9" customFormat="1" x14ac:dyDescent="0.3">
      <c r="D941" s="17">
        <f t="shared" si="149"/>
        <v>129906</v>
      </c>
      <c r="E941" s="41">
        <v>1</v>
      </c>
      <c r="F941" s="83">
        <f t="shared" si="148"/>
        <v>3</v>
      </c>
      <c r="G941" s="39"/>
      <c r="H941" s="39"/>
      <c r="I941" s="39"/>
      <c r="J941" s="39"/>
      <c r="K941" s="84" t="e">
        <f t="shared" si="143"/>
        <v>#N/A</v>
      </c>
      <c r="L941" s="84" t="e">
        <f t="shared" si="144"/>
        <v>#N/A</v>
      </c>
      <c r="M941" s="40">
        <f t="shared" si="140"/>
        <v>0</v>
      </c>
      <c r="N941" s="40">
        <f t="shared" si="141"/>
        <v>0</v>
      </c>
      <c r="O941" s="40">
        <f t="shared" si="145"/>
        <v>0</v>
      </c>
      <c r="P941" s="68">
        <f t="shared" si="146"/>
        <v>0</v>
      </c>
      <c r="Q941" s="69">
        <f t="shared" si="142"/>
        <v>0</v>
      </c>
      <c r="R941" s="70">
        <f t="shared" si="147"/>
        <v>0</v>
      </c>
      <c r="T941" s="10"/>
      <c r="U941" s="10"/>
      <c r="V941" s="10"/>
      <c r="W941" s="10"/>
      <c r="X941" s="10"/>
    </row>
    <row r="942" spans="4:24" s="9" customFormat="1" x14ac:dyDescent="0.3">
      <c r="D942" s="17">
        <f t="shared" si="149"/>
        <v>129997</v>
      </c>
      <c r="E942" s="41">
        <v>1</v>
      </c>
      <c r="F942" s="83">
        <f t="shared" si="148"/>
        <v>3</v>
      </c>
      <c r="G942" s="39"/>
      <c r="H942" s="39"/>
      <c r="I942" s="39"/>
      <c r="J942" s="39"/>
      <c r="K942" s="84" t="e">
        <f t="shared" si="143"/>
        <v>#N/A</v>
      </c>
      <c r="L942" s="84" t="e">
        <f t="shared" si="144"/>
        <v>#N/A</v>
      </c>
      <c r="M942" s="40">
        <f t="shared" si="140"/>
        <v>0</v>
      </c>
      <c r="N942" s="40">
        <f t="shared" si="141"/>
        <v>0</v>
      </c>
      <c r="O942" s="40">
        <f t="shared" si="145"/>
        <v>0</v>
      </c>
      <c r="P942" s="68">
        <f t="shared" si="146"/>
        <v>0</v>
      </c>
      <c r="Q942" s="69">
        <f t="shared" si="142"/>
        <v>0</v>
      </c>
      <c r="R942" s="70">
        <f t="shared" si="147"/>
        <v>0</v>
      </c>
      <c r="T942" s="10"/>
      <c r="U942" s="10"/>
      <c r="V942" s="10"/>
      <c r="W942" s="10"/>
      <c r="X942" s="10"/>
    </row>
    <row r="943" spans="4:24" s="9" customFormat="1" x14ac:dyDescent="0.3">
      <c r="D943" s="17">
        <f t="shared" si="149"/>
        <v>130088</v>
      </c>
      <c r="E943" s="41">
        <v>1</v>
      </c>
      <c r="F943" s="83">
        <f t="shared" si="148"/>
        <v>3</v>
      </c>
      <c r="G943" s="39"/>
      <c r="H943" s="39"/>
      <c r="I943" s="39"/>
      <c r="J943" s="39"/>
      <c r="K943" s="84" t="e">
        <f t="shared" si="143"/>
        <v>#N/A</v>
      </c>
      <c r="L943" s="84" t="e">
        <f t="shared" si="144"/>
        <v>#N/A</v>
      </c>
      <c r="M943" s="40">
        <f t="shared" si="140"/>
        <v>0</v>
      </c>
      <c r="N943" s="40">
        <f t="shared" si="141"/>
        <v>0</v>
      </c>
      <c r="O943" s="40">
        <f t="shared" si="145"/>
        <v>0</v>
      </c>
      <c r="P943" s="68">
        <f t="shared" si="146"/>
        <v>0</v>
      </c>
      <c r="Q943" s="69">
        <f t="shared" si="142"/>
        <v>0</v>
      </c>
      <c r="R943" s="70">
        <f t="shared" si="147"/>
        <v>0</v>
      </c>
      <c r="T943" s="10"/>
      <c r="U943" s="10"/>
      <c r="V943" s="10"/>
      <c r="W943" s="10"/>
      <c r="X943" s="10"/>
    </row>
    <row r="944" spans="4:24" s="9" customFormat="1" x14ac:dyDescent="0.3">
      <c r="D944" s="17">
        <f t="shared" si="149"/>
        <v>130180</v>
      </c>
      <c r="E944" s="41">
        <v>1</v>
      </c>
      <c r="F944" s="83">
        <f t="shared" si="148"/>
        <v>3</v>
      </c>
      <c r="G944" s="39"/>
      <c r="H944" s="39"/>
      <c r="I944" s="39"/>
      <c r="J944" s="39"/>
      <c r="K944" s="84" t="e">
        <f t="shared" si="143"/>
        <v>#N/A</v>
      </c>
      <c r="L944" s="84" t="e">
        <f t="shared" si="144"/>
        <v>#N/A</v>
      </c>
      <c r="M944" s="40">
        <f t="shared" si="140"/>
        <v>0</v>
      </c>
      <c r="N944" s="40">
        <f t="shared" si="141"/>
        <v>0</v>
      </c>
      <c r="O944" s="40">
        <f t="shared" si="145"/>
        <v>0</v>
      </c>
      <c r="P944" s="68">
        <f t="shared" si="146"/>
        <v>0</v>
      </c>
      <c r="Q944" s="69">
        <f t="shared" si="142"/>
        <v>0</v>
      </c>
      <c r="R944" s="70">
        <f t="shared" si="147"/>
        <v>0</v>
      </c>
      <c r="T944" s="10"/>
      <c r="U944" s="10"/>
      <c r="V944" s="10"/>
      <c r="W944" s="10"/>
      <c r="X944" s="10"/>
    </row>
    <row r="945" spans="4:24" s="9" customFormat="1" x14ac:dyDescent="0.3">
      <c r="D945" s="17">
        <f t="shared" si="149"/>
        <v>130272</v>
      </c>
      <c r="E945" s="41">
        <v>1</v>
      </c>
      <c r="F945" s="83">
        <f t="shared" si="148"/>
        <v>3</v>
      </c>
      <c r="G945" s="39"/>
      <c r="H945" s="39"/>
      <c r="I945" s="39"/>
      <c r="J945" s="39"/>
      <c r="K945" s="84" t="e">
        <f t="shared" si="143"/>
        <v>#N/A</v>
      </c>
      <c r="L945" s="84" t="e">
        <f t="shared" si="144"/>
        <v>#N/A</v>
      </c>
      <c r="M945" s="40">
        <f t="shared" si="140"/>
        <v>0</v>
      </c>
      <c r="N945" s="40">
        <f t="shared" si="141"/>
        <v>0</v>
      </c>
      <c r="O945" s="40">
        <f t="shared" si="145"/>
        <v>0</v>
      </c>
      <c r="P945" s="68">
        <f t="shared" si="146"/>
        <v>0</v>
      </c>
      <c r="Q945" s="69">
        <f t="shared" si="142"/>
        <v>0</v>
      </c>
      <c r="R945" s="70">
        <f t="shared" si="147"/>
        <v>0</v>
      </c>
      <c r="T945" s="10"/>
      <c r="U945" s="10"/>
      <c r="V945" s="10"/>
      <c r="W945" s="10"/>
      <c r="X945" s="10"/>
    </row>
    <row r="946" spans="4:24" s="9" customFormat="1" x14ac:dyDescent="0.3">
      <c r="D946" s="17">
        <f t="shared" si="149"/>
        <v>130363</v>
      </c>
      <c r="E946" s="41">
        <v>1</v>
      </c>
      <c r="F946" s="83">
        <f t="shared" si="148"/>
        <v>3</v>
      </c>
      <c r="G946" s="39"/>
      <c r="H946" s="39"/>
      <c r="I946" s="39"/>
      <c r="J946" s="39"/>
      <c r="K946" s="84" t="e">
        <f t="shared" si="143"/>
        <v>#N/A</v>
      </c>
      <c r="L946" s="84" t="e">
        <f t="shared" si="144"/>
        <v>#N/A</v>
      </c>
      <c r="M946" s="40">
        <f t="shared" si="140"/>
        <v>0</v>
      </c>
      <c r="N946" s="40">
        <f t="shared" si="141"/>
        <v>0</v>
      </c>
      <c r="O946" s="40">
        <f t="shared" si="145"/>
        <v>0</v>
      </c>
      <c r="P946" s="68">
        <f t="shared" si="146"/>
        <v>0</v>
      </c>
      <c r="Q946" s="69">
        <f t="shared" si="142"/>
        <v>0</v>
      </c>
      <c r="R946" s="70">
        <f t="shared" si="147"/>
        <v>0</v>
      </c>
      <c r="T946" s="10"/>
      <c r="U946" s="10"/>
      <c r="V946" s="10"/>
      <c r="W946" s="10"/>
      <c r="X946" s="10"/>
    </row>
    <row r="947" spans="4:24" s="9" customFormat="1" x14ac:dyDescent="0.3">
      <c r="D947" s="17">
        <f t="shared" si="149"/>
        <v>130453</v>
      </c>
      <c r="E947" s="41">
        <v>1</v>
      </c>
      <c r="F947" s="83">
        <f t="shared" si="148"/>
        <v>3</v>
      </c>
      <c r="G947" s="39"/>
      <c r="H947" s="39"/>
      <c r="I947" s="39"/>
      <c r="J947" s="39"/>
      <c r="K947" s="84" t="e">
        <f t="shared" si="143"/>
        <v>#N/A</v>
      </c>
      <c r="L947" s="84" t="e">
        <f t="shared" si="144"/>
        <v>#N/A</v>
      </c>
      <c r="M947" s="40">
        <f t="shared" si="140"/>
        <v>0</v>
      </c>
      <c r="N947" s="40">
        <f t="shared" si="141"/>
        <v>0</v>
      </c>
      <c r="O947" s="40">
        <f t="shared" si="145"/>
        <v>0</v>
      </c>
      <c r="P947" s="68">
        <f t="shared" si="146"/>
        <v>0</v>
      </c>
      <c r="Q947" s="69">
        <f t="shared" si="142"/>
        <v>0</v>
      </c>
      <c r="R947" s="70">
        <f t="shared" si="147"/>
        <v>0</v>
      </c>
      <c r="T947" s="10"/>
      <c r="U947" s="10"/>
      <c r="V947" s="10"/>
      <c r="W947" s="10"/>
      <c r="X947" s="10"/>
    </row>
    <row r="948" spans="4:24" s="9" customFormat="1" x14ac:dyDescent="0.3">
      <c r="D948" s="17">
        <f t="shared" si="149"/>
        <v>130545</v>
      </c>
      <c r="E948" s="41">
        <v>1</v>
      </c>
      <c r="F948" s="83">
        <f t="shared" si="148"/>
        <v>3</v>
      </c>
      <c r="G948" s="39"/>
      <c r="H948" s="39"/>
      <c r="I948" s="39"/>
      <c r="J948" s="39"/>
      <c r="K948" s="84" t="e">
        <f t="shared" si="143"/>
        <v>#N/A</v>
      </c>
      <c r="L948" s="84" t="e">
        <f t="shared" si="144"/>
        <v>#N/A</v>
      </c>
      <c r="M948" s="40">
        <f t="shared" si="140"/>
        <v>0</v>
      </c>
      <c r="N948" s="40">
        <f t="shared" si="141"/>
        <v>0</v>
      </c>
      <c r="O948" s="40">
        <f t="shared" si="145"/>
        <v>0</v>
      </c>
      <c r="P948" s="68">
        <f t="shared" si="146"/>
        <v>0</v>
      </c>
      <c r="Q948" s="69">
        <f t="shared" si="142"/>
        <v>0</v>
      </c>
      <c r="R948" s="70">
        <f t="shared" si="147"/>
        <v>0</v>
      </c>
      <c r="T948" s="10"/>
      <c r="U948" s="10"/>
      <c r="V948" s="10"/>
      <c r="W948" s="10"/>
      <c r="X948" s="10"/>
    </row>
    <row r="949" spans="4:24" s="9" customFormat="1" x14ac:dyDescent="0.3">
      <c r="D949" s="17">
        <f t="shared" si="149"/>
        <v>130637</v>
      </c>
      <c r="E949" s="41">
        <v>1</v>
      </c>
      <c r="F949" s="83">
        <f t="shared" si="148"/>
        <v>3</v>
      </c>
      <c r="G949" s="39"/>
      <c r="H949" s="39"/>
      <c r="I949" s="39"/>
      <c r="J949" s="39"/>
      <c r="K949" s="84" t="e">
        <f t="shared" si="143"/>
        <v>#N/A</v>
      </c>
      <c r="L949" s="84" t="e">
        <f t="shared" si="144"/>
        <v>#N/A</v>
      </c>
      <c r="M949" s="40">
        <f t="shared" si="140"/>
        <v>0</v>
      </c>
      <c r="N949" s="40">
        <f t="shared" si="141"/>
        <v>0</v>
      </c>
      <c r="O949" s="40">
        <f t="shared" si="145"/>
        <v>0</v>
      </c>
      <c r="P949" s="68">
        <f t="shared" si="146"/>
        <v>0</v>
      </c>
      <c r="Q949" s="69">
        <f t="shared" si="142"/>
        <v>0</v>
      </c>
      <c r="R949" s="70">
        <f t="shared" si="147"/>
        <v>0</v>
      </c>
      <c r="T949" s="10"/>
      <c r="U949" s="10"/>
      <c r="V949" s="10"/>
      <c r="W949" s="10"/>
      <c r="X949" s="10"/>
    </row>
    <row r="950" spans="4:24" s="9" customFormat="1" x14ac:dyDescent="0.3">
      <c r="D950" s="17">
        <f t="shared" si="149"/>
        <v>130728</v>
      </c>
      <c r="E950" s="41">
        <v>1</v>
      </c>
      <c r="F950" s="83">
        <f t="shared" si="148"/>
        <v>3</v>
      </c>
      <c r="G950" s="39"/>
      <c r="H950" s="39"/>
      <c r="I950" s="39"/>
      <c r="J950" s="39"/>
      <c r="K950" s="84" t="e">
        <f t="shared" si="143"/>
        <v>#N/A</v>
      </c>
      <c r="L950" s="84" t="e">
        <f t="shared" si="144"/>
        <v>#N/A</v>
      </c>
      <c r="M950" s="40">
        <f t="shared" si="140"/>
        <v>0</v>
      </c>
      <c r="N950" s="40">
        <f t="shared" si="141"/>
        <v>0</v>
      </c>
      <c r="O950" s="40">
        <f t="shared" si="145"/>
        <v>0</v>
      </c>
      <c r="P950" s="68">
        <f t="shared" si="146"/>
        <v>0</v>
      </c>
      <c r="Q950" s="69">
        <f t="shared" si="142"/>
        <v>0</v>
      </c>
      <c r="R950" s="70">
        <f t="shared" si="147"/>
        <v>0</v>
      </c>
      <c r="T950" s="10"/>
      <c r="U950" s="10"/>
      <c r="V950" s="10"/>
      <c r="W950" s="10"/>
      <c r="X950" s="10"/>
    </row>
    <row r="951" spans="4:24" s="9" customFormat="1" x14ac:dyDescent="0.3">
      <c r="D951" s="17">
        <f t="shared" si="149"/>
        <v>130818</v>
      </c>
      <c r="E951" s="41">
        <v>1</v>
      </c>
      <c r="F951" s="83">
        <f t="shared" si="148"/>
        <v>3</v>
      </c>
      <c r="G951" s="39"/>
      <c r="H951" s="39"/>
      <c r="I951" s="39"/>
      <c r="J951" s="39"/>
      <c r="K951" s="84" t="e">
        <f t="shared" si="143"/>
        <v>#N/A</v>
      </c>
      <c r="L951" s="84" t="e">
        <f t="shared" si="144"/>
        <v>#N/A</v>
      </c>
      <c r="M951" s="40">
        <f t="shared" si="140"/>
        <v>0</v>
      </c>
      <c r="N951" s="40">
        <f t="shared" si="141"/>
        <v>0</v>
      </c>
      <c r="O951" s="40">
        <f t="shared" si="145"/>
        <v>0</v>
      </c>
      <c r="P951" s="68">
        <f t="shared" si="146"/>
        <v>0</v>
      </c>
      <c r="Q951" s="69">
        <f t="shared" si="142"/>
        <v>0</v>
      </c>
      <c r="R951" s="70">
        <f t="shared" si="147"/>
        <v>0</v>
      </c>
      <c r="T951" s="10"/>
      <c r="U951" s="10"/>
      <c r="V951" s="10"/>
      <c r="W951" s="10"/>
      <c r="X951" s="10"/>
    </row>
    <row r="952" spans="4:24" s="9" customFormat="1" x14ac:dyDescent="0.3">
      <c r="D952" s="17">
        <f t="shared" si="149"/>
        <v>130910</v>
      </c>
      <c r="E952" s="41">
        <v>1</v>
      </c>
      <c r="F952" s="83">
        <f t="shared" si="148"/>
        <v>3</v>
      </c>
      <c r="G952" s="39"/>
      <c r="H952" s="39"/>
      <c r="I952" s="39"/>
      <c r="J952" s="39"/>
      <c r="K952" s="84" t="e">
        <f t="shared" si="143"/>
        <v>#N/A</v>
      </c>
      <c r="L952" s="84" t="e">
        <f t="shared" si="144"/>
        <v>#N/A</v>
      </c>
      <c r="M952" s="40">
        <f t="shared" si="140"/>
        <v>0</v>
      </c>
      <c r="N952" s="40">
        <f t="shared" si="141"/>
        <v>0</v>
      </c>
      <c r="O952" s="40">
        <f t="shared" si="145"/>
        <v>0</v>
      </c>
      <c r="P952" s="68">
        <f t="shared" si="146"/>
        <v>0</v>
      </c>
      <c r="Q952" s="69">
        <f t="shared" si="142"/>
        <v>0</v>
      </c>
      <c r="R952" s="70">
        <f t="shared" si="147"/>
        <v>0</v>
      </c>
      <c r="T952" s="10"/>
      <c r="U952" s="10"/>
      <c r="V952" s="10"/>
      <c r="W952" s="10"/>
      <c r="X952" s="10"/>
    </row>
    <row r="953" spans="4:24" s="9" customFormat="1" x14ac:dyDescent="0.3">
      <c r="D953" s="17">
        <f t="shared" si="149"/>
        <v>131002</v>
      </c>
      <c r="E953" s="41">
        <v>1</v>
      </c>
      <c r="F953" s="83">
        <f t="shared" si="148"/>
        <v>3</v>
      </c>
      <c r="G953" s="39"/>
      <c r="H953" s="39"/>
      <c r="I953" s="39"/>
      <c r="J953" s="39"/>
      <c r="K953" s="84" t="e">
        <f t="shared" si="143"/>
        <v>#N/A</v>
      </c>
      <c r="L953" s="84" t="e">
        <f t="shared" si="144"/>
        <v>#N/A</v>
      </c>
      <c r="M953" s="40">
        <f t="shared" si="140"/>
        <v>0</v>
      </c>
      <c r="N953" s="40">
        <f t="shared" si="141"/>
        <v>0</v>
      </c>
      <c r="O953" s="40">
        <f t="shared" si="145"/>
        <v>0</v>
      </c>
      <c r="P953" s="68">
        <f t="shared" si="146"/>
        <v>0</v>
      </c>
      <c r="Q953" s="69">
        <f t="shared" si="142"/>
        <v>0</v>
      </c>
      <c r="R953" s="70">
        <f t="shared" si="147"/>
        <v>0</v>
      </c>
      <c r="T953" s="10"/>
      <c r="U953" s="10"/>
      <c r="V953" s="10"/>
      <c r="W953" s="10"/>
      <c r="X953" s="10"/>
    </row>
    <row r="954" spans="4:24" s="9" customFormat="1" x14ac:dyDescent="0.3">
      <c r="D954" s="17">
        <f t="shared" si="149"/>
        <v>131093</v>
      </c>
      <c r="E954" s="41">
        <v>1</v>
      </c>
      <c r="F954" s="83">
        <f t="shared" si="148"/>
        <v>3</v>
      </c>
      <c r="G954" s="39"/>
      <c r="H954" s="39"/>
      <c r="I954" s="39"/>
      <c r="J954" s="39"/>
      <c r="K954" s="84" t="e">
        <f t="shared" si="143"/>
        <v>#N/A</v>
      </c>
      <c r="L954" s="84" t="e">
        <f t="shared" si="144"/>
        <v>#N/A</v>
      </c>
      <c r="M954" s="40">
        <f t="shared" si="140"/>
        <v>0</v>
      </c>
      <c r="N954" s="40">
        <f t="shared" si="141"/>
        <v>0</v>
      </c>
      <c r="O954" s="40">
        <f t="shared" si="145"/>
        <v>0</v>
      </c>
      <c r="P954" s="68">
        <f t="shared" si="146"/>
        <v>0</v>
      </c>
      <c r="Q954" s="69">
        <f t="shared" si="142"/>
        <v>0</v>
      </c>
      <c r="R954" s="70">
        <f t="shared" si="147"/>
        <v>0</v>
      </c>
      <c r="T954" s="10"/>
      <c r="U954" s="10"/>
      <c r="V954" s="10"/>
      <c r="W954" s="10"/>
      <c r="X954" s="10"/>
    </row>
    <row r="955" spans="4:24" s="9" customFormat="1" x14ac:dyDescent="0.3">
      <c r="D955" s="17">
        <f t="shared" si="149"/>
        <v>131183</v>
      </c>
      <c r="E955" s="41">
        <v>1</v>
      </c>
      <c r="F955" s="83">
        <f t="shared" si="148"/>
        <v>3</v>
      </c>
      <c r="G955" s="39"/>
      <c r="H955" s="39"/>
      <c r="I955" s="39"/>
      <c r="J955" s="39"/>
      <c r="K955" s="84" t="e">
        <f t="shared" si="143"/>
        <v>#N/A</v>
      </c>
      <c r="L955" s="84" t="e">
        <f t="shared" si="144"/>
        <v>#N/A</v>
      </c>
      <c r="M955" s="40">
        <f t="shared" si="140"/>
        <v>0</v>
      </c>
      <c r="N955" s="40">
        <f t="shared" si="141"/>
        <v>0</v>
      </c>
      <c r="O955" s="40">
        <f t="shared" si="145"/>
        <v>0</v>
      </c>
      <c r="P955" s="68">
        <f t="shared" si="146"/>
        <v>0</v>
      </c>
      <c r="Q955" s="69">
        <f t="shared" si="142"/>
        <v>0</v>
      </c>
      <c r="R955" s="70">
        <f t="shared" si="147"/>
        <v>0</v>
      </c>
      <c r="T955" s="10"/>
      <c r="U955" s="10"/>
      <c r="V955" s="10"/>
      <c r="W955" s="10"/>
      <c r="X955" s="10"/>
    </row>
    <row r="956" spans="4:24" s="9" customFormat="1" x14ac:dyDescent="0.3">
      <c r="D956" s="17">
        <f t="shared" si="149"/>
        <v>131275</v>
      </c>
      <c r="E956" s="41">
        <v>1</v>
      </c>
      <c r="F956" s="83">
        <f t="shared" si="148"/>
        <v>3</v>
      </c>
      <c r="G956" s="39"/>
      <c r="H956" s="39"/>
      <c r="I956" s="39"/>
      <c r="J956" s="39"/>
      <c r="K956" s="84" t="e">
        <f t="shared" si="143"/>
        <v>#N/A</v>
      </c>
      <c r="L956" s="84" t="e">
        <f t="shared" si="144"/>
        <v>#N/A</v>
      </c>
      <c r="M956" s="40">
        <f t="shared" si="140"/>
        <v>0</v>
      </c>
      <c r="N956" s="40">
        <f t="shared" si="141"/>
        <v>0</v>
      </c>
      <c r="O956" s="40">
        <f t="shared" si="145"/>
        <v>0</v>
      </c>
      <c r="P956" s="68">
        <f t="shared" si="146"/>
        <v>0</v>
      </c>
      <c r="Q956" s="69">
        <f t="shared" si="142"/>
        <v>0</v>
      </c>
      <c r="R956" s="70">
        <f t="shared" si="147"/>
        <v>0</v>
      </c>
      <c r="T956" s="10"/>
      <c r="U956" s="10"/>
      <c r="V956" s="10"/>
      <c r="W956" s="10"/>
      <c r="X956" s="10"/>
    </row>
    <row r="957" spans="4:24" s="9" customFormat="1" x14ac:dyDescent="0.3">
      <c r="D957" s="17">
        <f t="shared" si="149"/>
        <v>131367</v>
      </c>
      <c r="E957" s="41">
        <v>1</v>
      </c>
      <c r="F957" s="83">
        <f t="shared" si="148"/>
        <v>3</v>
      </c>
      <c r="G957" s="39"/>
      <c r="H957" s="39"/>
      <c r="I957" s="39"/>
      <c r="J957" s="39"/>
      <c r="K957" s="84" t="e">
        <f t="shared" si="143"/>
        <v>#N/A</v>
      </c>
      <c r="L957" s="84" t="e">
        <f t="shared" si="144"/>
        <v>#N/A</v>
      </c>
      <c r="M957" s="40">
        <f t="shared" si="140"/>
        <v>0</v>
      </c>
      <c r="N957" s="40">
        <f t="shared" si="141"/>
        <v>0</v>
      </c>
      <c r="O957" s="40">
        <f t="shared" si="145"/>
        <v>0</v>
      </c>
      <c r="P957" s="68">
        <f t="shared" si="146"/>
        <v>0</v>
      </c>
      <c r="Q957" s="69">
        <f t="shared" si="142"/>
        <v>0</v>
      </c>
      <c r="R957" s="70">
        <f t="shared" si="147"/>
        <v>0</v>
      </c>
      <c r="T957" s="10"/>
      <c r="U957" s="10"/>
      <c r="V957" s="10"/>
      <c r="W957" s="10"/>
      <c r="X957" s="10"/>
    </row>
    <row r="958" spans="4:24" s="9" customFormat="1" x14ac:dyDescent="0.3">
      <c r="D958" s="17">
        <f t="shared" si="149"/>
        <v>131458</v>
      </c>
      <c r="E958" s="41">
        <v>1</v>
      </c>
      <c r="F958" s="83">
        <f t="shared" si="148"/>
        <v>3</v>
      </c>
      <c r="G958" s="39"/>
      <c r="H958" s="39"/>
      <c r="I958" s="39"/>
      <c r="J958" s="39"/>
      <c r="K958" s="84" t="e">
        <f t="shared" si="143"/>
        <v>#N/A</v>
      </c>
      <c r="L958" s="84" t="e">
        <f t="shared" si="144"/>
        <v>#N/A</v>
      </c>
      <c r="M958" s="40">
        <f t="shared" si="140"/>
        <v>0</v>
      </c>
      <c r="N958" s="40">
        <f t="shared" si="141"/>
        <v>0</v>
      </c>
      <c r="O958" s="40">
        <f t="shared" si="145"/>
        <v>0</v>
      </c>
      <c r="P958" s="68">
        <f t="shared" si="146"/>
        <v>0</v>
      </c>
      <c r="Q958" s="69">
        <f t="shared" si="142"/>
        <v>0</v>
      </c>
      <c r="R958" s="70">
        <f t="shared" si="147"/>
        <v>0</v>
      </c>
      <c r="T958" s="10"/>
      <c r="U958" s="10"/>
      <c r="V958" s="10"/>
      <c r="W958" s="10"/>
      <c r="X958" s="10"/>
    </row>
    <row r="959" spans="4:24" s="9" customFormat="1" x14ac:dyDescent="0.3">
      <c r="D959" s="17">
        <f t="shared" si="149"/>
        <v>131549</v>
      </c>
      <c r="E959" s="41">
        <v>1</v>
      </c>
      <c r="F959" s="83">
        <f t="shared" si="148"/>
        <v>3</v>
      </c>
      <c r="G959" s="39"/>
      <c r="H959" s="39"/>
      <c r="I959" s="39"/>
      <c r="J959" s="39"/>
      <c r="K959" s="84" t="e">
        <f t="shared" si="143"/>
        <v>#N/A</v>
      </c>
      <c r="L959" s="84" t="e">
        <f t="shared" si="144"/>
        <v>#N/A</v>
      </c>
      <c r="M959" s="40">
        <f t="shared" si="140"/>
        <v>0</v>
      </c>
      <c r="N959" s="40">
        <f t="shared" si="141"/>
        <v>0</v>
      </c>
      <c r="O959" s="40">
        <f t="shared" si="145"/>
        <v>0</v>
      </c>
      <c r="P959" s="68">
        <f t="shared" si="146"/>
        <v>0</v>
      </c>
      <c r="Q959" s="69">
        <f t="shared" si="142"/>
        <v>0</v>
      </c>
      <c r="R959" s="70">
        <f t="shared" si="147"/>
        <v>0</v>
      </c>
      <c r="T959" s="10"/>
      <c r="U959" s="10"/>
      <c r="V959" s="10"/>
      <c r="W959" s="10"/>
      <c r="X959" s="10"/>
    </row>
    <row r="960" spans="4:24" s="9" customFormat="1" x14ac:dyDescent="0.3">
      <c r="D960" s="17">
        <f t="shared" si="149"/>
        <v>131641</v>
      </c>
      <c r="E960" s="41">
        <v>1</v>
      </c>
      <c r="F960" s="83">
        <f t="shared" si="148"/>
        <v>3</v>
      </c>
      <c r="G960" s="39"/>
      <c r="H960" s="39"/>
      <c r="I960" s="39"/>
      <c r="J960" s="39"/>
      <c r="K960" s="84" t="e">
        <f t="shared" si="143"/>
        <v>#N/A</v>
      </c>
      <c r="L960" s="84" t="e">
        <f t="shared" si="144"/>
        <v>#N/A</v>
      </c>
      <c r="M960" s="40">
        <f t="shared" si="140"/>
        <v>0</v>
      </c>
      <c r="N960" s="40">
        <f t="shared" si="141"/>
        <v>0</v>
      </c>
      <c r="O960" s="40">
        <f t="shared" si="145"/>
        <v>0</v>
      </c>
      <c r="P960" s="68">
        <f t="shared" si="146"/>
        <v>0</v>
      </c>
      <c r="Q960" s="69">
        <f t="shared" si="142"/>
        <v>0</v>
      </c>
      <c r="R960" s="70">
        <f t="shared" si="147"/>
        <v>0</v>
      </c>
      <c r="T960" s="10"/>
      <c r="U960" s="10"/>
      <c r="V960" s="10"/>
      <c r="W960" s="10"/>
      <c r="X960" s="10"/>
    </row>
    <row r="961" spans="4:24" s="9" customFormat="1" x14ac:dyDescent="0.3">
      <c r="D961" s="17">
        <f t="shared" si="149"/>
        <v>131733</v>
      </c>
      <c r="E961" s="41">
        <v>1</v>
      </c>
      <c r="F961" s="83">
        <f t="shared" si="148"/>
        <v>3</v>
      </c>
      <c r="G961" s="39"/>
      <c r="H961" s="39"/>
      <c r="I961" s="39"/>
      <c r="J961" s="39"/>
      <c r="K961" s="84" t="e">
        <f t="shared" si="143"/>
        <v>#N/A</v>
      </c>
      <c r="L961" s="84" t="e">
        <f t="shared" si="144"/>
        <v>#N/A</v>
      </c>
      <c r="M961" s="40">
        <f t="shared" si="140"/>
        <v>0</v>
      </c>
      <c r="N961" s="40">
        <f t="shared" si="141"/>
        <v>0</v>
      </c>
      <c r="O961" s="40">
        <f t="shared" si="145"/>
        <v>0</v>
      </c>
      <c r="P961" s="68">
        <f t="shared" si="146"/>
        <v>0</v>
      </c>
      <c r="Q961" s="69">
        <f t="shared" si="142"/>
        <v>0</v>
      </c>
      <c r="R961" s="70">
        <f t="shared" si="147"/>
        <v>0</v>
      </c>
      <c r="T961" s="10"/>
      <c r="U961" s="10"/>
      <c r="V961" s="10"/>
      <c r="W961" s="10"/>
      <c r="X961" s="10"/>
    </row>
    <row r="962" spans="4:24" s="9" customFormat="1" x14ac:dyDescent="0.3">
      <c r="D962" s="17">
        <f t="shared" si="149"/>
        <v>131824</v>
      </c>
      <c r="E962" s="41">
        <v>1</v>
      </c>
      <c r="F962" s="83">
        <f t="shared" si="148"/>
        <v>3</v>
      </c>
      <c r="G962" s="39"/>
      <c r="H962" s="39"/>
      <c r="I962" s="39"/>
      <c r="J962" s="39"/>
      <c r="K962" s="84" t="e">
        <f t="shared" si="143"/>
        <v>#N/A</v>
      </c>
      <c r="L962" s="84" t="e">
        <f t="shared" si="144"/>
        <v>#N/A</v>
      </c>
      <c r="M962" s="40">
        <f t="shared" ref="M962:M1000" si="150">IF(AND(ISBLANK(G963),ISBLANK(H963),ISBLANK(I963)),
       IF(AND(ISBLANK(G962),ISBLANK(H962),ISBLANK(I962)),
           IF(O961&gt;0,
                IF(YEARFRAC($B$7,D962)&gt;$B$10,O961,M961)+R961+($B$5-$B$25*E961+$B$4)*YEARFRAC(D961,D962)+IF(AND($B$27,YEARFRAC($B$7,D961)&lt;$B$10),$B$29*12*YEARFRAC(D961,D962),0)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K962+N("If records exist on this row, but not on the next, start the prediction by using this row's record")),
    NA()+N("Both this row and next have records; do nothing"))</f>
        <v>0</v>
      </c>
      <c r="N962" s="40">
        <f t="shared" ref="N962:N1000" si="151">IF($B$27,
   IF(AND(ISBLANK(G963),ISBLANK(H963),ISBLANK(I963)),
      IF(AND(ISBLANK(G962),ISBLANK(H962),ISBLANK(I962)),
          IF(YEARFRAC($B$7,D962)&lt;=$B$10,
               MAX(N961+Q961-$B$29*12*YEARFRAC(D961,D962),0)+N("Predict the fixed balance if both this row and next have no records: it's the balance, plus interest, minus repayment"),
               0+N("Return a zero fixed balance if we're past the fixed period")),
          H962+N("Return the fixed balance when this row has a record, but the next doesn't")),
      NA()+N("Return NA if records were entered for this row and next (no need to predict)")),
 NA()+N("Return NA if the fixed period is not used"))</f>
        <v>0</v>
      </c>
      <c r="O962" s="40">
        <f t="shared" si="145"/>
        <v>0</v>
      </c>
      <c r="P962" s="68">
        <f t="shared" si="146"/>
        <v>0</v>
      </c>
      <c r="Q962" s="69">
        <f t="shared" ref="Q962:Q1000" si="152">IF(ISNA(N962),
      NA()+N("Do nothing if the fixed balance is NA"),
      IF(AND(D962&gt;=$B$7,N962&gt;0,YEARFRAC($B$7,D962)&lt;=$B$10)+N("Check if within the fixed period"),
          (N962+IF(OR(ISNA(M962),ISNA($B$11)),0,MIN(0,MAX(-$B$11,M962))))*((1+$B$9/100/365)^(365*YEARFRAC(D962,D963))-1)
            +N("The fixed interest is the fixed rate (for the time between rows) multiplied by the fixed balance, reduced by up to the max repayment (if the variable balance is negative)"),
          0+N("No interest if outside the fixed period, or the balance is non-positive")))</f>
        <v>0</v>
      </c>
      <c r="R962" s="70">
        <f t="shared" si="147"/>
        <v>0</v>
      </c>
      <c r="T962" s="10"/>
      <c r="U962" s="10"/>
      <c r="V962" s="10"/>
      <c r="W962" s="10"/>
      <c r="X962" s="10"/>
    </row>
    <row r="963" spans="4:24" s="9" customFormat="1" x14ac:dyDescent="0.3">
      <c r="D963" s="17">
        <f t="shared" si="149"/>
        <v>131914</v>
      </c>
      <c r="E963" s="41">
        <v>1</v>
      </c>
      <c r="F963" s="83">
        <f t="shared" si="148"/>
        <v>3</v>
      </c>
      <c r="G963" s="39"/>
      <c r="H963" s="39"/>
      <c r="I963" s="39"/>
      <c r="J963" s="39"/>
      <c r="K963" s="84" t="e">
        <f t="shared" ref="K963:K1000" si="153">IF(AND(ISBLANK(G963),ISBLANK(I963)),NA(),G963-I963)+N("Only give a result if the offset or variable balance are recorded")</f>
        <v>#N/A</v>
      </c>
      <c r="L963" s="84" t="e">
        <f t="shared" ref="L963:L1000" si="154">IF(AND(ISBLANK(G963),ISBLANK(H963),ISBLANK(I963)),
      NA()+N("This row has no records; use NA"),
      H963+K963)</f>
        <v>#N/A</v>
      </c>
      <c r="M963" s="40">
        <f t="shared" si="150"/>
        <v>0</v>
      </c>
      <c r="N963" s="40">
        <f t="shared" si="151"/>
        <v>0</v>
      </c>
      <c r="O963" s="40">
        <f t="shared" ref="O963:O1000" si="155">IF(ISNA(M963),
       IF(ISNA(N963), NA()+N("NA if both fixed and variable are NA"), MAX(0,N963)+N("Fixed balance if variable is NA")),
       IF(ISNA(N963),MAX(0,M963)+N("Variable balance if fixed is NA"),MAX(M963+N963,0)+N("Fixed+Variable if both aren't NA")))</f>
        <v>0</v>
      </c>
      <c r="P963" s="68">
        <f t="shared" ref="P963:P1000" si="156">IF(ISNA(Q963)+N("This formula returns the sum of the interests that aren't NA"),
      IF(ISNA(R963),NA(),R963),
      IF(ISNA(R963),Q963,Q963+R963))</f>
        <v>0</v>
      </c>
      <c r="Q963" s="69">
        <f t="shared" si="152"/>
        <v>0</v>
      </c>
      <c r="R963" s="70">
        <f t="shared" ref="R963:R1000" si="157">IF(ISNA(M963),
      NA()+N("Do nothing if the variable balance is NA"),
      MAX(IF(YEARFRAC($B$7,D963)&gt;$B$10,O963,M963)*((1+F963/100/365)^(365*YEARFRAC(D963,D964))-1), 0)
     +N("The variable interest is the variable rate (for the period between rows) multiplied by the net or variable balance (depending if within the fixed period), and only for positive variable balances"))</f>
        <v>0</v>
      </c>
      <c r="T963" s="10"/>
      <c r="U963" s="10"/>
      <c r="V963" s="10"/>
      <c r="W963" s="10"/>
      <c r="X963" s="10"/>
    </row>
    <row r="964" spans="4:24" s="9" customFormat="1" x14ac:dyDescent="0.3">
      <c r="D964" s="17">
        <f t="shared" si="149"/>
        <v>132006</v>
      </c>
      <c r="E964" s="41">
        <v>1</v>
      </c>
      <c r="F964" s="83">
        <f t="shared" ref="F964:F1000" si="158">F963</f>
        <v>3</v>
      </c>
      <c r="G964" s="39"/>
      <c r="H964" s="39"/>
      <c r="I964" s="39"/>
      <c r="J964" s="39"/>
      <c r="K964" s="84" t="e">
        <f t="shared" si="153"/>
        <v>#N/A</v>
      </c>
      <c r="L964" s="84" t="e">
        <f t="shared" si="154"/>
        <v>#N/A</v>
      </c>
      <c r="M964" s="40">
        <f t="shared" si="150"/>
        <v>0</v>
      </c>
      <c r="N964" s="40">
        <f t="shared" si="151"/>
        <v>0</v>
      </c>
      <c r="O964" s="40">
        <f t="shared" si="155"/>
        <v>0</v>
      </c>
      <c r="P964" s="68">
        <f t="shared" si="156"/>
        <v>0</v>
      </c>
      <c r="Q964" s="69">
        <f t="shared" si="152"/>
        <v>0</v>
      </c>
      <c r="R964" s="70">
        <f t="shared" si="157"/>
        <v>0</v>
      </c>
      <c r="T964" s="10"/>
      <c r="U964" s="10"/>
      <c r="V964" s="10"/>
      <c r="W964" s="10"/>
      <c r="X964" s="10"/>
    </row>
    <row r="965" spans="4:24" s="9" customFormat="1" x14ac:dyDescent="0.3">
      <c r="D965" s="17">
        <f t="shared" si="149"/>
        <v>132098</v>
      </c>
      <c r="E965" s="41">
        <v>1</v>
      </c>
      <c r="F965" s="83">
        <f t="shared" si="158"/>
        <v>3</v>
      </c>
      <c r="G965" s="39"/>
      <c r="H965" s="39"/>
      <c r="I965" s="39"/>
      <c r="J965" s="39"/>
      <c r="K965" s="84" t="e">
        <f t="shared" si="153"/>
        <v>#N/A</v>
      </c>
      <c r="L965" s="84" t="e">
        <f t="shared" si="154"/>
        <v>#N/A</v>
      </c>
      <c r="M965" s="40">
        <f t="shared" si="150"/>
        <v>0</v>
      </c>
      <c r="N965" s="40">
        <f t="shared" si="151"/>
        <v>0</v>
      </c>
      <c r="O965" s="40">
        <f t="shared" si="155"/>
        <v>0</v>
      </c>
      <c r="P965" s="68">
        <f t="shared" si="156"/>
        <v>0</v>
      </c>
      <c r="Q965" s="69">
        <f t="shared" si="152"/>
        <v>0</v>
      </c>
      <c r="R965" s="70">
        <f t="shared" si="157"/>
        <v>0</v>
      </c>
      <c r="T965" s="10"/>
      <c r="U965" s="10"/>
      <c r="V965" s="10"/>
      <c r="W965" s="10"/>
      <c r="X965" s="10"/>
    </row>
    <row r="966" spans="4:24" s="9" customFormat="1" x14ac:dyDescent="0.3">
      <c r="D966" s="17">
        <f t="shared" si="149"/>
        <v>132189</v>
      </c>
      <c r="E966" s="41">
        <v>1</v>
      </c>
      <c r="F966" s="83">
        <f t="shared" si="158"/>
        <v>3</v>
      </c>
      <c r="G966" s="39"/>
      <c r="H966" s="39"/>
      <c r="I966" s="39"/>
      <c r="J966" s="39"/>
      <c r="K966" s="84" t="e">
        <f t="shared" si="153"/>
        <v>#N/A</v>
      </c>
      <c r="L966" s="84" t="e">
        <f t="shared" si="154"/>
        <v>#N/A</v>
      </c>
      <c r="M966" s="40">
        <f t="shared" si="150"/>
        <v>0</v>
      </c>
      <c r="N966" s="40">
        <f t="shared" si="151"/>
        <v>0</v>
      </c>
      <c r="O966" s="40">
        <f t="shared" si="155"/>
        <v>0</v>
      </c>
      <c r="P966" s="68">
        <f t="shared" si="156"/>
        <v>0</v>
      </c>
      <c r="Q966" s="69">
        <f t="shared" si="152"/>
        <v>0</v>
      </c>
      <c r="R966" s="70">
        <f t="shared" si="157"/>
        <v>0</v>
      </c>
      <c r="T966" s="10"/>
      <c r="U966" s="10"/>
      <c r="V966" s="10"/>
      <c r="W966" s="10"/>
      <c r="X966" s="10"/>
    </row>
    <row r="967" spans="4:24" s="9" customFormat="1" x14ac:dyDescent="0.3">
      <c r="D967" s="17">
        <f t="shared" ref="D967:D1000" si="159">EDATE(D966,3)</f>
        <v>132279</v>
      </c>
      <c r="E967" s="41">
        <v>1</v>
      </c>
      <c r="F967" s="83">
        <f t="shared" si="158"/>
        <v>3</v>
      </c>
      <c r="G967" s="39"/>
      <c r="H967" s="39"/>
      <c r="I967" s="39"/>
      <c r="J967" s="39"/>
      <c r="K967" s="84" t="e">
        <f t="shared" si="153"/>
        <v>#N/A</v>
      </c>
      <c r="L967" s="84" t="e">
        <f t="shared" si="154"/>
        <v>#N/A</v>
      </c>
      <c r="M967" s="40">
        <f t="shared" si="150"/>
        <v>0</v>
      </c>
      <c r="N967" s="40">
        <f t="shared" si="151"/>
        <v>0</v>
      </c>
      <c r="O967" s="40">
        <f t="shared" si="155"/>
        <v>0</v>
      </c>
      <c r="P967" s="68">
        <f t="shared" si="156"/>
        <v>0</v>
      </c>
      <c r="Q967" s="69">
        <f t="shared" si="152"/>
        <v>0</v>
      </c>
      <c r="R967" s="70">
        <f t="shared" si="157"/>
        <v>0</v>
      </c>
      <c r="T967" s="10"/>
      <c r="U967" s="10"/>
      <c r="V967" s="10"/>
      <c r="W967" s="10"/>
      <c r="X967" s="10"/>
    </row>
    <row r="968" spans="4:24" s="9" customFormat="1" x14ac:dyDescent="0.3">
      <c r="D968" s="17">
        <f t="shared" si="159"/>
        <v>132371</v>
      </c>
      <c r="E968" s="41">
        <v>1</v>
      </c>
      <c r="F968" s="83">
        <f t="shared" si="158"/>
        <v>3</v>
      </c>
      <c r="G968" s="39"/>
      <c r="H968" s="39"/>
      <c r="I968" s="39"/>
      <c r="J968" s="39"/>
      <c r="K968" s="84" t="e">
        <f t="shared" si="153"/>
        <v>#N/A</v>
      </c>
      <c r="L968" s="84" t="e">
        <f t="shared" si="154"/>
        <v>#N/A</v>
      </c>
      <c r="M968" s="40">
        <f t="shared" si="150"/>
        <v>0</v>
      </c>
      <c r="N968" s="40">
        <f t="shared" si="151"/>
        <v>0</v>
      </c>
      <c r="O968" s="40">
        <f t="shared" si="155"/>
        <v>0</v>
      </c>
      <c r="P968" s="68">
        <f t="shared" si="156"/>
        <v>0</v>
      </c>
      <c r="Q968" s="69">
        <f t="shared" si="152"/>
        <v>0</v>
      </c>
      <c r="R968" s="70">
        <f t="shared" si="157"/>
        <v>0</v>
      </c>
      <c r="T968" s="10"/>
      <c r="U968" s="10"/>
      <c r="V968" s="10"/>
      <c r="W968" s="10"/>
      <c r="X968" s="10"/>
    </row>
    <row r="969" spans="4:24" s="9" customFormat="1" x14ac:dyDescent="0.3">
      <c r="D969" s="17">
        <f t="shared" si="159"/>
        <v>132463</v>
      </c>
      <c r="E969" s="41">
        <v>1</v>
      </c>
      <c r="F969" s="83">
        <f t="shared" si="158"/>
        <v>3</v>
      </c>
      <c r="G969" s="39"/>
      <c r="H969" s="39"/>
      <c r="I969" s="39"/>
      <c r="J969" s="39"/>
      <c r="K969" s="84" t="e">
        <f t="shared" si="153"/>
        <v>#N/A</v>
      </c>
      <c r="L969" s="84" t="e">
        <f t="shared" si="154"/>
        <v>#N/A</v>
      </c>
      <c r="M969" s="40">
        <f t="shared" si="150"/>
        <v>0</v>
      </c>
      <c r="N969" s="40">
        <f t="shared" si="151"/>
        <v>0</v>
      </c>
      <c r="O969" s="40">
        <f t="shared" si="155"/>
        <v>0</v>
      </c>
      <c r="P969" s="68">
        <f t="shared" si="156"/>
        <v>0</v>
      </c>
      <c r="Q969" s="69">
        <f t="shared" si="152"/>
        <v>0</v>
      </c>
      <c r="R969" s="70">
        <f t="shared" si="157"/>
        <v>0</v>
      </c>
      <c r="T969" s="10"/>
      <c r="U969" s="10"/>
      <c r="V969" s="10"/>
      <c r="W969" s="10"/>
      <c r="X969" s="10"/>
    </row>
    <row r="970" spans="4:24" s="9" customFormat="1" x14ac:dyDescent="0.3">
      <c r="D970" s="17">
        <f t="shared" si="159"/>
        <v>132554</v>
      </c>
      <c r="E970" s="41">
        <v>1</v>
      </c>
      <c r="F970" s="83">
        <f t="shared" si="158"/>
        <v>3</v>
      </c>
      <c r="G970" s="39"/>
      <c r="H970" s="39"/>
      <c r="I970" s="39"/>
      <c r="J970" s="39"/>
      <c r="K970" s="84" t="e">
        <f t="shared" si="153"/>
        <v>#N/A</v>
      </c>
      <c r="L970" s="84" t="e">
        <f t="shared" si="154"/>
        <v>#N/A</v>
      </c>
      <c r="M970" s="40">
        <f t="shared" si="150"/>
        <v>0</v>
      </c>
      <c r="N970" s="40">
        <f t="shared" si="151"/>
        <v>0</v>
      </c>
      <c r="O970" s="40">
        <f t="shared" si="155"/>
        <v>0</v>
      </c>
      <c r="P970" s="68">
        <f t="shared" si="156"/>
        <v>0</v>
      </c>
      <c r="Q970" s="69">
        <f t="shared" si="152"/>
        <v>0</v>
      </c>
      <c r="R970" s="70">
        <f t="shared" si="157"/>
        <v>0</v>
      </c>
      <c r="T970" s="10"/>
      <c r="U970" s="10"/>
      <c r="V970" s="10"/>
      <c r="W970" s="10"/>
      <c r="X970" s="10"/>
    </row>
    <row r="971" spans="4:24" s="9" customFormat="1" x14ac:dyDescent="0.3">
      <c r="D971" s="17">
        <f t="shared" si="159"/>
        <v>132644</v>
      </c>
      <c r="E971" s="41">
        <v>1</v>
      </c>
      <c r="F971" s="83">
        <f t="shared" si="158"/>
        <v>3</v>
      </c>
      <c r="G971" s="39"/>
      <c r="H971" s="39"/>
      <c r="I971" s="39"/>
      <c r="J971" s="39"/>
      <c r="K971" s="84" t="e">
        <f t="shared" si="153"/>
        <v>#N/A</v>
      </c>
      <c r="L971" s="84" t="e">
        <f t="shared" si="154"/>
        <v>#N/A</v>
      </c>
      <c r="M971" s="40">
        <f t="shared" si="150"/>
        <v>0</v>
      </c>
      <c r="N971" s="40">
        <f t="shared" si="151"/>
        <v>0</v>
      </c>
      <c r="O971" s="40">
        <f t="shared" si="155"/>
        <v>0</v>
      </c>
      <c r="P971" s="68">
        <f t="shared" si="156"/>
        <v>0</v>
      </c>
      <c r="Q971" s="69">
        <f t="shared" si="152"/>
        <v>0</v>
      </c>
      <c r="R971" s="70">
        <f t="shared" si="157"/>
        <v>0</v>
      </c>
      <c r="T971" s="10"/>
      <c r="U971" s="10"/>
      <c r="V971" s="10"/>
      <c r="W971" s="10"/>
      <c r="X971" s="10"/>
    </row>
    <row r="972" spans="4:24" s="9" customFormat="1" x14ac:dyDescent="0.3">
      <c r="D972" s="17">
        <f t="shared" si="159"/>
        <v>132736</v>
      </c>
      <c r="E972" s="41">
        <v>1</v>
      </c>
      <c r="F972" s="83">
        <f t="shared" si="158"/>
        <v>3</v>
      </c>
      <c r="G972" s="39"/>
      <c r="H972" s="39"/>
      <c r="I972" s="39"/>
      <c r="J972" s="39"/>
      <c r="K972" s="84" t="e">
        <f t="shared" si="153"/>
        <v>#N/A</v>
      </c>
      <c r="L972" s="84" t="e">
        <f t="shared" si="154"/>
        <v>#N/A</v>
      </c>
      <c r="M972" s="40">
        <f t="shared" si="150"/>
        <v>0</v>
      </c>
      <c r="N972" s="40">
        <f t="shared" si="151"/>
        <v>0</v>
      </c>
      <c r="O972" s="40">
        <f t="shared" si="155"/>
        <v>0</v>
      </c>
      <c r="P972" s="68">
        <f t="shared" si="156"/>
        <v>0</v>
      </c>
      <c r="Q972" s="69">
        <f t="shared" si="152"/>
        <v>0</v>
      </c>
      <c r="R972" s="70">
        <f t="shared" si="157"/>
        <v>0</v>
      </c>
      <c r="T972" s="10"/>
      <c r="U972" s="10"/>
      <c r="V972" s="10"/>
      <c r="W972" s="10"/>
      <c r="X972" s="10"/>
    </row>
    <row r="973" spans="4:24" s="9" customFormat="1" x14ac:dyDescent="0.3">
      <c r="D973" s="17">
        <f t="shared" si="159"/>
        <v>132828</v>
      </c>
      <c r="E973" s="41">
        <v>1</v>
      </c>
      <c r="F973" s="83">
        <f t="shared" si="158"/>
        <v>3</v>
      </c>
      <c r="G973" s="39"/>
      <c r="H973" s="39"/>
      <c r="I973" s="39"/>
      <c r="J973" s="39"/>
      <c r="K973" s="84" t="e">
        <f t="shared" si="153"/>
        <v>#N/A</v>
      </c>
      <c r="L973" s="84" t="e">
        <f t="shared" si="154"/>
        <v>#N/A</v>
      </c>
      <c r="M973" s="40">
        <f t="shared" si="150"/>
        <v>0</v>
      </c>
      <c r="N973" s="40">
        <f t="shared" si="151"/>
        <v>0</v>
      </c>
      <c r="O973" s="40">
        <f t="shared" si="155"/>
        <v>0</v>
      </c>
      <c r="P973" s="68">
        <f t="shared" si="156"/>
        <v>0</v>
      </c>
      <c r="Q973" s="69">
        <f t="shared" si="152"/>
        <v>0</v>
      </c>
      <c r="R973" s="70">
        <f t="shared" si="157"/>
        <v>0</v>
      </c>
      <c r="T973" s="10"/>
      <c r="U973" s="10"/>
      <c r="V973" s="10"/>
      <c r="W973" s="10"/>
      <c r="X973" s="10"/>
    </row>
    <row r="974" spans="4:24" s="9" customFormat="1" x14ac:dyDescent="0.3">
      <c r="D974" s="17">
        <f t="shared" si="159"/>
        <v>132919</v>
      </c>
      <c r="E974" s="41">
        <v>1</v>
      </c>
      <c r="F974" s="83">
        <f t="shared" si="158"/>
        <v>3</v>
      </c>
      <c r="G974" s="39"/>
      <c r="H974" s="39"/>
      <c r="I974" s="39"/>
      <c r="J974" s="39"/>
      <c r="K974" s="84" t="e">
        <f t="shared" si="153"/>
        <v>#N/A</v>
      </c>
      <c r="L974" s="84" t="e">
        <f t="shared" si="154"/>
        <v>#N/A</v>
      </c>
      <c r="M974" s="40">
        <f t="shared" si="150"/>
        <v>0</v>
      </c>
      <c r="N974" s="40">
        <f t="shared" si="151"/>
        <v>0</v>
      </c>
      <c r="O974" s="40">
        <f t="shared" si="155"/>
        <v>0</v>
      </c>
      <c r="P974" s="68">
        <f t="shared" si="156"/>
        <v>0</v>
      </c>
      <c r="Q974" s="69">
        <f t="shared" si="152"/>
        <v>0</v>
      </c>
      <c r="R974" s="70">
        <f t="shared" si="157"/>
        <v>0</v>
      </c>
      <c r="T974" s="10"/>
      <c r="U974" s="10"/>
      <c r="V974" s="10"/>
      <c r="W974" s="10"/>
      <c r="X974" s="10"/>
    </row>
    <row r="975" spans="4:24" s="9" customFormat="1" x14ac:dyDescent="0.3">
      <c r="D975" s="17">
        <f t="shared" si="159"/>
        <v>133010</v>
      </c>
      <c r="E975" s="41">
        <v>1</v>
      </c>
      <c r="F975" s="83">
        <f t="shared" si="158"/>
        <v>3</v>
      </c>
      <c r="G975" s="39"/>
      <c r="H975" s="39"/>
      <c r="I975" s="39"/>
      <c r="J975" s="39"/>
      <c r="K975" s="84" t="e">
        <f t="shared" si="153"/>
        <v>#N/A</v>
      </c>
      <c r="L975" s="84" t="e">
        <f t="shared" si="154"/>
        <v>#N/A</v>
      </c>
      <c r="M975" s="40">
        <f t="shared" si="150"/>
        <v>0</v>
      </c>
      <c r="N975" s="40">
        <f t="shared" si="151"/>
        <v>0</v>
      </c>
      <c r="O975" s="40">
        <f t="shared" si="155"/>
        <v>0</v>
      </c>
      <c r="P975" s="68">
        <f t="shared" si="156"/>
        <v>0</v>
      </c>
      <c r="Q975" s="69">
        <f t="shared" si="152"/>
        <v>0</v>
      </c>
      <c r="R975" s="70">
        <f t="shared" si="157"/>
        <v>0</v>
      </c>
      <c r="T975" s="10"/>
      <c r="U975" s="10"/>
      <c r="V975" s="10"/>
      <c r="W975" s="10"/>
      <c r="X975" s="10"/>
    </row>
    <row r="976" spans="4:24" s="9" customFormat="1" x14ac:dyDescent="0.3">
      <c r="D976" s="17">
        <f t="shared" si="159"/>
        <v>133102</v>
      </c>
      <c r="E976" s="41">
        <v>1</v>
      </c>
      <c r="F976" s="83">
        <f t="shared" si="158"/>
        <v>3</v>
      </c>
      <c r="G976" s="39"/>
      <c r="H976" s="39"/>
      <c r="I976" s="39"/>
      <c r="J976" s="39"/>
      <c r="K976" s="84" t="e">
        <f t="shared" si="153"/>
        <v>#N/A</v>
      </c>
      <c r="L976" s="84" t="e">
        <f t="shared" si="154"/>
        <v>#N/A</v>
      </c>
      <c r="M976" s="40">
        <f t="shared" si="150"/>
        <v>0</v>
      </c>
      <c r="N976" s="40">
        <f t="shared" si="151"/>
        <v>0</v>
      </c>
      <c r="O976" s="40">
        <f t="shared" si="155"/>
        <v>0</v>
      </c>
      <c r="P976" s="68">
        <f t="shared" si="156"/>
        <v>0</v>
      </c>
      <c r="Q976" s="69">
        <f t="shared" si="152"/>
        <v>0</v>
      </c>
      <c r="R976" s="70">
        <f t="shared" si="157"/>
        <v>0</v>
      </c>
      <c r="T976" s="10"/>
      <c r="U976" s="10"/>
      <c r="V976" s="10"/>
      <c r="W976" s="10"/>
      <c r="X976" s="10"/>
    </row>
    <row r="977" spans="4:24" s="9" customFormat="1" x14ac:dyDescent="0.3">
      <c r="D977" s="17">
        <f t="shared" si="159"/>
        <v>133194</v>
      </c>
      <c r="E977" s="41">
        <v>1</v>
      </c>
      <c r="F977" s="83">
        <f t="shared" si="158"/>
        <v>3</v>
      </c>
      <c r="G977" s="39"/>
      <c r="H977" s="39"/>
      <c r="I977" s="39"/>
      <c r="J977" s="39"/>
      <c r="K977" s="84" t="e">
        <f t="shared" si="153"/>
        <v>#N/A</v>
      </c>
      <c r="L977" s="84" t="e">
        <f t="shared" si="154"/>
        <v>#N/A</v>
      </c>
      <c r="M977" s="40">
        <f t="shared" si="150"/>
        <v>0</v>
      </c>
      <c r="N977" s="40">
        <f t="shared" si="151"/>
        <v>0</v>
      </c>
      <c r="O977" s="40">
        <f t="shared" si="155"/>
        <v>0</v>
      </c>
      <c r="P977" s="68">
        <f t="shared" si="156"/>
        <v>0</v>
      </c>
      <c r="Q977" s="69">
        <f t="shared" si="152"/>
        <v>0</v>
      </c>
      <c r="R977" s="70">
        <f t="shared" si="157"/>
        <v>0</v>
      </c>
      <c r="T977" s="10"/>
      <c r="U977" s="10"/>
      <c r="V977" s="10"/>
      <c r="W977" s="10"/>
      <c r="X977" s="10"/>
    </row>
    <row r="978" spans="4:24" s="9" customFormat="1" x14ac:dyDescent="0.3">
      <c r="D978" s="17">
        <f t="shared" si="159"/>
        <v>133285</v>
      </c>
      <c r="E978" s="41">
        <v>1</v>
      </c>
      <c r="F978" s="83">
        <f t="shared" si="158"/>
        <v>3</v>
      </c>
      <c r="G978" s="39"/>
      <c r="H978" s="39"/>
      <c r="I978" s="39"/>
      <c r="J978" s="39"/>
      <c r="K978" s="84" t="e">
        <f t="shared" si="153"/>
        <v>#N/A</v>
      </c>
      <c r="L978" s="84" t="e">
        <f t="shared" si="154"/>
        <v>#N/A</v>
      </c>
      <c r="M978" s="40">
        <f t="shared" si="150"/>
        <v>0</v>
      </c>
      <c r="N978" s="40">
        <f t="shared" si="151"/>
        <v>0</v>
      </c>
      <c r="O978" s="40">
        <f t="shared" si="155"/>
        <v>0</v>
      </c>
      <c r="P978" s="68">
        <f t="shared" si="156"/>
        <v>0</v>
      </c>
      <c r="Q978" s="69">
        <f t="shared" si="152"/>
        <v>0</v>
      </c>
      <c r="R978" s="70">
        <f t="shared" si="157"/>
        <v>0</v>
      </c>
      <c r="T978" s="10"/>
      <c r="U978" s="10"/>
      <c r="V978" s="10"/>
      <c r="W978" s="10"/>
      <c r="X978" s="10"/>
    </row>
    <row r="979" spans="4:24" s="9" customFormat="1" x14ac:dyDescent="0.3">
      <c r="D979" s="17">
        <f t="shared" si="159"/>
        <v>133375</v>
      </c>
      <c r="E979" s="41">
        <v>1</v>
      </c>
      <c r="F979" s="83">
        <f t="shared" si="158"/>
        <v>3</v>
      </c>
      <c r="G979" s="39"/>
      <c r="H979" s="39"/>
      <c r="I979" s="39"/>
      <c r="J979" s="39"/>
      <c r="K979" s="84" t="e">
        <f t="shared" si="153"/>
        <v>#N/A</v>
      </c>
      <c r="L979" s="84" t="e">
        <f t="shared" si="154"/>
        <v>#N/A</v>
      </c>
      <c r="M979" s="40">
        <f t="shared" si="150"/>
        <v>0</v>
      </c>
      <c r="N979" s="40">
        <f t="shared" si="151"/>
        <v>0</v>
      </c>
      <c r="O979" s="40">
        <f t="shared" si="155"/>
        <v>0</v>
      </c>
      <c r="P979" s="68">
        <f t="shared" si="156"/>
        <v>0</v>
      </c>
      <c r="Q979" s="69">
        <f t="shared" si="152"/>
        <v>0</v>
      </c>
      <c r="R979" s="70">
        <f t="shared" si="157"/>
        <v>0</v>
      </c>
      <c r="T979" s="10"/>
      <c r="U979" s="10"/>
      <c r="V979" s="10"/>
      <c r="W979" s="10"/>
      <c r="X979" s="10"/>
    </row>
    <row r="980" spans="4:24" s="9" customFormat="1" x14ac:dyDescent="0.3">
      <c r="D980" s="17">
        <f t="shared" si="159"/>
        <v>133467</v>
      </c>
      <c r="E980" s="41">
        <v>1</v>
      </c>
      <c r="F980" s="83">
        <f t="shared" si="158"/>
        <v>3</v>
      </c>
      <c r="G980" s="39"/>
      <c r="H980" s="39"/>
      <c r="I980" s="39"/>
      <c r="J980" s="39"/>
      <c r="K980" s="84" t="e">
        <f t="shared" si="153"/>
        <v>#N/A</v>
      </c>
      <c r="L980" s="84" t="e">
        <f t="shared" si="154"/>
        <v>#N/A</v>
      </c>
      <c r="M980" s="40">
        <f t="shared" si="150"/>
        <v>0</v>
      </c>
      <c r="N980" s="40">
        <f t="shared" si="151"/>
        <v>0</v>
      </c>
      <c r="O980" s="40">
        <f t="shared" si="155"/>
        <v>0</v>
      </c>
      <c r="P980" s="68">
        <f t="shared" si="156"/>
        <v>0</v>
      </c>
      <c r="Q980" s="69">
        <f t="shared" si="152"/>
        <v>0</v>
      </c>
      <c r="R980" s="70">
        <f t="shared" si="157"/>
        <v>0</v>
      </c>
      <c r="T980" s="10"/>
      <c r="U980" s="10"/>
      <c r="V980" s="10"/>
      <c r="W980" s="10"/>
      <c r="X980" s="10"/>
    </row>
    <row r="981" spans="4:24" s="9" customFormat="1" x14ac:dyDescent="0.3">
      <c r="D981" s="17">
        <f t="shared" si="159"/>
        <v>133559</v>
      </c>
      <c r="E981" s="41">
        <v>1</v>
      </c>
      <c r="F981" s="83">
        <f t="shared" si="158"/>
        <v>3</v>
      </c>
      <c r="G981" s="39"/>
      <c r="H981" s="39"/>
      <c r="I981" s="39"/>
      <c r="J981" s="39"/>
      <c r="K981" s="84" t="e">
        <f t="shared" si="153"/>
        <v>#N/A</v>
      </c>
      <c r="L981" s="84" t="e">
        <f t="shared" si="154"/>
        <v>#N/A</v>
      </c>
      <c r="M981" s="40">
        <f t="shared" si="150"/>
        <v>0</v>
      </c>
      <c r="N981" s="40">
        <f t="shared" si="151"/>
        <v>0</v>
      </c>
      <c r="O981" s="40">
        <f t="shared" si="155"/>
        <v>0</v>
      </c>
      <c r="P981" s="68">
        <f t="shared" si="156"/>
        <v>0</v>
      </c>
      <c r="Q981" s="69">
        <f t="shared" si="152"/>
        <v>0</v>
      </c>
      <c r="R981" s="70">
        <f t="shared" si="157"/>
        <v>0</v>
      </c>
      <c r="T981" s="10"/>
      <c r="U981" s="10"/>
      <c r="V981" s="10"/>
      <c r="W981" s="10"/>
      <c r="X981" s="10"/>
    </row>
    <row r="982" spans="4:24" s="9" customFormat="1" x14ac:dyDescent="0.3">
      <c r="D982" s="17">
        <f t="shared" si="159"/>
        <v>133650</v>
      </c>
      <c r="E982" s="41">
        <v>1</v>
      </c>
      <c r="F982" s="83">
        <f t="shared" si="158"/>
        <v>3</v>
      </c>
      <c r="G982" s="39"/>
      <c r="H982" s="39"/>
      <c r="I982" s="39"/>
      <c r="J982" s="39"/>
      <c r="K982" s="84" t="e">
        <f t="shared" si="153"/>
        <v>#N/A</v>
      </c>
      <c r="L982" s="84" t="e">
        <f t="shared" si="154"/>
        <v>#N/A</v>
      </c>
      <c r="M982" s="40">
        <f t="shared" si="150"/>
        <v>0</v>
      </c>
      <c r="N982" s="40">
        <f t="shared" si="151"/>
        <v>0</v>
      </c>
      <c r="O982" s="40">
        <f t="shared" si="155"/>
        <v>0</v>
      </c>
      <c r="P982" s="68">
        <f t="shared" si="156"/>
        <v>0</v>
      </c>
      <c r="Q982" s="69">
        <f t="shared" si="152"/>
        <v>0</v>
      </c>
      <c r="R982" s="70">
        <f t="shared" si="157"/>
        <v>0</v>
      </c>
      <c r="T982" s="10"/>
      <c r="U982" s="10"/>
      <c r="V982" s="10"/>
      <c r="W982" s="10"/>
      <c r="X982" s="10"/>
    </row>
    <row r="983" spans="4:24" s="9" customFormat="1" x14ac:dyDescent="0.3">
      <c r="D983" s="17">
        <f t="shared" si="159"/>
        <v>133740</v>
      </c>
      <c r="E983" s="41">
        <v>1</v>
      </c>
      <c r="F983" s="83">
        <f t="shared" si="158"/>
        <v>3</v>
      </c>
      <c r="G983" s="39"/>
      <c r="H983" s="39"/>
      <c r="I983" s="39"/>
      <c r="J983" s="39"/>
      <c r="K983" s="84" t="e">
        <f t="shared" si="153"/>
        <v>#N/A</v>
      </c>
      <c r="L983" s="84" t="e">
        <f t="shared" si="154"/>
        <v>#N/A</v>
      </c>
      <c r="M983" s="40">
        <f t="shared" si="150"/>
        <v>0</v>
      </c>
      <c r="N983" s="40">
        <f t="shared" si="151"/>
        <v>0</v>
      </c>
      <c r="O983" s="40">
        <f t="shared" si="155"/>
        <v>0</v>
      </c>
      <c r="P983" s="68">
        <f t="shared" si="156"/>
        <v>0</v>
      </c>
      <c r="Q983" s="69">
        <f t="shared" si="152"/>
        <v>0</v>
      </c>
      <c r="R983" s="70">
        <f t="shared" si="157"/>
        <v>0</v>
      </c>
      <c r="T983" s="10"/>
      <c r="U983" s="10"/>
      <c r="V983" s="10"/>
      <c r="W983" s="10"/>
      <c r="X983" s="10"/>
    </row>
    <row r="984" spans="4:24" s="9" customFormat="1" x14ac:dyDescent="0.3">
      <c r="D984" s="17">
        <f t="shared" si="159"/>
        <v>133832</v>
      </c>
      <c r="E984" s="41">
        <v>1</v>
      </c>
      <c r="F984" s="83">
        <f t="shared" si="158"/>
        <v>3</v>
      </c>
      <c r="G984" s="39"/>
      <c r="H984" s="39"/>
      <c r="I984" s="39"/>
      <c r="J984" s="39"/>
      <c r="K984" s="84" t="e">
        <f t="shared" si="153"/>
        <v>#N/A</v>
      </c>
      <c r="L984" s="84" t="e">
        <f t="shared" si="154"/>
        <v>#N/A</v>
      </c>
      <c r="M984" s="40">
        <f t="shared" si="150"/>
        <v>0</v>
      </c>
      <c r="N984" s="40">
        <f t="shared" si="151"/>
        <v>0</v>
      </c>
      <c r="O984" s="40">
        <f t="shared" si="155"/>
        <v>0</v>
      </c>
      <c r="P984" s="68">
        <f t="shared" si="156"/>
        <v>0</v>
      </c>
      <c r="Q984" s="69">
        <f t="shared" si="152"/>
        <v>0</v>
      </c>
      <c r="R984" s="70">
        <f t="shared" si="157"/>
        <v>0</v>
      </c>
      <c r="T984" s="10"/>
      <c r="U984" s="10"/>
      <c r="V984" s="10"/>
      <c r="W984" s="10"/>
      <c r="X984" s="10"/>
    </row>
    <row r="985" spans="4:24" s="9" customFormat="1" x14ac:dyDescent="0.3">
      <c r="D985" s="17">
        <f t="shared" si="159"/>
        <v>133924</v>
      </c>
      <c r="E985" s="41">
        <v>1</v>
      </c>
      <c r="F985" s="83">
        <f t="shared" si="158"/>
        <v>3</v>
      </c>
      <c r="G985" s="39"/>
      <c r="H985" s="39"/>
      <c r="I985" s="39"/>
      <c r="J985" s="39"/>
      <c r="K985" s="84" t="e">
        <f t="shared" si="153"/>
        <v>#N/A</v>
      </c>
      <c r="L985" s="84" t="e">
        <f t="shared" si="154"/>
        <v>#N/A</v>
      </c>
      <c r="M985" s="40">
        <f t="shared" si="150"/>
        <v>0</v>
      </c>
      <c r="N985" s="40">
        <f t="shared" si="151"/>
        <v>0</v>
      </c>
      <c r="O985" s="40">
        <f t="shared" si="155"/>
        <v>0</v>
      </c>
      <c r="P985" s="68">
        <f t="shared" si="156"/>
        <v>0</v>
      </c>
      <c r="Q985" s="69">
        <f t="shared" si="152"/>
        <v>0</v>
      </c>
      <c r="R985" s="70">
        <f t="shared" si="157"/>
        <v>0</v>
      </c>
      <c r="T985" s="10"/>
      <c r="U985" s="10"/>
      <c r="V985" s="10"/>
      <c r="W985" s="10"/>
      <c r="X985" s="10"/>
    </row>
    <row r="986" spans="4:24" s="9" customFormat="1" x14ac:dyDescent="0.3">
      <c r="D986" s="17">
        <f t="shared" si="159"/>
        <v>134015</v>
      </c>
      <c r="E986" s="41">
        <v>1</v>
      </c>
      <c r="F986" s="83">
        <f t="shared" si="158"/>
        <v>3</v>
      </c>
      <c r="G986" s="39"/>
      <c r="H986" s="39"/>
      <c r="I986" s="39"/>
      <c r="J986" s="39"/>
      <c r="K986" s="84" t="e">
        <f t="shared" si="153"/>
        <v>#N/A</v>
      </c>
      <c r="L986" s="84" t="e">
        <f t="shared" si="154"/>
        <v>#N/A</v>
      </c>
      <c r="M986" s="40">
        <f t="shared" si="150"/>
        <v>0</v>
      </c>
      <c r="N986" s="40">
        <f t="shared" si="151"/>
        <v>0</v>
      </c>
      <c r="O986" s="40">
        <f t="shared" si="155"/>
        <v>0</v>
      </c>
      <c r="P986" s="68">
        <f t="shared" si="156"/>
        <v>0</v>
      </c>
      <c r="Q986" s="69">
        <f t="shared" si="152"/>
        <v>0</v>
      </c>
      <c r="R986" s="70">
        <f t="shared" si="157"/>
        <v>0</v>
      </c>
      <c r="T986" s="10"/>
      <c r="U986" s="10"/>
      <c r="V986" s="10"/>
      <c r="W986" s="10"/>
      <c r="X986" s="10"/>
    </row>
    <row r="987" spans="4:24" s="9" customFormat="1" x14ac:dyDescent="0.3">
      <c r="D987" s="17">
        <f t="shared" si="159"/>
        <v>134105</v>
      </c>
      <c r="E987" s="41">
        <v>1</v>
      </c>
      <c r="F987" s="83">
        <f t="shared" si="158"/>
        <v>3</v>
      </c>
      <c r="G987" s="39"/>
      <c r="H987" s="39"/>
      <c r="I987" s="39"/>
      <c r="J987" s="39"/>
      <c r="K987" s="84" t="e">
        <f t="shared" si="153"/>
        <v>#N/A</v>
      </c>
      <c r="L987" s="84" t="e">
        <f t="shared" si="154"/>
        <v>#N/A</v>
      </c>
      <c r="M987" s="40">
        <f t="shared" si="150"/>
        <v>0</v>
      </c>
      <c r="N987" s="40">
        <f t="shared" si="151"/>
        <v>0</v>
      </c>
      <c r="O987" s="40">
        <f t="shared" si="155"/>
        <v>0</v>
      </c>
      <c r="P987" s="68">
        <f t="shared" si="156"/>
        <v>0</v>
      </c>
      <c r="Q987" s="69">
        <f t="shared" si="152"/>
        <v>0</v>
      </c>
      <c r="R987" s="70">
        <f t="shared" si="157"/>
        <v>0</v>
      </c>
      <c r="T987" s="10"/>
      <c r="U987" s="10"/>
      <c r="V987" s="10"/>
      <c r="W987" s="10"/>
      <c r="X987" s="10"/>
    </row>
    <row r="988" spans="4:24" s="9" customFormat="1" x14ac:dyDescent="0.3">
      <c r="D988" s="17">
        <f t="shared" si="159"/>
        <v>134197</v>
      </c>
      <c r="E988" s="41">
        <v>1</v>
      </c>
      <c r="F988" s="83">
        <f t="shared" si="158"/>
        <v>3</v>
      </c>
      <c r="G988" s="39"/>
      <c r="H988" s="39"/>
      <c r="I988" s="39"/>
      <c r="J988" s="39"/>
      <c r="K988" s="84" t="e">
        <f t="shared" si="153"/>
        <v>#N/A</v>
      </c>
      <c r="L988" s="84" t="e">
        <f t="shared" si="154"/>
        <v>#N/A</v>
      </c>
      <c r="M988" s="40">
        <f t="shared" si="150"/>
        <v>0</v>
      </c>
      <c r="N988" s="40">
        <f t="shared" si="151"/>
        <v>0</v>
      </c>
      <c r="O988" s="40">
        <f t="shared" si="155"/>
        <v>0</v>
      </c>
      <c r="P988" s="68">
        <f t="shared" si="156"/>
        <v>0</v>
      </c>
      <c r="Q988" s="69">
        <f t="shared" si="152"/>
        <v>0</v>
      </c>
      <c r="R988" s="70">
        <f t="shared" si="157"/>
        <v>0</v>
      </c>
      <c r="T988" s="10"/>
      <c r="U988" s="10"/>
      <c r="V988" s="10"/>
      <c r="W988" s="10"/>
      <c r="X988" s="10"/>
    </row>
    <row r="989" spans="4:24" s="9" customFormat="1" x14ac:dyDescent="0.3">
      <c r="D989" s="17">
        <f t="shared" si="159"/>
        <v>134289</v>
      </c>
      <c r="E989" s="41">
        <v>1</v>
      </c>
      <c r="F989" s="83">
        <f t="shared" si="158"/>
        <v>3</v>
      </c>
      <c r="G989" s="39"/>
      <c r="H989" s="39"/>
      <c r="I989" s="39"/>
      <c r="J989" s="39"/>
      <c r="K989" s="84" t="e">
        <f t="shared" si="153"/>
        <v>#N/A</v>
      </c>
      <c r="L989" s="84" t="e">
        <f t="shared" si="154"/>
        <v>#N/A</v>
      </c>
      <c r="M989" s="40">
        <f t="shared" si="150"/>
        <v>0</v>
      </c>
      <c r="N989" s="40">
        <f t="shared" si="151"/>
        <v>0</v>
      </c>
      <c r="O989" s="40">
        <f t="shared" si="155"/>
        <v>0</v>
      </c>
      <c r="P989" s="68">
        <f t="shared" si="156"/>
        <v>0</v>
      </c>
      <c r="Q989" s="69">
        <f t="shared" si="152"/>
        <v>0</v>
      </c>
      <c r="R989" s="70">
        <f t="shared" si="157"/>
        <v>0</v>
      </c>
      <c r="T989" s="10"/>
      <c r="U989" s="10"/>
      <c r="V989" s="10"/>
      <c r="W989" s="10"/>
      <c r="X989" s="10"/>
    </row>
    <row r="990" spans="4:24" s="9" customFormat="1" x14ac:dyDescent="0.3">
      <c r="D990" s="17">
        <f t="shared" si="159"/>
        <v>134380</v>
      </c>
      <c r="E990" s="41">
        <v>1</v>
      </c>
      <c r="F990" s="83">
        <f t="shared" si="158"/>
        <v>3</v>
      </c>
      <c r="G990" s="39"/>
      <c r="H990" s="39"/>
      <c r="I990" s="39"/>
      <c r="J990" s="39"/>
      <c r="K990" s="84" t="e">
        <f t="shared" si="153"/>
        <v>#N/A</v>
      </c>
      <c r="L990" s="84" t="e">
        <f t="shared" si="154"/>
        <v>#N/A</v>
      </c>
      <c r="M990" s="40">
        <f t="shared" si="150"/>
        <v>0</v>
      </c>
      <c r="N990" s="40">
        <f t="shared" si="151"/>
        <v>0</v>
      </c>
      <c r="O990" s="40">
        <f t="shared" si="155"/>
        <v>0</v>
      </c>
      <c r="P990" s="68">
        <f t="shared" si="156"/>
        <v>0</v>
      </c>
      <c r="Q990" s="69">
        <f t="shared" si="152"/>
        <v>0</v>
      </c>
      <c r="R990" s="70">
        <f t="shared" si="157"/>
        <v>0</v>
      </c>
      <c r="T990" s="10"/>
      <c r="U990" s="10"/>
      <c r="V990" s="10"/>
      <c r="W990" s="10"/>
      <c r="X990" s="10"/>
    </row>
    <row r="991" spans="4:24" s="9" customFormat="1" x14ac:dyDescent="0.3">
      <c r="D991" s="17">
        <f t="shared" si="159"/>
        <v>134471</v>
      </c>
      <c r="E991" s="41">
        <v>1</v>
      </c>
      <c r="F991" s="83">
        <f t="shared" si="158"/>
        <v>3</v>
      </c>
      <c r="G991" s="39"/>
      <c r="H991" s="39"/>
      <c r="I991" s="39"/>
      <c r="J991" s="39"/>
      <c r="K991" s="84" t="e">
        <f t="shared" si="153"/>
        <v>#N/A</v>
      </c>
      <c r="L991" s="84" t="e">
        <f t="shared" si="154"/>
        <v>#N/A</v>
      </c>
      <c r="M991" s="40">
        <f t="shared" si="150"/>
        <v>0</v>
      </c>
      <c r="N991" s="40">
        <f t="shared" si="151"/>
        <v>0</v>
      </c>
      <c r="O991" s="40">
        <f t="shared" si="155"/>
        <v>0</v>
      </c>
      <c r="P991" s="68">
        <f t="shared" si="156"/>
        <v>0</v>
      </c>
      <c r="Q991" s="69">
        <f t="shared" si="152"/>
        <v>0</v>
      </c>
      <c r="R991" s="70">
        <f t="shared" si="157"/>
        <v>0</v>
      </c>
      <c r="T991" s="10"/>
      <c r="U991" s="10"/>
      <c r="V991" s="10"/>
      <c r="W991" s="10"/>
      <c r="X991" s="10"/>
    </row>
    <row r="992" spans="4:24" s="9" customFormat="1" x14ac:dyDescent="0.3">
      <c r="D992" s="17">
        <f t="shared" si="159"/>
        <v>134563</v>
      </c>
      <c r="E992" s="41">
        <v>1</v>
      </c>
      <c r="F992" s="83">
        <f t="shared" si="158"/>
        <v>3</v>
      </c>
      <c r="G992" s="39"/>
      <c r="H992" s="39"/>
      <c r="I992" s="39"/>
      <c r="J992" s="39"/>
      <c r="K992" s="84" t="e">
        <f t="shared" si="153"/>
        <v>#N/A</v>
      </c>
      <c r="L992" s="84" t="e">
        <f t="shared" si="154"/>
        <v>#N/A</v>
      </c>
      <c r="M992" s="40">
        <f t="shared" si="150"/>
        <v>0</v>
      </c>
      <c r="N992" s="40">
        <f t="shared" si="151"/>
        <v>0</v>
      </c>
      <c r="O992" s="40">
        <f t="shared" si="155"/>
        <v>0</v>
      </c>
      <c r="P992" s="68">
        <f t="shared" si="156"/>
        <v>0</v>
      </c>
      <c r="Q992" s="69">
        <f t="shared" si="152"/>
        <v>0</v>
      </c>
      <c r="R992" s="70">
        <f t="shared" si="157"/>
        <v>0</v>
      </c>
      <c r="T992" s="10"/>
      <c r="U992" s="10"/>
      <c r="V992" s="10"/>
      <c r="W992" s="10"/>
      <c r="X992" s="10"/>
    </row>
    <row r="993" spans="4:24" s="9" customFormat="1" x14ac:dyDescent="0.3">
      <c r="D993" s="17">
        <f t="shared" si="159"/>
        <v>134655</v>
      </c>
      <c r="E993" s="41">
        <v>1</v>
      </c>
      <c r="F993" s="83">
        <f t="shared" si="158"/>
        <v>3</v>
      </c>
      <c r="G993" s="39"/>
      <c r="H993" s="39"/>
      <c r="I993" s="39"/>
      <c r="J993" s="39"/>
      <c r="K993" s="84" t="e">
        <f t="shared" si="153"/>
        <v>#N/A</v>
      </c>
      <c r="L993" s="84" t="e">
        <f t="shared" si="154"/>
        <v>#N/A</v>
      </c>
      <c r="M993" s="40">
        <f t="shared" si="150"/>
        <v>0</v>
      </c>
      <c r="N993" s="40">
        <f t="shared" si="151"/>
        <v>0</v>
      </c>
      <c r="O993" s="40">
        <f t="shared" si="155"/>
        <v>0</v>
      </c>
      <c r="P993" s="68">
        <f t="shared" si="156"/>
        <v>0</v>
      </c>
      <c r="Q993" s="69">
        <f t="shared" si="152"/>
        <v>0</v>
      </c>
      <c r="R993" s="70">
        <f t="shared" si="157"/>
        <v>0</v>
      </c>
      <c r="T993" s="10"/>
      <c r="U993" s="10"/>
      <c r="V993" s="10"/>
      <c r="W993" s="10"/>
      <c r="X993" s="10"/>
    </row>
    <row r="994" spans="4:24" s="9" customFormat="1" x14ac:dyDescent="0.3">
      <c r="D994" s="17">
        <f t="shared" si="159"/>
        <v>134746</v>
      </c>
      <c r="E994" s="41">
        <v>1</v>
      </c>
      <c r="F994" s="83">
        <f t="shared" si="158"/>
        <v>3</v>
      </c>
      <c r="G994" s="39"/>
      <c r="H994" s="39"/>
      <c r="I994" s="39"/>
      <c r="J994" s="39"/>
      <c r="K994" s="84" t="e">
        <f t="shared" si="153"/>
        <v>#N/A</v>
      </c>
      <c r="L994" s="84" t="e">
        <f t="shared" si="154"/>
        <v>#N/A</v>
      </c>
      <c r="M994" s="40">
        <f t="shared" si="150"/>
        <v>0</v>
      </c>
      <c r="N994" s="40">
        <f t="shared" si="151"/>
        <v>0</v>
      </c>
      <c r="O994" s="40">
        <f t="shared" si="155"/>
        <v>0</v>
      </c>
      <c r="P994" s="68">
        <f t="shared" si="156"/>
        <v>0</v>
      </c>
      <c r="Q994" s="69">
        <f t="shared" si="152"/>
        <v>0</v>
      </c>
      <c r="R994" s="70">
        <f t="shared" si="157"/>
        <v>0</v>
      </c>
      <c r="T994" s="10"/>
      <c r="U994" s="10"/>
      <c r="V994" s="10"/>
      <c r="W994" s="10"/>
      <c r="X994" s="10"/>
    </row>
    <row r="995" spans="4:24" s="9" customFormat="1" x14ac:dyDescent="0.3">
      <c r="D995" s="17">
        <f t="shared" si="159"/>
        <v>134836</v>
      </c>
      <c r="E995" s="41">
        <v>1</v>
      </c>
      <c r="F995" s="83">
        <f t="shared" si="158"/>
        <v>3</v>
      </c>
      <c r="G995" s="39"/>
      <c r="H995" s="39"/>
      <c r="I995" s="39"/>
      <c r="J995" s="39"/>
      <c r="K995" s="84" t="e">
        <f t="shared" si="153"/>
        <v>#N/A</v>
      </c>
      <c r="L995" s="84" t="e">
        <f t="shared" si="154"/>
        <v>#N/A</v>
      </c>
      <c r="M995" s="40">
        <f t="shared" si="150"/>
        <v>0</v>
      </c>
      <c r="N995" s="40">
        <f t="shared" si="151"/>
        <v>0</v>
      </c>
      <c r="O995" s="40">
        <f t="shared" si="155"/>
        <v>0</v>
      </c>
      <c r="P995" s="68">
        <f t="shared" si="156"/>
        <v>0</v>
      </c>
      <c r="Q995" s="69">
        <f t="shared" si="152"/>
        <v>0</v>
      </c>
      <c r="R995" s="70">
        <f t="shared" si="157"/>
        <v>0</v>
      </c>
      <c r="T995" s="10"/>
      <c r="U995" s="10"/>
      <c r="V995" s="10"/>
      <c r="W995" s="10"/>
      <c r="X995" s="10"/>
    </row>
    <row r="996" spans="4:24" s="9" customFormat="1" x14ac:dyDescent="0.3">
      <c r="D996" s="17">
        <f t="shared" si="159"/>
        <v>134928</v>
      </c>
      <c r="E996" s="41">
        <v>1</v>
      </c>
      <c r="F996" s="83">
        <f t="shared" si="158"/>
        <v>3</v>
      </c>
      <c r="G996" s="39"/>
      <c r="H996" s="39"/>
      <c r="I996" s="39"/>
      <c r="J996" s="39"/>
      <c r="K996" s="84" t="e">
        <f t="shared" si="153"/>
        <v>#N/A</v>
      </c>
      <c r="L996" s="84" t="e">
        <f t="shared" si="154"/>
        <v>#N/A</v>
      </c>
      <c r="M996" s="40">
        <f t="shared" si="150"/>
        <v>0</v>
      </c>
      <c r="N996" s="40">
        <f t="shared" si="151"/>
        <v>0</v>
      </c>
      <c r="O996" s="40">
        <f t="shared" si="155"/>
        <v>0</v>
      </c>
      <c r="P996" s="68">
        <f t="shared" si="156"/>
        <v>0</v>
      </c>
      <c r="Q996" s="69">
        <f t="shared" si="152"/>
        <v>0</v>
      </c>
      <c r="R996" s="70">
        <f t="shared" si="157"/>
        <v>0</v>
      </c>
      <c r="T996" s="10"/>
      <c r="U996" s="10"/>
      <c r="V996" s="10"/>
      <c r="W996" s="10"/>
      <c r="X996" s="10"/>
    </row>
    <row r="997" spans="4:24" s="9" customFormat="1" x14ac:dyDescent="0.3">
      <c r="D997" s="17">
        <f t="shared" si="159"/>
        <v>135020</v>
      </c>
      <c r="E997" s="41">
        <v>1</v>
      </c>
      <c r="F997" s="83">
        <f t="shared" si="158"/>
        <v>3</v>
      </c>
      <c r="G997" s="39"/>
      <c r="H997" s="39"/>
      <c r="I997" s="39"/>
      <c r="J997" s="39"/>
      <c r="K997" s="84" t="e">
        <f t="shared" si="153"/>
        <v>#N/A</v>
      </c>
      <c r="L997" s="84" t="e">
        <f t="shared" si="154"/>
        <v>#N/A</v>
      </c>
      <c r="M997" s="40">
        <f t="shared" si="150"/>
        <v>0</v>
      </c>
      <c r="N997" s="40">
        <f t="shared" si="151"/>
        <v>0</v>
      </c>
      <c r="O997" s="40">
        <f t="shared" si="155"/>
        <v>0</v>
      </c>
      <c r="P997" s="68">
        <f t="shared" si="156"/>
        <v>0</v>
      </c>
      <c r="Q997" s="69">
        <f t="shared" si="152"/>
        <v>0</v>
      </c>
      <c r="R997" s="70">
        <f t="shared" si="157"/>
        <v>0</v>
      </c>
      <c r="T997" s="10"/>
      <c r="U997" s="10"/>
      <c r="V997" s="10"/>
      <c r="W997" s="10"/>
      <c r="X997" s="10"/>
    </row>
    <row r="998" spans="4:24" s="9" customFormat="1" x14ac:dyDescent="0.3">
      <c r="D998" s="17">
        <f t="shared" si="159"/>
        <v>135111</v>
      </c>
      <c r="E998" s="41">
        <v>1</v>
      </c>
      <c r="F998" s="83">
        <f t="shared" si="158"/>
        <v>3</v>
      </c>
      <c r="G998" s="39"/>
      <c r="H998" s="39"/>
      <c r="I998" s="39"/>
      <c r="J998" s="39"/>
      <c r="K998" s="84" t="e">
        <f t="shared" si="153"/>
        <v>#N/A</v>
      </c>
      <c r="L998" s="84" t="e">
        <f t="shared" si="154"/>
        <v>#N/A</v>
      </c>
      <c r="M998" s="40">
        <f t="shared" si="150"/>
        <v>0</v>
      </c>
      <c r="N998" s="40">
        <f t="shared" si="151"/>
        <v>0</v>
      </c>
      <c r="O998" s="40">
        <f t="shared" si="155"/>
        <v>0</v>
      </c>
      <c r="P998" s="68">
        <f t="shared" si="156"/>
        <v>0</v>
      </c>
      <c r="Q998" s="69">
        <f t="shared" si="152"/>
        <v>0</v>
      </c>
      <c r="R998" s="70">
        <f t="shared" si="157"/>
        <v>0</v>
      </c>
      <c r="T998" s="10"/>
      <c r="U998" s="10"/>
      <c r="V998" s="10"/>
      <c r="W998" s="10"/>
      <c r="X998" s="10"/>
    </row>
    <row r="999" spans="4:24" s="9" customFormat="1" x14ac:dyDescent="0.3">
      <c r="D999" s="17">
        <f t="shared" si="159"/>
        <v>135201</v>
      </c>
      <c r="E999" s="41">
        <v>1</v>
      </c>
      <c r="F999" s="83">
        <f t="shared" si="158"/>
        <v>3</v>
      </c>
      <c r="G999" s="39"/>
      <c r="H999" s="39"/>
      <c r="I999" s="39"/>
      <c r="J999" s="39"/>
      <c r="K999" s="84" t="e">
        <f t="shared" si="153"/>
        <v>#N/A</v>
      </c>
      <c r="L999" s="84" t="e">
        <f t="shared" si="154"/>
        <v>#N/A</v>
      </c>
      <c r="M999" s="40">
        <f t="shared" si="150"/>
        <v>0</v>
      </c>
      <c r="N999" s="40">
        <f t="shared" si="151"/>
        <v>0</v>
      </c>
      <c r="O999" s="40">
        <f t="shared" si="155"/>
        <v>0</v>
      </c>
      <c r="P999" s="68">
        <f t="shared" si="156"/>
        <v>0</v>
      </c>
      <c r="Q999" s="69">
        <f t="shared" si="152"/>
        <v>0</v>
      </c>
      <c r="R999" s="70">
        <f t="shared" si="157"/>
        <v>0</v>
      </c>
      <c r="T999" s="10"/>
      <c r="U999" s="10"/>
      <c r="V999" s="10"/>
      <c r="W999" s="10"/>
      <c r="X999" s="10"/>
    </row>
    <row r="1000" spans="4:24" s="9" customFormat="1" x14ac:dyDescent="0.3">
      <c r="D1000" s="17">
        <f t="shared" si="159"/>
        <v>135293</v>
      </c>
      <c r="E1000" s="41">
        <v>1</v>
      </c>
      <c r="F1000" s="83">
        <f t="shared" si="158"/>
        <v>3</v>
      </c>
      <c r="G1000" s="39"/>
      <c r="H1000" s="39"/>
      <c r="I1000" s="39"/>
      <c r="J1000" s="39"/>
      <c r="K1000" s="84" t="e">
        <f t="shared" si="153"/>
        <v>#N/A</v>
      </c>
      <c r="L1000" s="84" t="e">
        <f t="shared" si="154"/>
        <v>#N/A</v>
      </c>
      <c r="M1000" s="40">
        <f t="shared" si="150"/>
        <v>0</v>
      </c>
      <c r="N1000" s="40">
        <f t="shared" si="151"/>
        <v>0</v>
      </c>
      <c r="O1000" s="40">
        <f t="shared" si="155"/>
        <v>0</v>
      </c>
      <c r="P1000" s="68">
        <f t="shared" si="156"/>
        <v>0</v>
      </c>
      <c r="Q1000" s="69">
        <f t="shared" si="152"/>
        <v>0</v>
      </c>
      <c r="R1000" s="70">
        <f t="shared" si="157"/>
        <v>0</v>
      </c>
      <c r="T1000" s="10"/>
      <c r="U1000" s="10"/>
      <c r="V1000" s="10"/>
      <c r="W1000" s="10"/>
      <c r="X1000" s="10"/>
    </row>
  </sheetData>
  <mergeCells count="3">
    <mergeCell ref="A1:B1"/>
    <mergeCell ref="A13:B13"/>
    <mergeCell ref="A22:B22"/>
  </mergeCells>
  <conditionalFormatting sqref="F1:L1048576">
    <cfRule type="expression" dxfId="2" priority="1">
      <formula>#REF!&gt;0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X1000"/>
  <sheetViews>
    <sheetView zoomScaleNormal="100" workbookViewId="0">
      <selection activeCell="I3" sqref="I3"/>
    </sheetView>
  </sheetViews>
  <sheetFormatPr defaultRowHeight="14.4" x14ac:dyDescent="0.3"/>
  <cols>
    <col min="1" max="1" width="34.6640625" bestFit="1" customWidth="1"/>
    <col min="2" max="2" width="15.88671875" bestFit="1" customWidth="1"/>
    <col min="3" max="3" width="3.88671875" customWidth="1"/>
    <col min="4" max="4" width="10.77734375" style="5" bestFit="1" customWidth="1"/>
    <col min="5" max="5" width="14.44140625" style="41" customWidth="1"/>
    <col min="6" max="6" width="12.77734375" style="21" bestFit="1" customWidth="1"/>
    <col min="7" max="7" width="15.77734375" style="39" bestFit="1" customWidth="1"/>
    <col min="8" max="8" width="15.77734375" style="39" customWidth="1"/>
    <col min="9" max="9" width="12.77734375" style="39" customWidth="1"/>
    <col min="10" max="10" width="14.88671875" style="39" bestFit="1" customWidth="1"/>
    <col min="11" max="11" width="13.44140625" style="84" bestFit="1" customWidth="1"/>
    <col min="12" max="12" width="14.77734375" style="84" bestFit="1" customWidth="1"/>
    <col min="13" max="13" width="15.88671875" style="40" bestFit="1" customWidth="1"/>
    <col min="14" max="14" width="13.109375" style="40" bestFit="1" customWidth="1"/>
    <col min="15" max="15" width="13.88671875" style="40" bestFit="1" customWidth="1"/>
    <col min="16" max="16" width="15.88671875" style="40" customWidth="1"/>
    <col min="17" max="17" width="14.33203125" style="69" bestFit="1" customWidth="1"/>
    <col min="18" max="18" width="17.109375" style="70" bestFit="1" customWidth="1"/>
    <col min="19" max="19" width="8.88671875" style="9" customWidth="1"/>
    <col min="20" max="24" width="8.88671875" style="10" customWidth="1"/>
    <col min="25" max="25" width="8.88671875" customWidth="1"/>
  </cols>
  <sheetData>
    <row r="1" spans="1:24" ht="15" thickBot="1" x14ac:dyDescent="0.35">
      <c r="A1" s="85" t="s">
        <v>28</v>
      </c>
      <c r="B1" s="86"/>
      <c r="D1" s="78" t="s">
        <v>12</v>
      </c>
      <c r="E1" s="75" t="s">
        <v>9</v>
      </c>
      <c r="F1" s="76" t="s">
        <v>27</v>
      </c>
      <c r="G1" s="77" t="s">
        <v>26</v>
      </c>
      <c r="H1" s="77" t="s">
        <v>25</v>
      </c>
      <c r="I1" s="77" t="s">
        <v>10</v>
      </c>
      <c r="J1" s="77" t="s">
        <v>61</v>
      </c>
      <c r="K1" s="38" t="s">
        <v>30</v>
      </c>
      <c r="L1" s="38" t="s">
        <v>34</v>
      </c>
      <c r="M1" s="38" t="s">
        <v>31</v>
      </c>
      <c r="N1" s="38" t="s">
        <v>32</v>
      </c>
      <c r="O1" s="38" t="s">
        <v>33</v>
      </c>
      <c r="P1" s="65" t="s">
        <v>16</v>
      </c>
      <c r="Q1" s="66" t="s">
        <v>15</v>
      </c>
      <c r="R1" s="67" t="s">
        <v>14</v>
      </c>
      <c r="S1" s="7"/>
      <c r="T1" s="35"/>
      <c r="U1" s="35"/>
      <c r="V1" s="35"/>
      <c r="W1" s="35"/>
      <c r="X1" s="35"/>
    </row>
    <row r="2" spans="1:24" x14ac:dyDescent="0.3">
      <c r="A2" s="44" t="s">
        <v>73</v>
      </c>
      <c r="B2" s="42">
        <v>60000</v>
      </c>
      <c r="D2" s="34">
        <v>44197</v>
      </c>
      <c r="E2" s="41">
        <v>1</v>
      </c>
      <c r="F2" s="83">
        <v>3</v>
      </c>
      <c r="H2" s="39">
        <v>750000</v>
      </c>
      <c r="I2" s="39">
        <v>200000</v>
      </c>
      <c r="J2" s="39">
        <v>500</v>
      </c>
      <c r="K2" s="84">
        <f>IF(AND(ISBLANK(G2),ISBLANK(I2)),NA(),G2-I2)+N("Only give a result if the offset or variable balance are recorded")</f>
        <v>-200000</v>
      </c>
      <c r="L2" s="84">
        <f>IF(AND(ISBLANK(G2),ISBLANK(H2),ISBLANK(I2)),
      NA()+N("This row has no records; use NA"),
      H2+K2)</f>
        <v>550000</v>
      </c>
      <c r="M2" s="40">
        <f t="shared" ref="M2:M65" si="0">IF(AND(ISBLANK(G3),ISBLANK(H3),ISBLANK(I3)),
       IF(AND(ISBLANK(G2),ISBLANK(H2),ISBLANK(I2)),
           IF(O1&gt;0,
                IF(YEARFRAC($B$7,D2)&gt;$B$10,O1,M1)+R1+($B$5-$B$25*E1+$B$4)*YEARFRAC(D1,D2)+IF(AND($B$27,YEARFRAC($B$7,D1)&lt;$B$10),$B$29*12*YEARFRAC(D1,D2),0)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K2+N("If records exist on this row, but not on the next, start the prediction by using this row's record")),
    NA()+N("Both this row and next have records; do nothing"))</f>
        <v>-200000</v>
      </c>
      <c r="N2" s="40">
        <f t="shared" ref="N2:N65" si="1">IF($B$27,
   IF(AND(ISBLANK(G3),ISBLANK(H3),ISBLANK(I3)),
      IF(AND(ISBLANK(G2),ISBLANK(H2),ISBLANK(I2)),
          IF(YEARFRAC($B$7,D2)&lt;=$B$10,
               MAX(N1+Q1-$B$29*12*YEARFRAC(D1,D2),0)+N("Predict the fixed balance if both this row and next have no records: it's the balance, plus interest, minus repayment"),
               0+N("Return a zero fixed balance if we're past the fixed period")),
          H2+N("Return the fixed balance when this row has a record, but the next doesn't")),
      NA()+N("Return NA if records were entered for this row and next (no need to predict)")),
 NA()+N("Return NA if the fixed period is not used"))</f>
        <v>750000</v>
      </c>
      <c r="O2" s="40">
        <f>IF(ISNA(M2),
       IF(ISNA(N2), NA()+N("NA if both fixed and variable are NA"), MAX(0,N2)+N("Fixed balance if variable is NA")),
       IF(ISNA(N2),MAX(0,M2)+N("Variable balance if fixed is NA"),MAX(M2+N2,0)+N("Fixed+Variable if both aren't NA")))</f>
        <v>550000</v>
      </c>
      <c r="P2" s="68">
        <f>IF(ISNA(Q2)+N("This formula returns the sum of the interests that aren't NA"),
      IF(ISNA(R2),NA(),R2),
      IF(ISNA(R2),Q2,Q2+R2))</f>
        <v>3508.6682340486732</v>
      </c>
      <c r="Q2" s="69">
        <f t="shared" ref="Q2:Q65" si="2">IF(ISNA(N2),
      NA()+N("Do nothing if the fixed balance is NA"),
      IF(AND(D2&gt;=$B$7,N2&gt;0,YEARFRAC($B$7,D2)&lt;=$B$10)+N("Check if within the fixed period"),
          (N2+IF(OR(ISNA(M2),ISNA($B$11)),0,MIN(0,MAX(-$B$11,M2))))*((1+$B$9/100/365)^(365*YEARFRAC(D2,D3))-1)
            +N("The fixed interest is the fixed rate (for the time between rows) multiplied by the fixed balance, reduced by up to the max repayment (if the variable balance is negative)"),
          0+N("No interest if outside the fixed period, or the balance is non-positive")))</f>
        <v>3508.6682340486732</v>
      </c>
      <c r="R2" s="70">
        <f>IF(ISNA(M2),
      NA()+N("Do nothing if the variable balance is NA"),
      MAX(IF(YEARFRAC($B$7,D2)&gt;$B$10,O2,M2)*((1+F2/100/365)^(365*YEARFRAC(D2,D3))-1), 0)
     +N("The variable interest is the variable rate (for the period between rows) multiplied by the net or variable balance (depending if within the fixed period), and only for positive variable balances"))</f>
        <v>0</v>
      </c>
      <c r="S2" s="8"/>
      <c r="T2" s="15"/>
      <c r="U2" s="15"/>
      <c r="V2" s="15"/>
      <c r="W2" s="15"/>
      <c r="X2" s="15"/>
    </row>
    <row r="3" spans="1:24" x14ac:dyDescent="0.3">
      <c r="A3" s="45" t="s">
        <v>74</v>
      </c>
      <c r="B3" s="43">
        <v>100000</v>
      </c>
      <c r="D3" s="17">
        <f t="shared" ref="D3:D66" si="3">EDATE(D2,3)</f>
        <v>44287</v>
      </c>
      <c r="E3" s="41">
        <v>1</v>
      </c>
      <c r="F3" s="83">
        <f>F2</f>
        <v>3</v>
      </c>
      <c r="K3" s="84" t="e">
        <f t="shared" ref="K3:K66" si="4">IF(AND(ISBLANK(G3),ISBLANK(I3)),NA(),G3-I3)+N("Only give a result if the offset or variable balance are recorded")</f>
        <v>#N/A</v>
      </c>
      <c r="L3" s="84" t="e">
        <f t="shared" ref="L3:L66" si="5">IF(AND(ISBLANK(G3),ISBLANK(H3),ISBLANK(I3)),
      NA()+N("This row has no records; use NA"),
      H3+K3)</f>
        <v>#N/A</v>
      </c>
      <c r="M3" s="40">
        <f t="shared" si="0"/>
        <v>-214841.78061344844</v>
      </c>
      <c r="N3" s="40">
        <f t="shared" si="1"/>
        <v>749073.2345617828</v>
      </c>
      <c r="O3" s="40">
        <f t="shared" ref="O3:O66" si="6">IF(ISNA(M3),
       IF(ISNA(N3), NA()+N("NA if both fixed and variable are NA"), MAX(0,N3)+N("Fixed balance if variable is NA")),
       IF(ISNA(N3),MAX(0,M3)+N("Variable balance if fixed is NA"),MAX(M3+N3,0)+N("Fixed+Variable if both aren't NA")))</f>
        <v>534231.45394833433</v>
      </c>
      <c r="P3" s="68">
        <f t="shared" ref="P3:P66" si="7">IF(ISNA(Q3)+N("This formula returns the sum of the interests that aren't NA"),
      IF(ISNA(R3),NA(),R3),
      IF(ISNA(R3),Q3,Q3+R3))</f>
        <v>3504.0229305436919</v>
      </c>
      <c r="Q3" s="69">
        <f t="shared" si="2"/>
        <v>3504.0229305436919</v>
      </c>
      <c r="R3" s="70">
        <f t="shared" ref="R3:R66" si="8">IF(ISNA(M3),
      NA()+N("Do nothing if the variable balance is NA"),
      MAX(IF(YEARFRAC($B$7,D3)&gt;$B$10,O3,M3)*((1+F3/100/365)^(365*YEARFRAC(D3,D4))-1), 0)
     +N("The variable interest is the variable rate (for the period between rows) multiplied by the net or variable balance (depending if within the fixed period), and only for positive variable balances"))</f>
        <v>0</v>
      </c>
      <c r="S3" s="8"/>
      <c r="T3" s="32"/>
      <c r="U3" s="33"/>
      <c r="V3" s="33"/>
      <c r="W3" s="32"/>
      <c r="X3" s="32"/>
    </row>
    <row r="4" spans="1:24" ht="14.4" customHeight="1" x14ac:dyDescent="0.3">
      <c r="A4" s="27" t="s">
        <v>56</v>
      </c>
      <c r="B4" s="28">
        <f>'Expenditure Prediction'!G1</f>
        <v>46257.142857142855</v>
      </c>
      <c r="D4" s="17">
        <f t="shared" si="3"/>
        <v>44378</v>
      </c>
      <c r="E4" s="41">
        <v>1</v>
      </c>
      <c r="F4" s="83">
        <f t="shared" ref="F4:F67" si="9">F3</f>
        <v>3</v>
      </c>
      <c r="K4" s="84" t="e">
        <f t="shared" si="4"/>
        <v>#N/A</v>
      </c>
      <c r="L4" s="84" t="e">
        <f t="shared" si="5"/>
        <v>#N/A</v>
      </c>
      <c r="M4" s="40">
        <f t="shared" si="0"/>
        <v>-229683.56122689688</v>
      </c>
      <c r="N4" s="40">
        <f t="shared" si="1"/>
        <v>748141.82382006058</v>
      </c>
      <c r="O4" s="40">
        <f t="shared" si="6"/>
        <v>518458.2625931637</v>
      </c>
      <c r="P4" s="68">
        <f t="shared" si="7"/>
        <v>3499.3543429975025</v>
      </c>
      <c r="Q4" s="69">
        <f t="shared" si="2"/>
        <v>3499.3543429975025</v>
      </c>
      <c r="R4" s="70">
        <f t="shared" si="8"/>
        <v>0</v>
      </c>
      <c r="S4" s="8"/>
      <c r="T4" s="74"/>
      <c r="U4" s="31"/>
      <c r="V4" s="31"/>
      <c r="W4" s="30"/>
      <c r="X4" s="30"/>
    </row>
    <row r="5" spans="1:24" x14ac:dyDescent="0.3">
      <c r="A5" s="27" t="s">
        <v>19</v>
      </c>
      <c r="B5" s="28">
        <v>500</v>
      </c>
      <c r="D5" s="17">
        <f t="shared" si="3"/>
        <v>44470</v>
      </c>
      <c r="E5" s="41">
        <v>1</v>
      </c>
      <c r="F5" s="83">
        <f t="shared" si="9"/>
        <v>3</v>
      </c>
      <c r="K5" s="84" t="e">
        <f t="shared" si="4"/>
        <v>#N/A</v>
      </c>
      <c r="L5" s="84" t="e">
        <f t="shared" si="5"/>
        <v>#N/A</v>
      </c>
      <c r="M5" s="40">
        <f t="shared" si="0"/>
        <v>-244525.34184034533</v>
      </c>
      <c r="N5" s="40">
        <f t="shared" si="1"/>
        <v>747205.74449079228</v>
      </c>
      <c r="O5" s="40">
        <f t="shared" si="6"/>
        <v>502680.40265044698</v>
      </c>
      <c r="P5" s="68">
        <f t="shared" si="7"/>
        <v>3494.6623547015693</v>
      </c>
      <c r="Q5" s="69">
        <f t="shared" si="2"/>
        <v>3494.6623547015693</v>
      </c>
      <c r="R5" s="70">
        <f t="shared" si="8"/>
        <v>0</v>
      </c>
      <c r="S5" s="8"/>
      <c r="T5" s="74"/>
      <c r="U5" s="13"/>
      <c r="V5" s="13"/>
      <c r="W5" s="13"/>
      <c r="X5" s="13"/>
    </row>
    <row r="6" spans="1:24" x14ac:dyDescent="0.3">
      <c r="A6" s="24" t="s">
        <v>55</v>
      </c>
      <c r="B6" s="23">
        <v>30</v>
      </c>
      <c r="D6" s="17">
        <f t="shared" si="3"/>
        <v>44562</v>
      </c>
      <c r="E6" s="41">
        <v>1</v>
      </c>
      <c r="F6" s="83">
        <f t="shared" si="9"/>
        <v>3</v>
      </c>
      <c r="K6" s="84" t="e">
        <f t="shared" si="4"/>
        <v>#N/A</v>
      </c>
      <c r="L6" s="84" t="e">
        <f t="shared" si="5"/>
        <v>#N/A</v>
      </c>
      <c r="M6" s="40">
        <f t="shared" si="0"/>
        <v>-259367.12245379377</v>
      </c>
      <c r="N6" s="40">
        <f t="shared" si="1"/>
        <v>746264.97317322798</v>
      </c>
      <c r="O6" s="40">
        <f t="shared" si="6"/>
        <v>486897.85071943421</v>
      </c>
      <c r="P6" s="68">
        <f t="shared" si="7"/>
        <v>3489.9468483623664</v>
      </c>
      <c r="Q6" s="69">
        <f t="shared" si="2"/>
        <v>3489.9468483623664</v>
      </c>
      <c r="R6" s="70">
        <f t="shared" si="8"/>
        <v>0</v>
      </c>
      <c r="S6" s="8"/>
      <c r="T6" s="74"/>
      <c r="U6" s="11"/>
      <c r="V6" s="11"/>
      <c r="W6" s="11"/>
      <c r="X6" s="11"/>
    </row>
    <row r="7" spans="1:24" x14ac:dyDescent="0.3">
      <c r="A7" s="24" t="s">
        <v>29</v>
      </c>
      <c r="B7" s="29">
        <v>44197</v>
      </c>
      <c r="D7" s="17">
        <f t="shared" si="3"/>
        <v>44652</v>
      </c>
      <c r="E7" s="41">
        <v>1</v>
      </c>
      <c r="F7" s="83">
        <f t="shared" si="9"/>
        <v>3</v>
      </c>
      <c r="K7" s="84" t="e">
        <f t="shared" si="4"/>
        <v>#N/A</v>
      </c>
      <c r="L7" s="84" t="e">
        <f t="shared" si="5"/>
        <v>#N/A</v>
      </c>
      <c r="M7" s="40">
        <f t="shared" si="0"/>
        <v>-274208.90306724218</v>
      </c>
      <c r="N7" s="40">
        <f t="shared" si="1"/>
        <v>745319.48634932446</v>
      </c>
      <c r="O7" s="40">
        <f t="shared" si="6"/>
        <v>471110.58328208228</v>
      </c>
      <c r="P7" s="68">
        <f t="shared" si="7"/>
        <v>3485.2077060984493</v>
      </c>
      <c r="Q7" s="69">
        <f t="shared" si="2"/>
        <v>3485.2077060984493</v>
      </c>
      <c r="R7" s="70">
        <f t="shared" si="8"/>
        <v>0</v>
      </c>
      <c r="S7" s="8"/>
      <c r="T7" s="74"/>
      <c r="U7" s="13"/>
      <c r="V7" s="13"/>
      <c r="W7" s="13"/>
      <c r="X7" s="13"/>
    </row>
    <row r="8" spans="1:24" ht="14.4" customHeight="1" x14ac:dyDescent="0.3">
      <c r="A8" s="27" t="s">
        <v>78</v>
      </c>
      <c r="B8" s="28">
        <v>400000</v>
      </c>
      <c r="D8" s="17">
        <f t="shared" si="3"/>
        <v>44743</v>
      </c>
      <c r="E8" s="41">
        <v>1</v>
      </c>
      <c r="F8" s="83">
        <f t="shared" si="9"/>
        <v>3</v>
      </c>
      <c r="K8" s="84" t="e">
        <f t="shared" si="4"/>
        <v>#N/A</v>
      </c>
      <c r="L8" s="84" t="e">
        <f t="shared" si="5"/>
        <v>#N/A</v>
      </c>
      <c r="M8" s="40">
        <f t="shared" si="0"/>
        <v>-289050.68368069059</v>
      </c>
      <c r="N8" s="40">
        <f t="shared" si="1"/>
        <v>744369.26038315706</v>
      </c>
      <c r="O8" s="40">
        <f t="shared" si="6"/>
        <v>455318.57670246647</v>
      </c>
      <c r="P8" s="68">
        <f t="shared" si="7"/>
        <v>3480.444809437507</v>
      </c>
      <c r="Q8" s="69">
        <f t="shared" si="2"/>
        <v>3480.444809437507</v>
      </c>
      <c r="R8" s="70">
        <f t="shared" si="8"/>
        <v>0</v>
      </c>
      <c r="S8" s="8"/>
      <c r="T8" s="74"/>
      <c r="U8" s="12"/>
      <c r="V8" s="12"/>
    </row>
    <row r="9" spans="1:24" x14ac:dyDescent="0.3">
      <c r="A9" s="24" t="s">
        <v>18</v>
      </c>
      <c r="B9" s="36">
        <v>2</v>
      </c>
      <c r="D9" s="17">
        <f t="shared" si="3"/>
        <v>44835</v>
      </c>
      <c r="E9" s="41">
        <v>1</v>
      </c>
      <c r="F9" s="83">
        <f t="shared" si="9"/>
        <v>3</v>
      </c>
      <c r="K9" s="84" t="e">
        <f t="shared" si="4"/>
        <v>#N/A</v>
      </c>
      <c r="L9" s="84" t="e">
        <f t="shared" si="5"/>
        <v>#N/A</v>
      </c>
      <c r="M9" s="40">
        <f t="shared" si="0"/>
        <v>-303892.464294139</v>
      </c>
      <c r="N9" s="40">
        <f t="shared" si="1"/>
        <v>743414.27152032871</v>
      </c>
      <c r="O9" s="40">
        <f t="shared" si="6"/>
        <v>439521.8072261897</v>
      </c>
      <c r="P9" s="68">
        <f t="shared" si="7"/>
        <v>3475.6580393133981</v>
      </c>
      <c r="Q9" s="69">
        <f t="shared" si="2"/>
        <v>3475.6580393133981</v>
      </c>
      <c r="R9" s="70">
        <f t="shared" si="8"/>
        <v>0</v>
      </c>
      <c r="S9" s="8"/>
      <c r="T9" s="73"/>
      <c r="V9" s="12"/>
    </row>
    <row r="10" spans="1:24" ht="14.4" customHeight="1" x14ac:dyDescent="0.3">
      <c r="A10" s="27" t="s">
        <v>17</v>
      </c>
      <c r="B10" s="23">
        <v>3</v>
      </c>
      <c r="D10" s="17">
        <f t="shared" si="3"/>
        <v>44927</v>
      </c>
      <c r="E10" s="41">
        <v>1</v>
      </c>
      <c r="F10" s="83">
        <f t="shared" si="9"/>
        <v>3</v>
      </c>
      <c r="K10" s="84" t="e">
        <f t="shared" si="4"/>
        <v>#N/A</v>
      </c>
      <c r="L10" s="84" t="e">
        <f t="shared" si="5"/>
        <v>#N/A</v>
      </c>
      <c r="M10" s="40">
        <f t="shared" si="0"/>
        <v>-318734.24490758742</v>
      </c>
      <c r="N10" s="40">
        <f t="shared" si="1"/>
        <v>742454.49588737625</v>
      </c>
      <c r="O10" s="40">
        <f t="shared" si="6"/>
        <v>423720.25097978883</v>
      </c>
      <c r="P10" s="68">
        <f t="shared" si="7"/>
        <v>3470.847276063178</v>
      </c>
      <c r="Q10" s="69">
        <f t="shared" si="2"/>
        <v>3470.847276063178</v>
      </c>
      <c r="R10" s="70">
        <f t="shared" si="8"/>
        <v>0</v>
      </c>
      <c r="S10" s="8"/>
      <c r="T10" s="73"/>
      <c r="U10" s="11"/>
      <c r="V10" s="6"/>
      <c r="W10" s="11"/>
      <c r="X10" s="11"/>
    </row>
    <row r="11" spans="1:24" ht="15" thickBot="1" x14ac:dyDescent="0.35">
      <c r="A11" s="26" t="s">
        <v>24</v>
      </c>
      <c r="B11" s="25">
        <v>50000</v>
      </c>
      <c r="D11" s="17">
        <f t="shared" si="3"/>
        <v>45017</v>
      </c>
      <c r="E11" s="41">
        <v>1</v>
      </c>
      <c r="F11" s="83">
        <f t="shared" si="9"/>
        <v>3</v>
      </c>
      <c r="K11" s="84" t="e">
        <f t="shared" si="4"/>
        <v>#N/A</v>
      </c>
      <c r="L11" s="84" t="e">
        <f t="shared" si="5"/>
        <v>#N/A</v>
      </c>
      <c r="M11" s="40">
        <f t="shared" si="0"/>
        <v>-333576.02552103583</v>
      </c>
      <c r="N11" s="40">
        <f t="shared" si="1"/>
        <v>741489.90949117357</v>
      </c>
      <c r="O11" s="40">
        <f t="shared" si="6"/>
        <v>407913.88397013774</v>
      </c>
      <c r="P11" s="68">
        <f t="shared" si="7"/>
        <v>3466.0123994241039</v>
      </c>
      <c r="Q11" s="69">
        <f t="shared" si="2"/>
        <v>3466.0123994241039</v>
      </c>
      <c r="R11" s="70">
        <f t="shared" si="8"/>
        <v>0</v>
      </c>
      <c r="S11" s="8"/>
      <c r="T11" s="73"/>
      <c r="V11" s="12"/>
    </row>
    <row r="12" spans="1:24" ht="14.4" customHeight="1" thickBot="1" x14ac:dyDescent="0.35">
      <c r="D12" s="17">
        <f t="shared" si="3"/>
        <v>45108</v>
      </c>
      <c r="E12" s="41">
        <v>0.6</v>
      </c>
      <c r="F12" s="83">
        <f t="shared" si="9"/>
        <v>3</v>
      </c>
      <c r="K12" s="84" t="e">
        <f t="shared" si="4"/>
        <v>#N/A</v>
      </c>
      <c r="L12" s="84" t="e">
        <f t="shared" si="5"/>
        <v>#N/A</v>
      </c>
      <c r="M12" s="40">
        <f t="shared" si="0"/>
        <v>-348417.80613448424</v>
      </c>
      <c r="N12" s="40">
        <f t="shared" si="1"/>
        <v>740520.48821833183</v>
      </c>
      <c r="O12" s="40">
        <f t="shared" si="6"/>
        <v>392102.68208384758</v>
      </c>
      <c r="P12" s="68">
        <f t="shared" si="7"/>
        <v>3461.153288530631</v>
      </c>
      <c r="Q12" s="69">
        <f t="shared" si="2"/>
        <v>3461.153288530631</v>
      </c>
      <c r="R12" s="70">
        <f t="shared" si="8"/>
        <v>0</v>
      </c>
      <c r="S12" s="8"/>
      <c r="T12" s="73"/>
      <c r="U12" s="12"/>
      <c r="V12" s="12"/>
    </row>
    <row r="13" spans="1:24" ht="15" thickBot="1" x14ac:dyDescent="0.35">
      <c r="A13" s="87" t="s">
        <v>23</v>
      </c>
      <c r="B13" s="88"/>
      <c r="D13" s="17">
        <f t="shared" si="3"/>
        <v>45200</v>
      </c>
      <c r="E13" s="41">
        <v>0.6</v>
      </c>
      <c r="F13" s="83">
        <f t="shared" si="9"/>
        <v>3</v>
      </c>
      <c r="K13" s="84" t="e">
        <f t="shared" si="4"/>
        <v>#N/A</v>
      </c>
      <c r="L13" s="84" t="e">
        <f t="shared" si="5"/>
        <v>#N/A</v>
      </c>
      <c r="M13" s="40">
        <f t="shared" si="0"/>
        <v>-350872.98674793268</v>
      </c>
      <c r="N13" s="40">
        <f t="shared" si="1"/>
        <v>739546.20783459663</v>
      </c>
      <c r="O13" s="40">
        <f t="shared" si="6"/>
        <v>388673.22108666395</v>
      </c>
      <c r="P13" s="68">
        <f t="shared" si="7"/>
        <v>3456.2698219113904</v>
      </c>
      <c r="Q13" s="69">
        <f t="shared" si="2"/>
        <v>3456.2698219113904</v>
      </c>
      <c r="R13" s="70">
        <f t="shared" si="8"/>
        <v>0</v>
      </c>
      <c r="S13" s="8"/>
      <c r="T13" s="73"/>
      <c r="U13" s="12"/>
      <c r="V13" s="12"/>
    </row>
    <row r="14" spans="1:24" x14ac:dyDescent="0.3">
      <c r="A14" s="51" t="s">
        <v>39</v>
      </c>
      <c r="B14" s="48">
        <f>SUM(J:J)</f>
        <v>500</v>
      </c>
      <c r="D14" s="17">
        <f t="shared" si="3"/>
        <v>45292</v>
      </c>
      <c r="E14" s="41">
        <v>0.6</v>
      </c>
      <c r="F14" s="83">
        <f t="shared" si="9"/>
        <v>3</v>
      </c>
      <c r="K14" s="84" t="e">
        <f t="shared" si="4"/>
        <v>#N/A</v>
      </c>
      <c r="L14" s="84" t="e">
        <f t="shared" si="5"/>
        <v>#N/A</v>
      </c>
      <c r="M14" s="40">
        <f t="shared" si="0"/>
        <v>-353328.16736138111</v>
      </c>
      <c r="N14" s="40">
        <f t="shared" si="1"/>
        <v>738567.04398424213</v>
      </c>
      <c r="O14" s="40">
        <f t="shared" si="6"/>
        <v>385238.87662286102</v>
      </c>
      <c r="P14" s="68">
        <f t="shared" si="7"/>
        <v>3451.3618774861511</v>
      </c>
      <c r="Q14" s="69">
        <f t="shared" si="2"/>
        <v>3451.3618774861511</v>
      </c>
      <c r="R14" s="70">
        <f t="shared" si="8"/>
        <v>0</v>
      </c>
      <c r="S14" s="8"/>
      <c r="T14" s="73"/>
      <c r="U14" s="6"/>
      <c r="V14" s="6"/>
      <c r="W14" s="11"/>
      <c r="X14" s="11"/>
    </row>
    <row r="15" spans="1:24" x14ac:dyDescent="0.3">
      <c r="A15" s="52" t="s">
        <v>40</v>
      </c>
      <c r="B15" s="49">
        <f>B16*B5+B14+B17</f>
        <v>97718.291513352437</v>
      </c>
      <c r="D15" s="17">
        <f t="shared" si="3"/>
        <v>45383</v>
      </c>
      <c r="E15" s="41">
        <v>0.6</v>
      </c>
      <c r="F15" s="83">
        <f t="shared" si="9"/>
        <v>3</v>
      </c>
      <c r="K15" s="84" t="e">
        <f t="shared" si="4"/>
        <v>#N/A</v>
      </c>
      <c r="L15" s="84" t="e">
        <f t="shared" si="5"/>
        <v>#N/A</v>
      </c>
      <c r="M15" s="40">
        <f t="shared" si="0"/>
        <v>378348.26233714673</v>
      </c>
      <c r="N15" s="40">
        <f t="shared" si="1"/>
        <v>0</v>
      </c>
      <c r="O15" s="40">
        <f t="shared" si="6"/>
        <v>378348.26233714673</v>
      </c>
      <c r="P15" s="68">
        <f t="shared" si="7"/>
        <v>2848.1621793483969</v>
      </c>
      <c r="Q15" s="69">
        <f t="shared" si="2"/>
        <v>0</v>
      </c>
      <c r="R15" s="70">
        <f t="shared" si="8"/>
        <v>2848.1621793483969</v>
      </c>
      <c r="S15" s="8"/>
      <c r="T15" s="73"/>
      <c r="U15" s="13"/>
      <c r="V15" s="13"/>
      <c r="W15" s="13"/>
      <c r="X15" s="13"/>
    </row>
    <row r="16" spans="1:24" ht="14.4" customHeight="1" x14ac:dyDescent="0.3">
      <c r="A16" s="52" t="s">
        <v>41</v>
      </c>
      <c r="B16" s="50">
        <f>YEARFRAC(INDEX($D$2:$D$1000,MAX(1,COUNTIF(O:O,"=#N/A")),1),INDEX($D$2:$D$1000,COUNT($D$2:$D$1000)-COUNTIF($O$2:$O$1000,0)+1))</f>
        <v>10</v>
      </c>
      <c r="D16" s="17">
        <f t="shared" si="3"/>
        <v>45474</v>
      </c>
      <c r="E16" s="41">
        <v>0.6</v>
      </c>
      <c r="F16" s="83">
        <f t="shared" si="9"/>
        <v>3</v>
      </c>
      <c r="K16" s="84" t="e">
        <f t="shared" si="4"/>
        <v>#N/A</v>
      </c>
      <c r="L16" s="84" t="e">
        <f t="shared" si="5"/>
        <v>#N/A</v>
      </c>
      <c r="M16" s="40">
        <f t="shared" si="0"/>
        <v>374305.81023078086</v>
      </c>
      <c r="N16" s="40">
        <f t="shared" si="1"/>
        <v>0</v>
      </c>
      <c r="O16" s="40">
        <f t="shared" si="6"/>
        <v>374305.81023078086</v>
      </c>
      <c r="P16" s="68">
        <f t="shared" si="7"/>
        <v>2817.731065088597</v>
      </c>
      <c r="Q16" s="69">
        <f t="shared" si="2"/>
        <v>0</v>
      </c>
      <c r="R16" s="70">
        <f t="shared" si="8"/>
        <v>2817.731065088597</v>
      </c>
      <c r="S16" s="8"/>
      <c r="T16" s="73"/>
      <c r="U16" s="13"/>
      <c r="V16" s="14"/>
      <c r="W16" s="13"/>
      <c r="X16" s="13"/>
    </row>
    <row r="17" spans="1:24" x14ac:dyDescent="0.3">
      <c r="A17" s="19" t="s">
        <v>36</v>
      </c>
      <c r="B17" s="20">
        <f>SUM(B18:B19)</f>
        <v>92218.291513352437</v>
      </c>
      <c r="D17" s="17">
        <f t="shared" si="3"/>
        <v>45566</v>
      </c>
      <c r="E17" s="41">
        <v>0.6</v>
      </c>
      <c r="F17" s="83">
        <f t="shared" si="9"/>
        <v>3</v>
      </c>
      <c r="K17" s="84" t="e">
        <f t="shared" si="4"/>
        <v>#N/A</v>
      </c>
      <c r="L17" s="84" t="e">
        <f t="shared" si="5"/>
        <v>#N/A</v>
      </c>
      <c r="M17" s="40">
        <f t="shared" si="0"/>
        <v>370232.92701015517</v>
      </c>
      <c r="N17" s="40">
        <f t="shared" si="1"/>
        <v>0</v>
      </c>
      <c r="O17" s="40">
        <f t="shared" si="6"/>
        <v>370232.92701015517</v>
      </c>
      <c r="P17" s="68">
        <f t="shared" si="7"/>
        <v>2787.0708689025978</v>
      </c>
      <c r="Q17" s="69">
        <f t="shared" si="2"/>
        <v>0</v>
      </c>
      <c r="R17" s="70">
        <f t="shared" si="8"/>
        <v>2787.0708689025978</v>
      </c>
      <c r="S17" s="8"/>
      <c r="T17" s="73"/>
      <c r="U17" s="11"/>
      <c r="V17" s="6"/>
      <c r="W17" s="11"/>
      <c r="X17" s="11"/>
    </row>
    <row r="18" spans="1:24" x14ac:dyDescent="0.3">
      <c r="A18" s="19" t="s">
        <v>37</v>
      </c>
      <c r="B18" s="20">
        <f>SUMIF(Q:Q,"&lt;&gt;#N/A")</f>
        <v>45243.60992891861</v>
      </c>
      <c r="D18" s="17">
        <f t="shared" si="3"/>
        <v>45658</v>
      </c>
      <c r="E18" s="41">
        <v>0.6</v>
      </c>
      <c r="F18" s="83">
        <f t="shared" si="9"/>
        <v>3</v>
      </c>
      <c r="K18" s="84" t="e">
        <f t="shared" si="4"/>
        <v>#N/A</v>
      </c>
      <c r="L18" s="84" t="e">
        <f t="shared" si="5"/>
        <v>#N/A</v>
      </c>
      <c r="M18" s="40">
        <f t="shared" si="0"/>
        <v>366129.38359334349</v>
      </c>
      <c r="N18" s="40">
        <f t="shared" si="1"/>
        <v>0</v>
      </c>
      <c r="O18" s="40">
        <f t="shared" si="6"/>
        <v>366129.38359334349</v>
      </c>
      <c r="P18" s="68">
        <f t="shared" si="7"/>
        <v>2756.1798662880215</v>
      </c>
      <c r="Q18" s="69">
        <f t="shared" si="2"/>
        <v>0</v>
      </c>
      <c r="R18" s="70">
        <f t="shared" si="8"/>
        <v>2756.1798662880215</v>
      </c>
      <c r="S18" s="8"/>
      <c r="T18" s="73"/>
      <c r="U18" s="21"/>
      <c r="V18" s="21"/>
      <c r="W18" s="21"/>
      <c r="X18" s="21"/>
    </row>
    <row r="19" spans="1:24" ht="14.4" customHeight="1" x14ac:dyDescent="0.3">
      <c r="A19" s="19" t="s">
        <v>38</v>
      </c>
      <c r="B19" s="20">
        <f>SUMIF(R:R,"&lt;&gt;#N/A")</f>
        <v>46974.681584433827</v>
      </c>
      <c r="D19" s="17">
        <f t="shared" si="3"/>
        <v>45748</v>
      </c>
      <c r="E19" s="41">
        <v>0.6</v>
      </c>
      <c r="F19" s="83">
        <f t="shared" si="9"/>
        <v>3</v>
      </c>
      <c r="K19" s="84" t="e">
        <f t="shared" si="4"/>
        <v>#N/A</v>
      </c>
      <c r="L19" s="84" t="e">
        <f t="shared" si="5"/>
        <v>#N/A</v>
      </c>
      <c r="M19" s="40">
        <f t="shared" si="0"/>
        <v>361994.94917391724</v>
      </c>
      <c r="N19" s="40">
        <f t="shared" si="1"/>
        <v>0</v>
      </c>
      <c r="O19" s="40">
        <f t="shared" si="6"/>
        <v>361994.94917391724</v>
      </c>
      <c r="P19" s="68">
        <f t="shared" si="7"/>
        <v>2725.0563197606348</v>
      </c>
      <c r="Q19" s="69">
        <f t="shared" si="2"/>
        <v>0</v>
      </c>
      <c r="R19" s="70">
        <f t="shared" si="8"/>
        <v>2725.0563197606348</v>
      </c>
      <c r="S19" s="8"/>
      <c r="T19" s="73"/>
      <c r="U19" s="12"/>
      <c r="V19" s="12"/>
    </row>
    <row r="20" spans="1:24" ht="14.4" customHeight="1" thickBot="1" x14ac:dyDescent="0.35">
      <c r="A20" s="18" t="s">
        <v>22</v>
      </c>
      <c r="B20" s="37">
        <f>YEARFRAC($D$2,INDEX($D$2:$D$1000,COUNT($D$2:$D$1000)-COUNTIF($O$2:$O$1000,0)+1))</f>
        <v>10</v>
      </c>
      <c r="D20" s="17">
        <f t="shared" si="3"/>
        <v>45839</v>
      </c>
      <c r="E20" s="41">
        <v>0.6</v>
      </c>
      <c r="F20" s="83">
        <f t="shared" si="9"/>
        <v>3</v>
      </c>
      <c r="K20" s="84" t="e">
        <f t="shared" si="4"/>
        <v>#N/A</v>
      </c>
      <c r="L20" s="84" t="e">
        <f t="shared" si="5"/>
        <v>#N/A</v>
      </c>
      <c r="M20" s="40">
        <f t="shared" si="0"/>
        <v>357829.39120796358</v>
      </c>
      <c r="N20" s="40">
        <f t="shared" si="1"/>
        <v>0</v>
      </c>
      <c r="O20" s="40">
        <f t="shared" si="6"/>
        <v>357829.39120796358</v>
      </c>
      <c r="P20" s="68">
        <f t="shared" si="7"/>
        <v>2693.6984787566225</v>
      </c>
      <c r="Q20" s="69">
        <f t="shared" si="2"/>
        <v>0</v>
      </c>
      <c r="R20" s="70">
        <f t="shared" si="8"/>
        <v>2693.6984787566225</v>
      </c>
      <c r="S20" s="8"/>
      <c r="T20" s="73"/>
      <c r="U20" s="14"/>
      <c r="V20" s="14"/>
      <c r="W20" s="13"/>
      <c r="X20" s="13"/>
    </row>
    <row r="21" spans="1:24" ht="15" thickBot="1" x14ac:dyDescent="0.35">
      <c r="D21" s="17">
        <f t="shared" si="3"/>
        <v>45931</v>
      </c>
      <c r="E21" s="41">
        <v>0.6</v>
      </c>
      <c r="F21" s="83">
        <f t="shared" si="9"/>
        <v>3</v>
      </c>
      <c r="K21" s="84" t="e">
        <f t="shared" si="4"/>
        <v>#N/A</v>
      </c>
      <c r="L21" s="84" t="e">
        <f t="shared" si="5"/>
        <v>#N/A</v>
      </c>
      <c r="M21" s="40">
        <f t="shared" si="0"/>
        <v>353632.47540100594</v>
      </c>
      <c r="N21" s="40">
        <f t="shared" si="1"/>
        <v>0</v>
      </c>
      <c r="O21" s="40">
        <f t="shared" si="6"/>
        <v>353632.47540100594</v>
      </c>
      <c r="P21" s="68">
        <f t="shared" si="7"/>
        <v>2662.1045795341265</v>
      </c>
      <c r="Q21" s="69">
        <f t="shared" si="2"/>
        <v>0</v>
      </c>
      <c r="R21" s="70">
        <f t="shared" si="8"/>
        <v>2662.1045795341265</v>
      </c>
      <c r="S21" s="8"/>
      <c r="T21" s="73"/>
      <c r="U21" s="11"/>
      <c r="V21" s="6"/>
      <c r="W21" s="11"/>
      <c r="X21" s="11"/>
    </row>
    <row r="22" spans="1:24" ht="14.4" customHeight="1" thickBot="1" x14ac:dyDescent="0.35">
      <c r="A22" s="89" t="s">
        <v>62</v>
      </c>
      <c r="B22" s="90"/>
      <c r="D22" s="17">
        <f t="shared" si="3"/>
        <v>46023</v>
      </c>
      <c r="E22" s="41">
        <v>1</v>
      </c>
      <c r="F22" s="83">
        <f t="shared" si="9"/>
        <v>3</v>
      </c>
      <c r="K22" s="84" t="e">
        <f t="shared" si="4"/>
        <v>#N/A</v>
      </c>
      <c r="L22" s="84" t="e">
        <f t="shared" si="5"/>
        <v>#N/A</v>
      </c>
      <c r="M22" s="40">
        <f t="shared" si="0"/>
        <v>349403.96569482581</v>
      </c>
      <c r="N22" s="40">
        <f t="shared" si="1"/>
        <v>0</v>
      </c>
      <c r="O22" s="40">
        <f t="shared" si="6"/>
        <v>349403.96569482581</v>
      </c>
      <c r="P22" s="68">
        <f t="shared" si="7"/>
        <v>2630.2728450740437</v>
      </c>
      <c r="Q22" s="69">
        <f t="shared" si="2"/>
        <v>0</v>
      </c>
      <c r="R22" s="70">
        <f t="shared" si="8"/>
        <v>2630.2728450740437</v>
      </c>
      <c r="S22" s="8"/>
      <c r="T22" s="73"/>
      <c r="U22" s="13"/>
      <c r="V22" s="13"/>
      <c r="W22" s="13"/>
      <c r="X22" s="13"/>
    </row>
    <row r="23" spans="1:24" x14ac:dyDescent="0.3">
      <c r="A23" s="46" t="s">
        <v>75</v>
      </c>
      <c r="B23" s="47">
        <f>B2-((B2-VLOOKUP(B2,'Tax Rates'!$A$3:$C$600,1,TRUE))*VLOOKUP(B2,'Tax Rates'!$A$3:$C$600,3,TRUE)+VLOOKUP(B2,'Tax Rates'!$A$3:$C$600,2,TRUE))-B2*'Tax Rates'!$F$2</f>
        <v>48833</v>
      </c>
      <c r="D23" s="17">
        <f t="shared" si="3"/>
        <v>46113</v>
      </c>
      <c r="E23" s="41">
        <v>1</v>
      </c>
      <c r="F23" s="83">
        <f t="shared" si="9"/>
        <v>3</v>
      </c>
      <c r="K23" s="84" t="e">
        <f t="shared" si="4"/>
        <v>#N/A</v>
      </c>
      <c r="L23" s="84" t="e">
        <f t="shared" si="5"/>
        <v>#N/A</v>
      </c>
      <c r="M23" s="40">
        <f t="shared" si="0"/>
        <v>332757.02425418561</v>
      </c>
      <c r="N23" s="40">
        <f t="shared" si="1"/>
        <v>0</v>
      </c>
      <c r="O23" s="40">
        <f t="shared" si="6"/>
        <v>332757.02425418561</v>
      </c>
      <c r="P23" s="68">
        <f t="shared" si="7"/>
        <v>2504.9565856040613</v>
      </c>
      <c r="Q23" s="69">
        <f t="shared" si="2"/>
        <v>0</v>
      </c>
      <c r="R23" s="70">
        <f t="shared" si="8"/>
        <v>2504.9565856040613</v>
      </c>
      <c r="S23" s="8"/>
      <c r="T23" s="73"/>
      <c r="V23" s="12"/>
    </row>
    <row r="24" spans="1:24" ht="14.4" customHeight="1" x14ac:dyDescent="0.3">
      <c r="A24" s="46" t="s">
        <v>76</v>
      </c>
      <c r="B24" s="47">
        <f>B3-((B3-VLOOKUP(B3,'Tax Rates'!$A$3:$C$600,1,TRUE))*VLOOKUP(B3,'Tax Rates'!A3:$C$600,3,TRUE)+VLOOKUP(B3,'Tax Rates'!$A$3:$C$600,2,TRUE))-B3*'Tax Rates'!$F$2</f>
        <v>75033</v>
      </c>
      <c r="D24" s="17">
        <f t="shared" si="3"/>
        <v>46204</v>
      </c>
      <c r="E24" s="41">
        <v>1</v>
      </c>
      <c r="F24" s="83">
        <f t="shared" si="9"/>
        <v>3</v>
      </c>
      <c r="K24" s="84" t="e">
        <f t="shared" si="4"/>
        <v>#N/A</v>
      </c>
      <c r="L24" s="84" t="e">
        <f t="shared" si="5"/>
        <v>#N/A</v>
      </c>
      <c r="M24" s="40">
        <f t="shared" si="0"/>
        <v>315984.76655407541</v>
      </c>
      <c r="N24" s="40">
        <f t="shared" si="1"/>
        <v>0</v>
      </c>
      <c r="O24" s="40">
        <f t="shared" si="6"/>
        <v>315984.76655407541</v>
      </c>
      <c r="P24" s="68">
        <f t="shared" si="7"/>
        <v>2378.696959753921</v>
      </c>
      <c r="Q24" s="69">
        <f t="shared" si="2"/>
        <v>0</v>
      </c>
      <c r="R24" s="70">
        <f t="shared" si="8"/>
        <v>2378.696959753921</v>
      </c>
      <c r="S24" s="8"/>
      <c r="T24" s="72"/>
      <c r="U24" s="22"/>
      <c r="V24" s="22"/>
      <c r="W24" s="21"/>
      <c r="X24" s="21"/>
    </row>
    <row r="25" spans="1:24" x14ac:dyDescent="0.3">
      <c r="A25" s="58" t="s">
        <v>20</v>
      </c>
      <c r="B25" s="64">
        <f>SUM(B23:B24)</f>
        <v>123866</v>
      </c>
      <c r="D25" s="17">
        <f t="shared" si="3"/>
        <v>46296</v>
      </c>
      <c r="E25" s="41">
        <v>1</v>
      </c>
      <c r="F25" s="83">
        <f t="shared" si="9"/>
        <v>3</v>
      </c>
      <c r="K25" s="84" t="e">
        <f t="shared" si="4"/>
        <v>#N/A</v>
      </c>
      <c r="L25" s="84" t="e">
        <f t="shared" si="5"/>
        <v>#N/A</v>
      </c>
      <c r="M25" s="40">
        <f t="shared" si="0"/>
        <v>299086.24922811508</v>
      </c>
      <c r="N25" s="40">
        <f t="shared" si="1"/>
        <v>0</v>
      </c>
      <c r="O25" s="40">
        <f t="shared" si="6"/>
        <v>299086.24922811508</v>
      </c>
      <c r="P25" s="68">
        <f t="shared" si="7"/>
        <v>2251.4868659700746</v>
      </c>
      <c r="Q25" s="69">
        <f t="shared" si="2"/>
        <v>0</v>
      </c>
      <c r="R25" s="70">
        <f t="shared" si="8"/>
        <v>2251.4868659700746</v>
      </c>
      <c r="S25" s="8"/>
      <c r="T25" s="72"/>
      <c r="U25" s="14"/>
      <c r="V25" s="14"/>
      <c r="W25" s="13"/>
      <c r="X25" s="13"/>
    </row>
    <row r="26" spans="1:24" x14ac:dyDescent="0.3">
      <c r="A26" s="46" t="s">
        <v>35</v>
      </c>
      <c r="B26" s="47">
        <f>SUM(B23:B24)-B4</f>
        <v>77608.857142857145</v>
      </c>
      <c r="D26" s="17">
        <f t="shared" si="3"/>
        <v>46388</v>
      </c>
      <c r="E26" s="41">
        <v>1</v>
      </c>
      <c r="F26" s="83">
        <f t="shared" si="9"/>
        <v>3</v>
      </c>
      <c r="K26" s="84" t="e">
        <f t="shared" si="4"/>
        <v>#N/A</v>
      </c>
      <c r="L26" s="84" t="e">
        <f t="shared" si="5"/>
        <v>#N/A</v>
      </c>
      <c r="M26" s="40">
        <f t="shared" si="0"/>
        <v>282060.52180837089</v>
      </c>
      <c r="N26" s="40">
        <f t="shared" si="1"/>
        <v>0</v>
      </c>
      <c r="O26" s="40">
        <f t="shared" si="6"/>
        <v>282060.52180837089</v>
      </c>
      <c r="P26" s="68">
        <f t="shared" si="7"/>
        <v>2123.3191492392943</v>
      </c>
      <c r="Q26" s="69">
        <f t="shared" si="2"/>
        <v>0</v>
      </c>
      <c r="R26" s="70">
        <f t="shared" si="8"/>
        <v>2123.3191492392943</v>
      </c>
      <c r="S26" s="8"/>
      <c r="T26" s="72"/>
      <c r="U26" s="11"/>
      <c r="V26" s="11"/>
      <c r="W26" s="11"/>
      <c r="X26" s="11"/>
    </row>
    <row r="27" spans="1:24" x14ac:dyDescent="0.3">
      <c r="A27" s="79" t="s">
        <v>77</v>
      </c>
      <c r="B27" s="80" t="b">
        <f>IF(AND(B7&gt;0,B8&gt;0,B9&gt;0,B10&gt;0),TRUE, FALSE)</f>
        <v>1</v>
      </c>
      <c r="D27" s="17">
        <f t="shared" si="3"/>
        <v>46478</v>
      </c>
      <c r="E27" s="41">
        <v>1</v>
      </c>
      <c r="F27" s="83">
        <f t="shared" si="9"/>
        <v>3</v>
      </c>
      <c r="K27" s="84" t="e">
        <f t="shared" si="4"/>
        <v>#N/A</v>
      </c>
      <c r="L27" s="84" t="e">
        <f t="shared" si="5"/>
        <v>#N/A</v>
      </c>
      <c r="M27" s="40">
        <f t="shared" si="0"/>
        <v>264906.62667189591</v>
      </c>
      <c r="N27" s="40">
        <f t="shared" si="1"/>
        <v>0</v>
      </c>
      <c r="O27" s="40">
        <f t="shared" si="6"/>
        <v>264906.62667189591</v>
      </c>
      <c r="P27" s="68">
        <f t="shared" si="7"/>
        <v>1994.1866006862369</v>
      </c>
      <c r="Q27" s="69">
        <f t="shared" si="2"/>
        <v>0</v>
      </c>
      <c r="R27" s="70">
        <f t="shared" si="8"/>
        <v>1994.1866006862369</v>
      </c>
      <c r="S27" s="8"/>
      <c r="T27" s="72"/>
    </row>
    <row r="28" spans="1:24" x14ac:dyDescent="0.3">
      <c r="A28" s="58" t="s">
        <v>79</v>
      </c>
      <c r="B28" s="59">
        <f>IF(B27,B6-YEARFRAC(D2,B7),NA())</f>
        <v>30</v>
      </c>
      <c r="D28" s="17">
        <f t="shared" si="3"/>
        <v>46569</v>
      </c>
      <c r="E28" s="41">
        <v>1</v>
      </c>
      <c r="F28" s="83">
        <f t="shared" si="9"/>
        <v>3</v>
      </c>
      <c r="K28" s="84" t="e">
        <f t="shared" si="4"/>
        <v>#N/A</v>
      </c>
      <c r="L28" s="84" t="e">
        <f t="shared" si="5"/>
        <v>#N/A</v>
      </c>
      <c r="M28" s="40">
        <f t="shared" si="0"/>
        <v>247623.59898686784</v>
      </c>
      <c r="N28" s="40">
        <f t="shared" si="1"/>
        <v>0</v>
      </c>
      <c r="O28" s="40">
        <f t="shared" si="6"/>
        <v>247623.59898686784</v>
      </c>
      <c r="P28" s="68">
        <f t="shared" si="7"/>
        <v>1864.0819571679754</v>
      </c>
      <c r="Q28" s="69">
        <f t="shared" si="2"/>
        <v>0</v>
      </c>
      <c r="R28" s="70">
        <f t="shared" si="8"/>
        <v>1864.0819571679754</v>
      </c>
      <c r="S28" s="8"/>
      <c r="T28" s="72"/>
      <c r="V28" s="12"/>
    </row>
    <row r="29" spans="1:24" ht="15" thickBot="1" x14ac:dyDescent="0.35">
      <c r="A29" s="81" t="s">
        <v>21</v>
      </c>
      <c r="B29" s="82">
        <f>IF(B27,-PMT(B9/100/12,B28*12,B8),NA())</f>
        <v>1478.4778907552823</v>
      </c>
      <c r="D29" s="17">
        <f t="shared" si="3"/>
        <v>46661</v>
      </c>
      <c r="E29" s="41">
        <v>1</v>
      </c>
      <c r="F29" s="83">
        <f t="shared" si="9"/>
        <v>3</v>
      </c>
      <c r="K29" s="84" t="e">
        <f t="shared" si="4"/>
        <v>#N/A</v>
      </c>
      <c r="L29" s="84" t="e">
        <f t="shared" si="5"/>
        <v>#N/A</v>
      </c>
      <c r="M29" s="40">
        <f t="shared" si="0"/>
        <v>230210.46665832153</v>
      </c>
      <c r="N29" s="40">
        <f t="shared" si="1"/>
        <v>0</v>
      </c>
      <c r="O29" s="40">
        <f t="shared" si="6"/>
        <v>230210.46665832153</v>
      </c>
      <c r="P29" s="68">
        <f t="shared" si="7"/>
        <v>1732.9979008654782</v>
      </c>
      <c r="Q29" s="69">
        <f t="shared" si="2"/>
        <v>0</v>
      </c>
      <c r="R29" s="70">
        <f t="shared" si="8"/>
        <v>1732.9979008654782</v>
      </c>
      <c r="S29" s="8"/>
      <c r="T29" s="72"/>
      <c r="U29" s="14"/>
      <c r="V29" s="14"/>
      <c r="W29" s="13"/>
      <c r="X29" s="13"/>
    </row>
    <row r="30" spans="1:24" x14ac:dyDescent="0.3">
      <c r="D30" s="17">
        <f t="shared" si="3"/>
        <v>46753</v>
      </c>
      <c r="E30" s="41">
        <v>1</v>
      </c>
      <c r="F30" s="83">
        <f t="shared" si="9"/>
        <v>3</v>
      </c>
      <c r="K30" s="84" t="e">
        <f t="shared" si="4"/>
        <v>#N/A</v>
      </c>
      <c r="L30" s="84" t="e">
        <f t="shared" si="5"/>
        <v>#N/A</v>
      </c>
      <c r="M30" s="40">
        <f t="shared" si="0"/>
        <v>212666.25027347272</v>
      </c>
      <c r="N30" s="40">
        <f t="shared" si="1"/>
        <v>0</v>
      </c>
      <c r="O30" s="40">
        <f t="shared" si="6"/>
        <v>212666.25027347272</v>
      </c>
      <c r="P30" s="68">
        <f t="shared" si="7"/>
        <v>1600.9270588720144</v>
      </c>
      <c r="Q30" s="69">
        <f t="shared" si="2"/>
        <v>0</v>
      </c>
      <c r="R30" s="70">
        <f t="shared" si="8"/>
        <v>1600.9270588720144</v>
      </c>
      <c r="S30" s="8"/>
    </row>
    <row r="31" spans="1:24" x14ac:dyDescent="0.3">
      <c r="D31" s="17">
        <f t="shared" si="3"/>
        <v>46844</v>
      </c>
      <c r="E31" s="41">
        <v>1</v>
      </c>
      <c r="F31" s="83">
        <f t="shared" si="9"/>
        <v>3</v>
      </c>
      <c r="K31" s="84" t="e">
        <f t="shared" si="4"/>
        <v>#N/A</v>
      </c>
      <c r="L31" s="84" t="e">
        <f t="shared" si="5"/>
        <v>#N/A</v>
      </c>
      <c r="M31" s="40">
        <f t="shared" si="0"/>
        <v>194989.96304663044</v>
      </c>
      <c r="N31" s="40">
        <f t="shared" si="1"/>
        <v>0</v>
      </c>
      <c r="O31" s="40">
        <f t="shared" si="6"/>
        <v>194989.96304663044</v>
      </c>
      <c r="P31" s="68">
        <f t="shared" si="7"/>
        <v>1467.8620027784598</v>
      </c>
      <c r="Q31" s="69">
        <f t="shared" si="2"/>
        <v>0</v>
      </c>
      <c r="R31" s="70">
        <f t="shared" si="8"/>
        <v>1467.8620027784598</v>
      </c>
      <c r="S31" s="8"/>
    </row>
    <row r="32" spans="1:24" x14ac:dyDescent="0.3">
      <c r="D32" s="17">
        <f t="shared" si="3"/>
        <v>46935</v>
      </c>
      <c r="E32" s="41">
        <v>1</v>
      </c>
      <c r="F32" s="83">
        <f t="shared" si="9"/>
        <v>3</v>
      </c>
      <c r="K32" s="84" t="e">
        <f t="shared" si="4"/>
        <v>#N/A</v>
      </c>
      <c r="L32" s="84" t="e">
        <f t="shared" si="5"/>
        <v>#N/A</v>
      </c>
      <c r="M32" s="40">
        <f t="shared" si="0"/>
        <v>177180.6107636946</v>
      </c>
      <c r="N32" s="40">
        <f t="shared" si="1"/>
        <v>0</v>
      </c>
      <c r="O32" s="40">
        <f t="shared" si="6"/>
        <v>177180.6107636946</v>
      </c>
      <c r="P32" s="68">
        <f t="shared" si="7"/>
        <v>1333.7952482554808</v>
      </c>
      <c r="Q32" s="69">
        <f t="shared" si="2"/>
        <v>0</v>
      </c>
      <c r="R32" s="70">
        <f t="shared" si="8"/>
        <v>1333.7952482554808</v>
      </c>
      <c r="S32" s="8"/>
    </row>
    <row r="33" spans="1:19" s="10" customFormat="1" x14ac:dyDescent="0.3">
      <c r="A33"/>
      <c r="B33"/>
      <c r="C33"/>
      <c r="D33" s="17">
        <f t="shared" si="3"/>
        <v>47027</v>
      </c>
      <c r="E33" s="41">
        <v>1</v>
      </c>
      <c r="F33" s="83">
        <f t="shared" si="9"/>
        <v>3</v>
      </c>
      <c r="G33" s="39"/>
      <c r="H33" s="39"/>
      <c r="I33" s="39"/>
      <c r="J33" s="39"/>
      <c r="K33" s="84" t="e">
        <f t="shared" si="4"/>
        <v>#N/A</v>
      </c>
      <c r="L33" s="84" t="e">
        <f t="shared" si="5"/>
        <v>#N/A</v>
      </c>
      <c r="M33" s="40">
        <f t="shared" si="0"/>
        <v>159237.19172623579</v>
      </c>
      <c r="N33" s="40">
        <f t="shared" si="1"/>
        <v>0</v>
      </c>
      <c r="O33" s="40">
        <f t="shared" si="6"/>
        <v>159237.19172623579</v>
      </c>
      <c r="P33" s="68">
        <f t="shared" si="7"/>
        <v>1198.7192546325743</v>
      </c>
      <c r="Q33" s="69">
        <f t="shared" si="2"/>
        <v>0</v>
      </c>
      <c r="R33" s="70">
        <f t="shared" si="8"/>
        <v>1198.7192546325743</v>
      </c>
      <c r="S33" s="8"/>
    </row>
    <row r="34" spans="1:19" s="10" customFormat="1" x14ac:dyDescent="0.3">
      <c r="A34"/>
      <c r="B34"/>
      <c r="C34"/>
      <c r="D34" s="17">
        <f t="shared" si="3"/>
        <v>47119</v>
      </c>
      <c r="E34" s="41">
        <v>1</v>
      </c>
      <c r="F34" s="83">
        <f t="shared" si="9"/>
        <v>3</v>
      </c>
      <c r="G34" s="39"/>
      <c r="H34" s="39"/>
      <c r="I34" s="39"/>
      <c r="J34" s="39"/>
      <c r="K34" s="84" t="e">
        <f t="shared" si="4"/>
        <v>#N/A</v>
      </c>
      <c r="L34" s="84" t="e">
        <f t="shared" si="5"/>
        <v>#N/A</v>
      </c>
      <c r="M34" s="40">
        <f t="shared" si="0"/>
        <v>141158.69669515407</v>
      </c>
      <c r="N34" s="40">
        <f t="shared" si="1"/>
        <v>0</v>
      </c>
      <c r="O34" s="40">
        <f t="shared" si="6"/>
        <v>141158.69669515407</v>
      </c>
      <c r="P34" s="68">
        <f t="shared" si="7"/>
        <v>1062.626424473937</v>
      </c>
      <c r="Q34" s="69">
        <f t="shared" si="2"/>
        <v>0</v>
      </c>
      <c r="R34" s="70">
        <f t="shared" si="8"/>
        <v>1062.626424473937</v>
      </c>
      <c r="S34" s="8"/>
    </row>
    <row r="35" spans="1:19" s="10" customFormat="1" x14ac:dyDescent="0.3">
      <c r="A35"/>
      <c r="B35"/>
      <c r="C35"/>
      <c r="D35" s="17">
        <f t="shared" si="3"/>
        <v>47209</v>
      </c>
      <c r="E35" s="41">
        <v>1</v>
      </c>
      <c r="F35" s="83">
        <f t="shared" si="9"/>
        <v>3</v>
      </c>
      <c r="G35" s="39"/>
      <c r="H35" s="39"/>
      <c r="I35" s="39"/>
      <c r="J35" s="39"/>
      <c r="K35" s="84" t="e">
        <f t="shared" si="4"/>
        <v>#N/A</v>
      </c>
      <c r="L35" s="84" t="e">
        <f t="shared" si="5"/>
        <v>#N/A</v>
      </c>
      <c r="M35" s="40">
        <f t="shared" si="0"/>
        <v>122944.10883391372</v>
      </c>
      <c r="N35" s="40">
        <f t="shared" si="1"/>
        <v>0</v>
      </c>
      <c r="O35" s="40">
        <f t="shared" si="6"/>
        <v>122944.10883391372</v>
      </c>
      <c r="P35" s="68">
        <f t="shared" si="7"/>
        <v>925.50910315114345</v>
      </c>
      <c r="Q35" s="69">
        <f t="shared" si="2"/>
        <v>0</v>
      </c>
      <c r="R35" s="70">
        <f t="shared" si="8"/>
        <v>925.50910315114345</v>
      </c>
      <c r="S35" s="8"/>
    </row>
    <row r="36" spans="1:19" s="10" customFormat="1" x14ac:dyDescent="0.3">
      <c r="A36"/>
      <c r="B36"/>
      <c r="C36"/>
      <c r="D36" s="17">
        <f t="shared" si="3"/>
        <v>47300</v>
      </c>
      <c r="E36" s="41">
        <v>1</v>
      </c>
      <c r="F36" s="83">
        <f t="shared" si="9"/>
        <v>3</v>
      </c>
      <c r="G36" s="39"/>
      <c r="H36" s="39"/>
      <c r="I36" s="39"/>
      <c r="J36" s="39"/>
      <c r="K36" s="84" t="e">
        <f t="shared" si="4"/>
        <v>#N/A</v>
      </c>
      <c r="L36" s="84" t="e">
        <f t="shared" si="5"/>
        <v>#N/A</v>
      </c>
      <c r="M36" s="40">
        <f t="shared" si="0"/>
        <v>104592.40365135057</v>
      </c>
      <c r="N36" s="40">
        <f t="shared" si="1"/>
        <v>0</v>
      </c>
      <c r="O36" s="40">
        <f t="shared" si="6"/>
        <v>104592.40365135057</v>
      </c>
      <c r="P36" s="68">
        <f t="shared" si="7"/>
        <v>787.35957841260586</v>
      </c>
      <c r="Q36" s="69">
        <f t="shared" si="2"/>
        <v>0</v>
      </c>
      <c r="R36" s="70">
        <f t="shared" si="8"/>
        <v>787.35957841260586</v>
      </c>
      <c r="S36" s="8"/>
    </row>
    <row r="37" spans="1:19" s="10" customFormat="1" x14ac:dyDescent="0.3">
      <c r="A37"/>
      <c r="B37"/>
      <c r="C37"/>
      <c r="D37" s="17">
        <f t="shared" si="3"/>
        <v>47392</v>
      </c>
      <c r="E37" s="41">
        <v>1</v>
      </c>
      <c r="F37" s="83">
        <f t="shared" si="9"/>
        <v>3</v>
      </c>
      <c r="G37" s="39"/>
      <c r="H37" s="39"/>
      <c r="I37" s="39"/>
      <c r="J37" s="39"/>
      <c r="K37" s="84" t="e">
        <f t="shared" si="4"/>
        <v>#N/A</v>
      </c>
      <c r="L37" s="84" t="e">
        <f t="shared" si="5"/>
        <v>#N/A</v>
      </c>
      <c r="M37" s="40">
        <f t="shared" si="0"/>
        <v>86102.548944048889</v>
      </c>
      <c r="N37" s="40">
        <f t="shared" si="1"/>
        <v>0</v>
      </c>
      <c r="O37" s="40">
        <f t="shared" si="6"/>
        <v>86102.548944048889</v>
      </c>
      <c r="P37" s="68">
        <f t="shared" si="7"/>
        <v>648.17007994979474</v>
      </c>
      <c r="Q37" s="69">
        <f t="shared" si="2"/>
        <v>0</v>
      </c>
      <c r="R37" s="70">
        <f t="shared" si="8"/>
        <v>648.17007994979474</v>
      </c>
      <c r="S37" s="8"/>
    </row>
    <row r="38" spans="1:19" s="10" customFormat="1" x14ac:dyDescent="0.3">
      <c r="A38"/>
      <c r="B38"/>
      <c r="C38"/>
      <c r="D38" s="17">
        <f t="shared" si="3"/>
        <v>47484</v>
      </c>
      <c r="E38" s="41">
        <v>1</v>
      </c>
      <c r="F38" s="83">
        <f t="shared" si="9"/>
        <v>3</v>
      </c>
      <c r="G38" s="39"/>
      <c r="H38" s="39"/>
      <c r="I38" s="39"/>
      <c r="J38" s="39"/>
      <c r="K38" s="84" t="e">
        <f t="shared" si="4"/>
        <v>#N/A</v>
      </c>
      <c r="L38" s="84" t="e">
        <f t="shared" si="5"/>
        <v>#N/A</v>
      </c>
      <c r="M38" s="40">
        <f t="shared" si="0"/>
        <v>67473.504738284391</v>
      </c>
      <c r="N38" s="40">
        <f t="shared" si="1"/>
        <v>0</v>
      </c>
      <c r="O38" s="40">
        <f t="shared" si="6"/>
        <v>67473.504738284391</v>
      </c>
      <c r="P38" s="68">
        <f t="shared" si="7"/>
        <v>507.9327789601914</v>
      </c>
      <c r="Q38" s="69">
        <f t="shared" si="2"/>
        <v>0</v>
      </c>
      <c r="R38" s="70">
        <f t="shared" si="8"/>
        <v>507.9327789601914</v>
      </c>
      <c r="S38" s="8"/>
    </row>
    <row r="39" spans="1:19" s="10" customFormat="1" x14ac:dyDescent="0.3">
      <c r="A39"/>
      <c r="B39"/>
      <c r="C39"/>
      <c r="D39" s="17">
        <f t="shared" si="3"/>
        <v>47574</v>
      </c>
      <c r="E39" s="41">
        <v>1</v>
      </c>
      <c r="F39" s="83">
        <f t="shared" si="9"/>
        <v>3</v>
      </c>
      <c r="G39" s="39"/>
      <c r="H39" s="39"/>
      <c r="I39" s="39"/>
      <c r="J39" s="39"/>
      <c r="K39" s="84" t="e">
        <f t="shared" si="4"/>
        <v>#N/A</v>
      </c>
      <c r="L39" s="84" t="e">
        <f t="shared" si="5"/>
        <v>#N/A</v>
      </c>
      <c r="M39" s="40">
        <f t="shared" si="0"/>
        <v>48704.223231530297</v>
      </c>
      <c r="N39" s="40">
        <f t="shared" si="1"/>
        <v>0</v>
      </c>
      <c r="O39" s="40">
        <f t="shared" si="6"/>
        <v>48704.223231530297</v>
      </c>
      <c r="P39" s="68">
        <f t="shared" si="7"/>
        <v>366.63978770695331</v>
      </c>
      <c r="Q39" s="69">
        <f t="shared" si="2"/>
        <v>0</v>
      </c>
      <c r="R39" s="70">
        <f t="shared" si="8"/>
        <v>366.63978770695331</v>
      </c>
      <c r="S39" s="8"/>
    </row>
    <row r="40" spans="1:19" s="10" customFormat="1" x14ac:dyDescent="0.3">
      <c r="A40"/>
      <c r="B40"/>
      <c r="C40"/>
      <c r="D40" s="17">
        <f t="shared" si="3"/>
        <v>47665</v>
      </c>
      <c r="E40" s="41">
        <v>1</v>
      </c>
      <c r="F40" s="83">
        <f t="shared" si="9"/>
        <v>3</v>
      </c>
      <c r="G40" s="39"/>
      <c r="H40" s="39"/>
      <c r="I40" s="39"/>
      <c r="J40" s="39"/>
      <c r="K40" s="84" t="e">
        <f t="shared" si="4"/>
        <v>#N/A</v>
      </c>
      <c r="L40" s="84" t="e">
        <f t="shared" si="5"/>
        <v>#N/A</v>
      </c>
      <c r="M40" s="40">
        <f t="shared" si="0"/>
        <v>29793.648733522965</v>
      </c>
      <c r="N40" s="40">
        <f t="shared" si="1"/>
        <v>0</v>
      </c>
      <c r="O40" s="40">
        <f t="shared" si="6"/>
        <v>29793.648733522965</v>
      </c>
      <c r="P40" s="68">
        <f t="shared" si="7"/>
        <v>224.28315907526235</v>
      </c>
      <c r="Q40" s="69">
        <f t="shared" si="2"/>
        <v>0</v>
      </c>
      <c r="R40" s="70">
        <f t="shared" si="8"/>
        <v>224.28315907526235</v>
      </c>
      <c r="S40" s="8"/>
    </row>
    <row r="41" spans="1:19" s="10" customFormat="1" x14ac:dyDescent="0.3">
      <c r="A41"/>
      <c r="B41"/>
      <c r="C41"/>
      <c r="D41" s="17">
        <f t="shared" si="3"/>
        <v>47757</v>
      </c>
      <c r="E41" s="41">
        <v>1</v>
      </c>
      <c r="F41" s="83">
        <f t="shared" si="9"/>
        <v>3</v>
      </c>
      <c r="G41" s="39"/>
      <c r="H41" s="39"/>
      <c r="I41" s="39"/>
      <c r="J41" s="39"/>
      <c r="K41" s="84" t="e">
        <f t="shared" si="4"/>
        <v>#N/A</v>
      </c>
      <c r="L41" s="84" t="e">
        <f t="shared" si="5"/>
        <v>#N/A</v>
      </c>
      <c r="M41" s="40">
        <f t="shared" si="0"/>
        <v>10740.71760688394</v>
      </c>
      <c r="N41" s="40">
        <f t="shared" si="1"/>
        <v>0</v>
      </c>
      <c r="O41" s="40">
        <f t="shared" si="6"/>
        <v>10740.71760688394</v>
      </c>
      <c r="P41" s="68">
        <f t="shared" si="7"/>
        <v>80.854886125334701</v>
      </c>
      <c r="Q41" s="69">
        <f t="shared" si="2"/>
        <v>0</v>
      </c>
      <c r="R41" s="70">
        <f t="shared" si="8"/>
        <v>80.854886125334701</v>
      </c>
      <c r="S41" s="9"/>
    </row>
    <row r="42" spans="1:19" s="10" customFormat="1" x14ac:dyDescent="0.3">
      <c r="A42"/>
      <c r="B42"/>
      <c r="C42"/>
      <c r="D42" s="17">
        <f t="shared" si="3"/>
        <v>47849</v>
      </c>
      <c r="E42" s="41">
        <v>1</v>
      </c>
      <c r="F42" s="83">
        <f t="shared" si="9"/>
        <v>3</v>
      </c>
      <c r="G42" s="39"/>
      <c r="H42" s="39"/>
      <c r="I42" s="39"/>
      <c r="J42" s="39"/>
      <c r="K42" s="84" t="e">
        <f t="shared" si="4"/>
        <v>#N/A</v>
      </c>
      <c r="L42" s="84" t="e">
        <f t="shared" si="5"/>
        <v>#N/A</v>
      </c>
      <c r="M42" s="40">
        <f t="shared" si="0"/>
        <v>-8455.6417927050115</v>
      </c>
      <c r="N42" s="40">
        <f t="shared" si="1"/>
        <v>0</v>
      </c>
      <c r="O42" s="40">
        <f t="shared" si="6"/>
        <v>0</v>
      </c>
      <c r="P42" s="68">
        <f t="shared" si="7"/>
        <v>0</v>
      </c>
      <c r="Q42" s="69">
        <f t="shared" si="2"/>
        <v>0</v>
      </c>
      <c r="R42" s="70">
        <f t="shared" si="8"/>
        <v>0</v>
      </c>
      <c r="S42" s="9"/>
    </row>
    <row r="43" spans="1:19" s="10" customFormat="1" x14ac:dyDescent="0.3">
      <c r="A43"/>
      <c r="B43"/>
      <c r="C43"/>
      <c r="D43" s="17">
        <f t="shared" si="3"/>
        <v>47939</v>
      </c>
      <c r="E43" s="41">
        <v>1</v>
      </c>
      <c r="F43" s="83">
        <f t="shared" si="9"/>
        <v>3</v>
      </c>
      <c r="G43" s="39"/>
      <c r="H43" s="39"/>
      <c r="I43" s="39"/>
      <c r="J43" s="39"/>
      <c r="K43" s="84" t="e">
        <f t="shared" si="4"/>
        <v>#N/A</v>
      </c>
      <c r="L43" s="84" t="e">
        <f t="shared" si="5"/>
        <v>#N/A</v>
      </c>
      <c r="M43" s="40">
        <f t="shared" si="0"/>
        <v>0</v>
      </c>
      <c r="N43" s="40">
        <f t="shared" si="1"/>
        <v>0</v>
      </c>
      <c r="O43" s="40">
        <f t="shared" si="6"/>
        <v>0</v>
      </c>
      <c r="P43" s="68">
        <f t="shared" si="7"/>
        <v>0</v>
      </c>
      <c r="Q43" s="69">
        <f t="shared" si="2"/>
        <v>0</v>
      </c>
      <c r="R43" s="70">
        <f t="shared" si="8"/>
        <v>0</v>
      </c>
      <c r="S43" s="9"/>
    </row>
    <row r="44" spans="1:19" s="10" customFormat="1" x14ac:dyDescent="0.3">
      <c r="A44"/>
      <c r="B44"/>
      <c r="C44"/>
      <c r="D44" s="17">
        <f t="shared" si="3"/>
        <v>48030</v>
      </c>
      <c r="E44" s="41">
        <v>1</v>
      </c>
      <c r="F44" s="83">
        <f t="shared" si="9"/>
        <v>3</v>
      </c>
      <c r="G44" s="39"/>
      <c r="H44" s="39"/>
      <c r="I44" s="39"/>
      <c r="J44" s="39"/>
      <c r="K44" s="84" t="e">
        <f t="shared" si="4"/>
        <v>#N/A</v>
      </c>
      <c r="L44" s="84" t="e">
        <f t="shared" si="5"/>
        <v>#N/A</v>
      </c>
      <c r="M44" s="40">
        <f t="shared" si="0"/>
        <v>0</v>
      </c>
      <c r="N44" s="40">
        <f t="shared" si="1"/>
        <v>0</v>
      </c>
      <c r="O44" s="40">
        <f t="shared" si="6"/>
        <v>0</v>
      </c>
      <c r="P44" s="68">
        <f t="shared" si="7"/>
        <v>0</v>
      </c>
      <c r="Q44" s="69">
        <f t="shared" si="2"/>
        <v>0</v>
      </c>
      <c r="R44" s="70">
        <f t="shared" si="8"/>
        <v>0</v>
      </c>
      <c r="S44" s="9"/>
    </row>
    <row r="45" spans="1:19" s="10" customFormat="1" x14ac:dyDescent="0.3">
      <c r="A45"/>
      <c r="B45"/>
      <c r="C45"/>
      <c r="D45" s="17">
        <f t="shared" si="3"/>
        <v>48122</v>
      </c>
      <c r="E45" s="41">
        <v>1</v>
      </c>
      <c r="F45" s="83">
        <f t="shared" si="9"/>
        <v>3</v>
      </c>
      <c r="G45" s="39"/>
      <c r="H45" s="39"/>
      <c r="I45" s="39"/>
      <c r="J45" s="39"/>
      <c r="K45" s="84" t="e">
        <f t="shared" si="4"/>
        <v>#N/A</v>
      </c>
      <c r="L45" s="84" t="e">
        <f t="shared" si="5"/>
        <v>#N/A</v>
      </c>
      <c r="M45" s="40">
        <f t="shared" si="0"/>
        <v>0</v>
      </c>
      <c r="N45" s="40">
        <f t="shared" si="1"/>
        <v>0</v>
      </c>
      <c r="O45" s="40">
        <f t="shared" si="6"/>
        <v>0</v>
      </c>
      <c r="P45" s="68">
        <f t="shared" si="7"/>
        <v>0</v>
      </c>
      <c r="Q45" s="69">
        <f t="shared" si="2"/>
        <v>0</v>
      </c>
      <c r="R45" s="70">
        <f t="shared" si="8"/>
        <v>0</v>
      </c>
      <c r="S45" s="9"/>
    </row>
    <row r="46" spans="1:19" s="10" customFormat="1" x14ac:dyDescent="0.3">
      <c r="A46"/>
      <c r="B46"/>
      <c r="C46"/>
      <c r="D46" s="17">
        <f t="shared" si="3"/>
        <v>48214</v>
      </c>
      <c r="E46" s="41">
        <v>1</v>
      </c>
      <c r="F46" s="83">
        <f t="shared" si="9"/>
        <v>3</v>
      </c>
      <c r="G46" s="39"/>
      <c r="H46" s="39"/>
      <c r="I46" s="39"/>
      <c r="J46" s="39"/>
      <c r="K46" s="84" t="e">
        <f t="shared" si="4"/>
        <v>#N/A</v>
      </c>
      <c r="L46" s="84" t="e">
        <f t="shared" si="5"/>
        <v>#N/A</v>
      </c>
      <c r="M46" s="40">
        <f t="shared" si="0"/>
        <v>0</v>
      </c>
      <c r="N46" s="40">
        <f t="shared" si="1"/>
        <v>0</v>
      </c>
      <c r="O46" s="40">
        <f t="shared" si="6"/>
        <v>0</v>
      </c>
      <c r="P46" s="68">
        <f t="shared" si="7"/>
        <v>0</v>
      </c>
      <c r="Q46" s="69">
        <f t="shared" si="2"/>
        <v>0</v>
      </c>
      <c r="R46" s="70">
        <f t="shared" si="8"/>
        <v>0</v>
      </c>
      <c r="S46" s="9"/>
    </row>
    <row r="47" spans="1:19" s="10" customFormat="1" x14ac:dyDescent="0.3">
      <c r="A47"/>
      <c r="B47"/>
      <c r="C47"/>
      <c r="D47" s="17">
        <f t="shared" si="3"/>
        <v>48305</v>
      </c>
      <c r="E47" s="41">
        <v>1</v>
      </c>
      <c r="F47" s="83">
        <f t="shared" si="9"/>
        <v>3</v>
      </c>
      <c r="G47" s="39"/>
      <c r="H47" s="39"/>
      <c r="I47" s="39"/>
      <c r="J47" s="39"/>
      <c r="K47" s="84" t="e">
        <f t="shared" si="4"/>
        <v>#N/A</v>
      </c>
      <c r="L47" s="84" t="e">
        <f t="shared" si="5"/>
        <v>#N/A</v>
      </c>
      <c r="M47" s="40">
        <f t="shared" si="0"/>
        <v>0</v>
      </c>
      <c r="N47" s="40">
        <f t="shared" si="1"/>
        <v>0</v>
      </c>
      <c r="O47" s="40">
        <f t="shared" si="6"/>
        <v>0</v>
      </c>
      <c r="P47" s="68">
        <f t="shared" si="7"/>
        <v>0</v>
      </c>
      <c r="Q47" s="69">
        <f t="shared" si="2"/>
        <v>0</v>
      </c>
      <c r="R47" s="70">
        <f t="shared" si="8"/>
        <v>0</v>
      </c>
      <c r="S47" s="9"/>
    </row>
    <row r="48" spans="1:19" s="10" customFormat="1" x14ac:dyDescent="0.3">
      <c r="A48"/>
      <c r="B48"/>
      <c r="C48"/>
      <c r="D48" s="17">
        <f t="shared" si="3"/>
        <v>48396</v>
      </c>
      <c r="E48" s="41">
        <v>1</v>
      </c>
      <c r="F48" s="83">
        <f t="shared" si="9"/>
        <v>3</v>
      </c>
      <c r="G48" s="39"/>
      <c r="H48" s="39"/>
      <c r="I48" s="39"/>
      <c r="J48" s="39"/>
      <c r="K48" s="84" t="e">
        <f t="shared" si="4"/>
        <v>#N/A</v>
      </c>
      <c r="L48" s="84" t="e">
        <f t="shared" si="5"/>
        <v>#N/A</v>
      </c>
      <c r="M48" s="40">
        <f t="shared" si="0"/>
        <v>0</v>
      </c>
      <c r="N48" s="40">
        <f t="shared" si="1"/>
        <v>0</v>
      </c>
      <c r="O48" s="40">
        <f t="shared" si="6"/>
        <v>0</v>
      </c>
      <c r="P48" s="68">
        <f t="shared" si="7"/>
        <v>0</v>
      </c>
      <c r="Q48" s="69">
        <f t="shared" si="2"/>
        <v>0</v>
      </c>
      <c r="R48" s="70">
        <f t="shared" si="8"/>
        <v>0</v>
      </c>
      <c r="S48" s="9"/>
    </row>
    <row r="49" spans="4:24" s="9" customFormat="1" x14ac:dyDescent="0.3">
      <c r="D49" s="17">
        <f t="shared" si="3"/>
        <v>48488</v>
      </c>
      <c r="E49" s="41">
        <v>1</v>
      </c>
      <c r="F49" s="83">
        <f t="shared" si="9"/>
        <v>3</v>
      </c>
      <c r="G49" s="39"/>
      <c r="H49" s="39"/>
      <c r="I49" s="39"/>
      <c r="J49" s="39"/>
      <c r="K49" s="84" t="e">
        <f t="shared" si="4"/>
        <v>#N/A</v>
      </c>
      <c r="L49" s="84" t="e">
        <f t="shared" si="5"/>
        <v>#N/A</v>
      </c>
      <c r="M49" s="40">
        <f t="shared" si="0"/>
        <v>0</v>
      </c>
      <c r="N49" s="40">
        <f t="shared" si="1"/>
        <v>0</v>
      </c>
      <c r="O49" s="40">
        <f t="shared" si="6"/>
        <v>0</v>
      </c>
      <c r="P49" s="68">
        <f t="shared" si="7"/>
        <v>0</v>
      </c>
      <c r="Q49" s="69">
        <f t="shared" si="2"/>
        <v>0</v>
      </c>
      <c r="R49" s="70">
        <f t="shared" si="8"/>
        <v>0</v>
      </c>
      <c r="T49" s="10"/>
      <c r="U49" s="10"/>
      <c r="V49" s="10"/>
      <c r="W49" s="10"/>
      <c r="X49" s="10"/>
    </row>
    <row r="50" spans="4:24" s="9" customFormat="1" x14ac:dyDescent="0.3">
      <c r="D50" s="17">
        <f t="shared" si="3"/>
        <v>48580</v>
      </c>
      <c r="E50" s="41">
        <v>1</v>
      </c>
      <c r="F50" s="83">
        <f t="shared" si="9"/>
        <v>3</v>
      </c>
      <c r="G50" s="39"/>
      <c r="H50" s="39"/>
      <c r="I50" s="39"/>
      <c r="J50" s="39"/>
      <c r="K50" s="84" t="e">
        <f t="shared" si="4"/>
        <v>#N/A</v>
      </c>
      <c r="L50" s="84" t="e">
        <f t="shared" si="5"/>
        <v>#N/A</v>
      </c>
      <c r="M50" s="40">
        <f t="shared" si="0"/>
        <v>0</v>
      </c>
      <c r="N50" s="40">
        <f t="shared" si="1"/>
        <v>0</v>
      </c>
      <c r="O50" s="40">
        <f t="shared" si="6"/>
        <v>0</v>
      </c>
      <c r="P50" s="68">
        <f t="shared" si="7"/>
        <v>0</v>
      </c>
      <c r="Q50" s="69">
        <f t="shared" si="2"/>
        <v>0</v>
      </c>
      <c r="R50" s="70">
        <f t="shared" si="8"/>
        <v>0</v>
      </c>
      <c r="T50" s="10"/>
      <c r="U50" s="10"/>
      <c r="V50" s="10"/>
      <c r="W50" s="10"/>
      <c r="X50" s="10"/>
    </row>
    <row r="51" spans="4:24" s="9" customFormat="1" x14ac:dyDescent="0.3">
      <c r="D51" s="17">
        <f t="shared" si="3"/>
        <v>48670</v>
      </c>
      <c r="E51" s="41">
        <v>1</v>
      </c>
      <c r="F51" s="83">
        <f t="shared" si="9"/>
        <v>3</v>
      </c>
      <c r="G51" s="39"/>
      <c r="H51" s="39"/>
      <c r="I51" s="39"/>
      <c r="J51" s="39"/>
      <c r="K51" s="84" t="e">
        <f t="shared" si="4"/>
        <v>#N/A</v>
      </c>
      <c r="L51" s="84" t="e">
        <f t="shared" si="5"/>
        <v>#N/A</v>
      </c>
      <c r="M51" s="40">
        <f t="shared" si="0"/>
        <v>0</v>
      </c>
      <c r="N51" s="40">
        <f t="shared" si="1"/>
        <v>0</v>
      </c>
      <c r="O51" s="40">
        <f t="shared" si="6"/>
        <v>0</v>
      </c>
      <c r="P51" s="68">
        <f t="shared" si="7"/>
        <v>0</v>
      </c>
      <c r="Q51" s="69">
        <f t="shared" si="2"/>
        <v>0</v>
      </c>
      <c r="R51" s="70">
        <f t="shared" si="8"/>
        <v>0</v>
      </c>
      <c r="T51" s="10"/>
      <c r="U51" s="10"/>
      <c r="V51" s="10"/>
      <c r="W51" s="10"/>
      <c r="X51" s="10"/>
    </row>
    <row r="52" spans="4:24" s="9" customFormat="1" x14ac:dyDescent="0.3">
      <c r="D52" s="17">
        <f t="shared" si="3"/>
        <v>48761</v>
      </c>
      <c r="E52" s="41">
        <v>1</v>
      </c>
      <c r="F52" s="83">
        <f t="shared" si="9"/>
        <v>3</v>
      </c>
      <c r="G52" s="39"/>
      <c r="H52" s="39"/>
      <c r="I52" s="39"/>
      <c r="J52" s="39"/>
      <c r="K52" s="84" t="e">
        <f t="shared" si="4"/>
        <v>#N/A</v>
      </c>
      <c r="L52" s="84" t="e">
        <f t="shared" si="5"/>
        <v>#N/A</v>
      </c>
      <c r="M52" s="40">
        <f t="shared" si="0"/>
        <v>0</v>
      </c>
      <c r="N52" s="40">
        <f t="shared" si="1"/>
        <v>0</v>
      </c>
      <c r="O52" s="40">
        <f t="shared" si="6"/>
        <v>0</v>
      </c>
      <c r="P52" s="68">
        <f t="shared" si="7"/>
        <v>0</v>
      </c>
      <c r="Q52" s="69">
        <f t="shared" si="2"/>
        <v>0</v>
      </c>
      <c r="R52" s="70">
        <f t="shared" si="8"/>
        <v>0</v>
      </c>
      <c r="T52" s="10"/>
      <c r="U52" s="10"/>
      <c r="V52" s="10"/>
      <c r="W52" s="10"/>
      <c r="X52" s="10"/>
    </row>
    <row r="53" spans="4:24" s="9" customFormat="1" x14ac:dyDescent="0.3">
      <c r="D53" s="17">
        <f t="shared" si="3"/>
        <v>48853</v>
      </c>
      <c r="E53" s="41">
        <v>1</v>
      </c>
      <c r="F53" s="83">
        <f t="shared" si="9"/>
        <v>3</v>
      </c>
      <c r="G53" s="39"/>
      <c r="H53" s="39"/>
      <c r="I53" s="39"/>
      <c r="J53" s="39"/>
      <c r="K53" s="84" t="e">
        <f t="shared" si="4"/>
        <v>#N/A</v>
      </c>
      <c r="L53" s="84" t="e">
        <f t="shared" si="5"/>
        <v>#N/A</v>
      </c>
      <c r="M53" s="40">
        <f t="shared" si="0"/>
        <v>0</v>
      </c>
      <c r="N53" s="40">
        <f t="shared" si="1"/>
        <v>0</v>
      </c>
      <c r="O53" s="40">
        <f t="shared" si="6"/>
        <v>0</v>
      </c>
      <c r="P53" s="68">
        <f t="shared" si="7"/>
        <v>0</v>
      </c>
      <c r="Q53" s="69">
        <f t="shared" si="2"/>
        <v>0</v>
      </c>
      <c r="R53" s="70">
        <f t="shared" si="8"/>
        <v>0</v>
      </c>
      <c r="T53" s="10"/>
      <c r="U53" s="10"/>
      <c r="V53" s="10"/>
      <c r="W53" s="10"/>
      <c r="X53" s="10"/>
    </row>
    <row r="54" spans="4:24" s="9" customFormat="1" x14ac:dyDescent="0.3">
      <c r="D54" s="17">
        <f t="shared" si="3"/>
        <v>48945</v>
      </c>
      <c r="E54" s="41">
        <v>1</v>
      </c>
      <c r="F54" s="83">
        <f t="shared" si="9"/>
        <v>3</v>
      </c>
      <c r="G54" s="39"/>
      <c r="H54" s="39"/>
      <c r="I54" s="39"/>
      <c r="J54" s="39"/>
      <c r="K54" s="84" t="e">
        <f t="shared" si="4"/>
        <v>#N/A</v>
      </c>
      <c r="L54" s="84" t="e">
        <f t="shared" si="5"/>
        <v>#N/A</v>
      </c>
      <c r="M54" s="40">
        <f t="shared" si="0"/>
        <v>0</v>
      </c>
      <c r="N54" s="40">
        <f t="shared" si="1"/>
        <v>0</v>
      </c>
      <c r="O54" s="40">
        <f t="shared" si="6"/>
        <v>0</v>
      </c>
      <c r="P54" s="68">
        <f t="shared" si="7"/>
        <v>0</v>
      </c>
      <c r="Q54" s="69">
        <f t="shared" si="2"/>
        <v>0</v>
      </c>
      <c r="R54" s="70">
        <f t="shared" si="8"/>
        <v>0</v>
      </c>
      <c r="T54" s="10"/>
      <c r="U54" s="10"/>
      <c r="V54" s="10"/>
      <c r="W54" s="10"/>
      <c r="X54" s="10"/>
    </row>
    <row r="55" spans="4:24" s="9" customFormat="1" x14ac:dyDescent="0.3">
      <c r="D55" s="17">
        <f t="shared" si="3"/>
        <v>49035</v>
      </c>
      <c r="E55" s="41">
        <v>1</v>
      </c>
      <c r="F55" s="83">
        <f t="shared" si="9"/>
        <v>3</v>
      </c>
      <c r="G55" s="39"/>
      <c r="H55" s="39"/>
      <c r="I55" s="39"/>
      <c r="J55" s="39"/>
      <c r="K55" s="84" t="e">
        <f t="shared" si="4"/>
        <v>#N/A</v>
      </c>
      <c r="L55" s="84" t="e">
        <f t="shared" si="5"/>
        <v>#N/A</v>
      </c>
      <c r="M55" s="40">
        <f t="shared" si="0"/>
        <v>0</v>
      </c>
      <c r="N55" s="40">
        <f t="shared" si="1"/>
        <v>0</v>
      </c>
      <c r="O55" s="40">
        <f t="shared" si="6"/>
        <v>0</v>
      </c>
      <c r="P55" s="68">
        <f t="shared" si="7"/>
        <v>0</v>
      </c>
      <c r="Q55" s="69">
        <f t="shared" si="2"/>
        <v>0</v>
      </c>
      <c r="R55" s="70">
        <f t="shared" si="8"/>
        <v>0</v>
      </c>
      <c r="T55" s="10"/>
      <c r="U55" s="10"/>
      <c r="V55" s="10"/>
      <c r="W55" s="10"/>
      <c r="X55" s="10"/>
    </row>
    <row r="56" spans="4:24" s="9" customFormat="1" x14ac:dyDescent="0.3">
      <c r="D56" s="17">
        <f t="shared" si="3"/>
        <v>49126</v>
      </c>
      <c r="E56" s="41">
        <v>1</v>
      </c>
      <c r="F56" s="83">
        <f t="shared" si="9"/>
        <v>3</v>
      </c>
      <c r="G56" s="39"/>
      <c r="H56" s="39"/>
      <c r="I56" s="39"/>
      <c r="J56" s="39"/>
      <c r="K56" s="84" t="e">
        <f t="shared" si="4"/>
        <v>#N/A</v>
      </c>
      <c r="L56" s="84" t="e">
        <f t="shared" si="5"/>
        <v>#N/A</v>
      </c>
      <c r="M56" s="40">
        <f t="shared" si="0"/>
        <v>0</v>
      </c>
      <c r="N56" s="40">
        <f t="shared" si="1"/>
        <v>0</v>
      </c>
      <c r="O56" s="40">
        <f t="shared" si="6"/>
        <v>0</v>
      </c>
      <c r="P56" s="68">
        <f t="shared" si="7"/>
        <v>0</v>
      </c>
      <c r="Q56" s="69">
        <f t="shared" si="2"/>
        <v>0</v>
      </c>
      <c r="R56" s="70">
        <f t="shared" si="8"/>
        <v>0</v>
      </c>
      <c r="T56" s="10"/>
      <c r="U56" s="10"/>
      <c r="V56" s="10"/>
      <c r="W56" s="10"/>
      <c r="X56" s="10"/>
    </row>
    <row r="57" spans="4:24" s="9" customFormat="1" x14ac:dyDescent="0.3">
      <c r="D57" s="17">
        <f t="shared" si="3"/>
        <v>49218</v>
      </c>
      <c r="E57" s="41">
        <v>1</v>
      </c>
      <c r="F57" s="83">
        <f t="shared" si="9"/>
        <v>3</v>
      </c>
      <c r="G57" s="39"/>
      <c r="H57" s="39"/>
      <c r="I57" s="39"/>
      <c r="J57" s="39"/>
      <c r="K57" s="84" t="e">
        <f t="shared" si="4"/>
        <v>#N/A</v>
      </c>
      <c r="L57" s="84" t="e">
        <f t="shared" si="5"/>
        <v>#N/A</v>
      </c>
      <c r="M57" s="40">
        <f t="shared" si="0"/>
        <v>0</v>
      </c>
      <c r="N57" s="40">
        <f t="shared" si="1"/>
        <v>0</v>
      </c>
      <c r="O57" s="40">
        <f t="shared" si="6"/>
        <v>0</v>
      </c>
      <c r="P57" s="68">
        <f t="shared" si="7"/>
        <v>0</v>
      </c>
      <c r="Q57" s="69">
        <f t="shared" si="2"/>
        <v>0</v>
      </c>
      <c r="R57" s="70">
        <f t="shared" si="8"/>
        <v>0</v>
      </c>
      <c r="T57" s="10"/>
      <c r="U57" s="10"/>
      <c r="V57" s="10"/>
      <c r="W57" s="10"/>
      <c r="X57" s="10"/>
    </row>
    <row r="58" spans="4:24" s="9" customFormat="1" x14ac:dyDescent="0.3">
      <c r="D58" s="17">
        <f t="shared" si="3"/>
        <v>49310</v>
      </c>
      <c r="E58" s="41">
        <v>1</v>
      </c>
      <c r="F58" s="83">
        <f t="shared" si="9"/>
        <v>3</v>
      </c>
      <c r="G58" s="39"/>
      <c r="H58" s="39"/>
      <c r="I58" s="39"/>
      <c r="J58" s="39"/>
      <c r="K58" s="84" t="e">
        <f t="shared" si="4"/>
        <v>#N/A</v>
      </c>
      <c r="L58" s="84" t="e">
        <f t="shared" si="5"/>
        <v>#N/A</v>
      </c>
      <c r="M58" s="40">
        <f t="shared" si="0"/>
        <v>0</v>
      </c>
      <c r="N58" s="40">
        <f t="shared" si="1"/>
        <v>0</v>
      </c>
      <c r="O58" s="40">
        <f t="shared" si="6"/>
        <v>0</v>
      </c>
      <c r="P58" s="68">
        <f t="shared" si="7"/>
        <v>0</v>
      </c>
      <c r="Q58" s="69">
        <f t="shared" si="2"/>
        <v>0</v>
      </c>
      <c r="R58" s="70">
        <f t="shared" si="8"/>
        <v>0</v>
      </c>
      <c r="T58" s="10"/>
      <c r="U58" s="10"/>
      <c r="V58" s="10"/>
      <c r="W58" s="10"/>
      <c r="X58" s="10"/>
    </row>
    <row r="59" spans="4:24" s="9" customFormat="1" x14ac:dyDescent="0.3">
      <c r="D59" s="17">
        <f t="shared" si="3"/>
        <v>49400</v>
      </c>
      <c r="E59" s="41">
        <v>1</v>
      </c>
      <c r="F59" s="83">
        <f t="shared" si="9"/>
        <v>3</v>
      </c>
      <c r="G59" s="39"/>
      <c r="H59" s="39"/>
      <c r="I59" s="39"/>
      <c r="J59" s="39"/>
      <c r="K59" s="84" t="e">
        <f t="shared" si="4"/>
        <v>#N/A</v>
      </c>
      <c r="L59" s="84" t="e">
        <f t="shared" si="5"/>
        <v>#N/A</v>
      </c>
      <c r="M59" s="40">
        <f t="shared" si="0"/>
        <v>0</v>
      </c>
      <c r="N59" s="40">
        <f t="shared" si="1"/>
        <v>0</v>
      </c>
      <c r="O59" s="40">
        <f t="shared" si="6"/>
        <v>0</v>
      </c>
      <c r="P59" s="68">
        <f t="shared" si="7"/>
        <v>0</v>
      </c>
      <c r="Q59" s="69">
        <f t="shared" si="2"/>
        <v>0</v>
      </c>
      <c r="R59" s="70">
        <f t="shared" si="8"/>
        <v>0</v>
      </c>
      <c r="T59" s="10"/>
      <c r="U59" s="10"/>
      <c r="V59" s="10"/>
      <c r="W59" s="10"/>
      <c r="X59" s="10"/>
    </row>
    <row r="60" spans="4:24" s="9" customFormat="1" x14ac:dyDescent="0.3">
      <c r="D60" s="17">
        <f t="shared" si="3"/>
        <v>49491</v>
      </c>
      <c r="E60" s="41">
        <v>1</v>
      </c>
      <c r="F60" s="83">
        <f t="shared" si="9"/>
        <v>3</v>
      </c>
      <c r="G60" s="39"/>
      <c r="H60" s="39"/>
      <c r="I60" s="39"/>
      <c r="J60" s="39"/>
      <c r="K60" s="84" t="e">
        <f t="shared" si="4"/>
        <v>#N/A</v>
      </c>
      <c r="L60" s="84" t="e">
        <f t="shared" si="5"/>
        <v>#N/A</v>
      </c>
      <c r="M60" s="40">
        <f t="shared" si="0"/>
        <v>0</v>
      </c>
      <c r="N60" s="40">
        <f t="shared" si="1"/>
        <v>0</v>
      </c>
      <c r="O60" s="40">
        <f t="shared" si="6"/>
        <v>0</v>
      </c>
      <c r="P60" s="68">
        <f t="shared" si="7"/>
        <v>0</v>
      </c>
      <c r="Q60" s="69">
        <f t="shared" si="2"/>
        <v>0</v>
      </c>
      <c r="R60" s="70">
        <f t="shared" si="8"/>
        <v>0</v>
      </c>
      <c r="T60" s="10"/>
      <c r="U60" s="10"/>
      <c r="V60" s="10"/>
      <c r="W60" s="10"/>
      <c r="X60" s="10"/>
    </row>
    <row r="61" spans="4:24" s="9" customFormat="1" x14ac:dyDescent="0.3">
      <c r="D61" s="17">
        <f t="shared" si="3"/>
        <v>49583</v>
      </c>
      <c r="E61" s="41">
        <v>1</v>
      </c>
      <c r="F61" s="83">
        <f t="shared" si="9"/>
        <v>3</v>
      </c>
      <c r="G61" s="39"/>
      <c r="H61" s="39"/>
      <c r="I61" s="39"/>
      <c r="J61" s="39"/>
      <c r="K61" s="84" t="e">
        <f t="shared" si="4"/>
        <v>#N/A</v>
      </c>
      <c r="L61" s="84" t="e">
        <f t="shared" si="5"/>
        <v>#N/A</v>
      </c>
      <c r="M61" s="40">
        <f t="shared" si="0"/>
        <v>0</v>
      </c>
      <c r="N61" s="40">
        <f t="shared" si="1"/>
        <v>0</v>
      </c>
      <c r="O61" s="40">
        <f t="shared" si="6"/>
        <v>0</v>
      </c>
      <c r="P61" s="68">
        <f t="shared" si="7"/>
        <v>0</v>
      </c>
      <c r="Q61" s="69">
        <f t="shared" si="2"/>
        <v>0</v>
      </c>
      <c r="R61" s="70">
        <f t="shared" si="8"/>
        <v>0</v>
      </c>
      <c r="T61" s="10"/>
      <c r="U61" s="10"/>
      <c r="V61" s="10"/>
      <c r="W61" s="10"/>
      <c r="X61" s="10"/>
    </row>
    <row r="62" spans="4:24" s="9" customFormat="1" x14ac:dyDescent="0.3">
      <c r="D62" s="17">
        <f t="shared" si="3"/>
        <v>49675</v>
      </c>
      <c r="E62" s="41">
        <v>1</v>
      </c>
      <c r="F62" s="83">
        <f t="shared" si="9"/>
        <v>3</v>
      </c>
      <c r="G62" s="39"/>
      <c r="H62" s="39"/>
      <c r="I62" s="39"/>
      <c r="J62" s="39"/>
      <c r="K62" s="84" t="e">
        <f t="shared" si="4"/>
        <v>#N/A</v>
      </c>
      <c r="L62" s="84" t="e">
        <f t="shared" si="5"/>
        <v>#N/A</v>
      </c>
      <c r="M62" s="40">
        <f t="shared" si="0"/>
        <v>0</v>
      </c>
      <c r="N62" s="40">
        <f t="shared" si="1"/>
        <v>0</v>
      </c>
      <c r="O62" s="40">
        <f t="shared" si="6"/>
        <v>0</v>
      </c>
      <c r="P62" s="68">
        <f t="shared" si="7"/>
        <v>0</v>
      </c>
      <c r="Q62" s="69">
        <f t="shared" si="2"/>
        <v>0</v>
      </c>
      <c r="R62" s="70">
        <f t="shared" si="8"/>
        <v>0</v>
      </c>
      <c r="T62" s="10"/>
      <c r="U62" s="10"/>
      <c r="V62" s="10"/>
      <c r="W62" s="10"/>
      <c r="X62" s="10"/>
    </row>
    <row r="63" spans="4:24" s="9" customFormat="1" x14ac:dyDescent="0.3">
      <c r="D63" s="17">
        <f t="shared" si="3"/>
        <v>49766</v>
      </c>
      <c r="E63" s="41">
        <v>1</v>
      </c>
      <c r="F63" s="83">
        <f t="shared" si="9"/>
        <v>3</v>
      </c>
      <c r="G63" s="39"/>
      <c r="H63" s="39"/>
      <c r="I63" s="39"/>
      <c r="J63" s="39"/>
      <c r="K63" s="84" t="e">
        <f t="shared" si="4"/>
        <v>#N/A</v>
      </c>
      <c r="L63" s="84" t="e">
        <f t="shared" si="5"/>
        <v>#N/A</v>
      </c>
      <c r="M63" s="40">
        <f t="shared" si="0"/>
        <v>0</v>
      </c>
      <c r="N63" s="40">
        <f t="shared" si="1"/>
        <v>0</v>
      </c>
      <c r="O63" s="40">
        <f t="shared" si="6"/>
        <v>0</v>
      </c>
      <c r="P63" s="68">
        <f t="shared" si="7"/>
        <v>0</v>
      </c>
      <c r="Q63" s="69">
        <f t="shared" si="2"/>
        <v>0</v>
      </c>
      <c r="R63" s="70">
        <f t="shared" si="8"/>
        <v>0</v>
      </c>
      <c r="T63" s="10"/>
      <c r="U63" s="10"/>
      <c r="V63" s="10"/>
      <c r="W63" s="10"/>
      <c r="X63" s="10"/>
    </row>
    <row r="64" spans="4:24" s="9" customFormat="1" x14ac:dyDescent="0.3">
      <c r="D64" s="17">
        <f t="shared" si="3"/>
        <v>49857</v>
      </c>
      <c r="E64" s="41">
        <v>1</v>
      </c>
      <c r="F64" s="83">
        <f t="shared" si="9"/>
        <v>3</v>
      </c>
      <c r="G64" s="39"/>
      <c r="H64" s="39"/>
      <c r="I64" s="39"/>
      <c r="J64" s="39"/>
      <c r="K64" s="84" t="e">
        <f t="shared" si="4"/>
        <v>#N/A</v>
      </c>
      <c r="L64" s="84" t="e">
        <f t="shared" si="5"/>
        <v>#N/A</v>
      </c>
      <c r="M64" s="40">
        <f t="shared" si="0"/>
        <v>0</v>
      </c>
      <c r="N64" s="40">
        <f t="shared" si="1"/>
        <v>0</v>
      </c>
      <c r="O64" s="40">
        <f t="shared" si="6"/>
        <v>0</v>
      </c>
      <c r="P64" s="68">
        <f t="shared" si="7"/>
        <v>0</v>
      </c>
      <c r="Q64" s="69">
        <f t="shared" si="2"/>
        <v>0</v>
      </c>
      <c r="R64" s="70">
        <f t="shared" si="8"/>
        <v>0</v>
      </c>
      <c r="T64" s="10"/>
      <c r="U64" s="10"/>
      <c r="V64" s="10"/>
      <c r="W64" s="10"/>
      <c r="X64" s="10"/>
    </row>
    <row r="65" spans="4:24" s="9" customFormat="1" x14ac:dyDescent="0.3">
      <c r="D65" s="17">
        <f t="shared" si="3"/>
        <v>49949</v>
      </c>
      <c r="E65" s="41">
        <v>1</v>
      </c>
      <c r="F65" s="83">
        <f t="shared" si="9"/>
        <v>3</v>
      </c>
      <c r="G65" s="39"/>
      <c r="H65" s="39"/>
      <c r="I65" s="39"/>
      <c r="J65" s="39"/>
      <c r="K65" s="84" t="e">
        <f t="shared" si="4"/>
        <v>#N/A</v>
      </c>
      <c r="L65" s="84" t="e">
        <f t="shared" si="5"/>
        <v>#N/A</v>
      </c>
      <c r="M65" s="40">
        <f t="shared" si="0"/>
        <v>0</v>
      </c>
      <c r="N65" s="40">
        <f t="shared" si="1"/>
        <v>0</v>
      </c>
      <c r="O65" s="40">
        <f t="shared" si="6"/>
        <v>0</v>
      </c>
      <c r="P65" s="68">
        <f t="shared" si="7"/>
        <v>0</v>
      </c>
      <c r="Q65" s="69">
        <f t="shared" si="2"/>
        <v>0</v>
      </c>
      <c r="R65" s="70">
        <f t="shared" si="8"/>
        <v>0</v>
      </c>
      <c r="T65" s="10"/>
      <c r="U65" s="10"/>
      <c r="V65" s="10"/>
      <c r="W65" s="10"/>
      <c r="X65" s="10"/>
    </row>
    <row r="66" spans="4:24" s="9" customFormat="1" x14ac:dyDescent="0.3">
      <c r="D66" s="17">
        <f t="shared" si="3"/>
        <v>50041</v>
      </c>
      <c r="E66" s="41">
        <v>1</v>
      </c>
      <c r="F66" s="83">
        <f t="shared" si="9"/>
        <v>3</v>
      </c>
      <c r="G66" s="39"/>
      <c r="H66" s="39"/>
      <c r="I66" s="39"/>
      <c r="J66" s="39"/>
      <c r="K66" s="84" t="e">
        <f t="shared" si="4"/>
        <v>#N/A</v>
      </c>
      <c r="L66" s="84" t="e">
        <f t="shared" si="5"/>
        <v>#N/A</v>
      </c>
      <c r="M66" s="40">
        <f t="shared" ref="M66:M129" si="10">IF(AND(ISBLANK(G67),ISBLANK(H67),ISBLANK(I67)),
       IF(AND(ISBLANK(G66),ISBLANK(H66),ISBLANK(I66)),
           IF(O65&gt;0,
                IF(YEARFRAC($B$7,D66)&gt;$B$10,O65,M65)+R65+($B$5-$B$25*E65+$B$4)*YEARFRAC(D65,D66)+IF(AND($B$27,YEARFRAC($B$7,D65)&lt;$B$10),$B$29*12*YEARFRAC(D65,D66),0)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K66+N("If records exist on this row, but not on the next, start the prediction by using this row's record")),
    NA()+N("Both this row and next have records; do nothing"))</f>
        <v>0</v>
      </c>
      <c r="N66" s="40">
        <f t="shared" ref="N66:N129" si="11">IF($B$27,
   IF(AND(ISBLANK(G67),ISBLANK(H67),ISBLANK(I67)),
      IF(AND(ISBLANK(G66),ISBLANK(H66),ISBLANK(I66)),
          IF(YEARFRAC($B$7,D66)&lt;=$B$10,
               MAX(N65+Q65-$B$29*12*YEARFRAC(D65,D66),0)+N("Predict the fixed balance if both this row and next have no records: it's the balance, plus interest, minus repayment"),
               0+N("Return a zero fixed balance if we're past the fixed period")),
          H66+N("Return the fixed balance when this row has a record, but the next doesn't")),
      NA()+N("Return NA if records were entered for this row and next (no need to predict)")),
 NA()+N("Return NA if the fixed period is not used"))</f>
        <v>0</v>
      </c>
      <c r="O66" s="40">
        <f t="shared" si="6"/>
        <v>0</v>
      </c>
      <c r="P66" s="68">
        <f t="shared" si="7"/>
        <v>0</v>
      </c>
      <c r="Q66" s="69">
        <f t="shared" ref="Q66:Q129" si="12">IF(ISNA(N66),
      NA()+N("Do nothing if the fixed balance is NA"),
      IF(AND(D66&gt;=$B$7,N66&gt;0,YEARFRAC($B$7,D66)&lt;=$B$10)+N("Check if within the fixed period"),
          (N66+IF(OR(ISNA(M66),ISNA($B$11)),0,MIN(0,MAX(-$B$11,M66))))*((1+$B$9/100/365)^(365*YEARFRAC(D66,D67))-1)
            +N("The fixed interest is the fixed rate (for the time between rows) multiplied by the fixed balance, reduced by up to the max repayment (if the variable balance is negative)"),
          0+N("No interest if outside the fixed period, or the balance is non-positive")))</f>
        <v>0</v>
      </c>
      <c r="R66" s="70">
        <f t="shared" si="8"/>
        <v>0</v>
      </c>
      <c r="T66" s="10"/>
      <c r="U66" s="10"/>
      <c r="V66" s="10"/>
      <c r="W66" s="10"/>
      <c r="X66" s="10"/>
    </row>
    <row r="67" spans="4:24" s="9" customFormat="1" x14ac:dyDescent="0.3">
      <c r="D67" s="17">
        <f t="shared" ref="D67:D130" si="13">EDATE(D66,3)</f>
        <v>50131</v>
      </c>
      <c r="E67" s="41">
        <v>1</v>
      </c>
      <c r="F67" s="83">
        <f t="shared" si="9"/>
        <v>3</v>
      </c>
      <c r="G67" s="39"/>
      <c r="H67" s="39"/>
      <c r="I67" s="39"/>
      <c r="J67" s="39"/>
      <c r="K67" s="84" t="e">
        <f t="shared" ref="K67:K130" si="14">IF(AND(ISBLANK(G67),ISBLANK(I67)),NA(),G67-I67)+N("Only give a result if the offset or variable balance are recorded")</f>
        <v>#N/A</v>
      </c>
      <c r="L67" s="84" t="e">
        <f t="shared" ref="L67:L130" si="15">IF(AND(ISBLANK(G67),ISBLANK(H67),ISBLANK(I67)),
      NA()+N("This row has no records; use NA"),
      H67+K67)</f>
        <v>#N/A</v>
      </c>
      <c r="M67" s="40">
        <f t="shared" si="10"/>
        <v>0</v>
      </c>
      <c r="N67" s="40">
        <f t="shared" si="11"/>
        <v>0</v>
      </c>
      <c r="O67" s="40">
        <f t="shared" ref="O67:O130" si="16">IF(ISNA(M67),
       IF(ISNA(N67), NA()+N("NA if both fixed and variable are NA"), MAX(0,N67)+N("Fixed balance if variable is NA")),
       IF(ISNA(N67),MAX(0,M67)+N("Variable balance if fixed is NA"),MAX(M67+N67,0)+N("Fixed+Variable if both aren't NA")))</f>
        <v>0</v>
      </c>
      <c r="P67" s="68">
        <f t="shared" ref="P67:P130" si="17">IF(ISNA(Q67)+N("This formula returns the sum of the interests that aren't NA"),
      IF(ISNA(R67),NA(),R67),
      IF(ISNA(R67),Q67,Q67+R67))</f>
        <v>0</v>
      </c>
      <c r="Q67" s="69">
        <f t="shared" si="12"/>
        <v>0</v>
      </c>
      <c r="R67" s="70">
        <f t="shared" ref="R67:R130" si="18">IF(ISNA(M67),
      NA()+N("Do nothing if the variable balance is NA"),
      MAX(IF(YEARFRAC($B$7,D67)&gt;$B$10,O67,M67)*((1+F67/100/365)^(365*YEARFRAC(D67,D68))-1), 0)
     +N("The variable interest is the variable rate (for the period between rows) multiplied by the net or variable balance (depending if within the fixed period), and only for positive variable balances"))</f>
        <v>0</v>
      </c>
      <c r="T67" s="10"/>
      <c r="U67" s="10"/>
      <c r="V67" s="10"/>
      <c r="W67" s="10"/>
      <c r="X67" s="10"/>
    </row>
    <row r="68" spans="4:24" s="9" customFormat="1" x14ac:dyDescent="0.3">
      <c r="D68" s="17">
        <f t="shared" si="13"/>
        <v>50222</v>
      </c>
      <c r="E68" s="41">
        <v>1</v>
      </c>
      <c r="F68" s="83">
        <f t="shared" ref="F68:F131" si="19">F67</f>
        <v>3</v>
      </c>
      <c r="G68" s="39"/>
      <c r="H68" s="39"/>
      <c r="I68" s="39"/>
      <c r="J68" s="39"/>
      <c r="K68" s="84" t="e">
        <f t="shared" si="14"/>
        <v>#N/A</v>
      </c>
      <c r="L68" s="84" t="e">
        <f t="shared" si="15"/>
        <v>#N/A</v>
      </c>
      <c r="M68" s="40">
        <f t="shared" si="10"/>
        <v>0</v>
      </c>
      <c r="N68" s="40">
        <f t="shared" si="11"/>
        <v>0</v>
      </c>
      <c r="O68" s="40">
        <f t="shared" si="16"/>
        <v>0</v>
      </c>
      <c r="P68" s="68">
        <f t="shared" si="17"/>
        <v>0</v>
      </c>
      <c r="Q68" s="69">
        <f t="shared" si="12"/>
        <v>0</v>
      </c>
      <c r="R68" s="70">
        <f t="shared" si="18"/>
        <v>0</v>
      </c>
      <c r="T68" s="10"/>
      <c r="U68" s="10"/>
      <c r="V68" s="10"/>
      <c r="W68" s="10"/>
      <c r="X68" s="10"/>
    </row>
    <row r="69" spans="4:24" s="9" customFormat="1" x14ac:dyDescent="0.3">
      <c r="D69" s="17">
        <f t="shared" si="13"/>
        <v>50314</v>
      </c>
      <c r="E69" s="41">
        <v>1</v>
      </c>
      <c r="F69" s="83">
        <f t="shared" si="19"/>
        <v>3</v>
      </c>
      <c r="G69" s="39"/>
      <c r="H69" s="39"/>
      <c r="I69" s="39"/>
      <c r="J69" s="39"/>
      <c r="K69" s="84" t="e">
        <f t="shared" si="14"/>
        <v>#N/A</v>
      </c>
      <c r="L69" s="84" t="e">
        <f t="shared" si="15"/>
        <v>#N/A</v>
      </c>
      <c r="M69" s="40">
        <f t="shared" si="10"/>
        <v>0</v>
      </c>
      <c r="N69" s="40">
        <f t="shared" si="11"/>
        <v>0</v>
      </c>
      <c r="O69" s="40">
        <f t="shared" si="16"/>
        <v>0</v>
      </c>
      <c r="P69" s="68">
        <f t="shared" si="17"/>
        <v>0</v>
      </c>
      <c r="Q69" s="69">
        <f t="shared" si="12"/>
        <v>0</v>
      </c>
      <c r="R69" s="70">
        <f t="shared" si="18"/>
        <v>0</v>
      </c>
      <c r="T69" s="10"/>
      <c r="U69" s="10"/>
      <c r="V69" s="10"/>
      <c r="W69" s="10"/>
      <c r="X69" s="10"/>
    </row>
    <row r="70" spans="4:24" s="9" customFormat="1" x14ac:dyDescent="0.3">
      <c r="D70" s="17">
        <f t="shared" si="13"/>
        <v>50406</v>
      </c>
      <c r="E70" s="41">
        <v>1</v>
      </c>
      <c r="F70" s="83">
        <f t="shared" si="19"/>
        <v>3</v>
      </c>
      <c r="G70" s="39"/>
      <c r="H70" s="39"/>
      <c r="I70" s="39"/>
      <c r="J70" s="39"/>
      <c r="K70" s="84" t="e">
        <f t="shared" si="14"/>
        <v>#N/A</v>
      </c>
      <c r="L70" s="84" t="e">
        <f t="shared" si="15"/>
        <v>#N/A</v>
      </c>
      <c r="M70" s="40">
        <f t="shared" si="10"/>
        <v>0</v>
      </c>
      <c r="N70" s="40">
        <f t="shared" si="11"/>
        <v>0</v>
      </c>
      <c r="O70" s="40">
        <f t="shared" si="16"/>
        <v>0</v>
      </c>
      <c r="P70" s="68">
        <f t="shared" si="17"/>
        <v>0</v>
      </c>
      <c r="Q70" s="69">
        <f t="shared" si="12"/>
        <v>0</v>
      </c>
      <c r="R70" s="70">
        <f t="shared" si="18"/>
        <v>0</v>
      </c>
      <c r="T70" s="10"/>
      <c r="U70" s="10"/>
      <c r="V70" s="10"/>
      <c r="W70" s="10"/>
      <c r="X70" s="10"/>
    </row>
    <row r="71" spans="4:24" s="9" customFormat="1" x14ac:dyDescent="0.3">
      <c r="D71" s="17">
        <f t="shared" si="13"/>
        <v>50496</v>
      </c>
      <c r="E71" s="41">
        <v>1</v>
      </c>
      <c r="F71" s="83">
        <f t="shared" si="19"/>
        <v>3</v>
      </c>
      <c r="G71" s="39"/>
      <c r="H71" s="39"/>
      <c r="I71" s="39"/>
      <c r="J71" s="39"/>
      <c r="K71" s="84" t="e">
        <f t="shared" si="14"/>
        <v>#N/A</v>
      </c>
      <c r="L71" s="84" t="e">
        <f t="shared" si="15"/>
        <v>#N/A</v>
      </c>
      <c r="M71" s="40">
        <f t="shared" si="10"/>
        <v>0</v>
      </c>
      <c r="N71" s="40">
        <f t="shared" si="11"/>
        <v>0</v>
      </c>
      <c r="O71" s="40">
        <f t="shared" si="16"/>
        <v>0</v>
      </c>
      <c r="P71" s="68">
        <f t="shared" si="17"/>
        <v>0</v>
      </c>
      <c r="Q71" s="69">
        <f t="shared" si="12"/>
        <v>0</v>
      </c>
      <c r="R71" s="70">
        <f t="shared" si="18"/>
        <v>0</v>
      </c>
      <c r="T71" s="10"/>
      <c r="U71" s="10"/>
      <c r="V71" s="10"/>
      <c r="W71" s="10"/>
      <c r="X71" s="10"/>
    </row>
    <row r="72" spans="4:24" s="9" customFormat="1" x14ac:dyDescent="0.3">
      <c r="D72" s="17">
        <f t="shared" si="13"/>
        <v>50587</v>
      </c>
      <c r="E72" s="41">
        <v>1</v>
      </c>
      <c r="F72" s="83">
        <f t="shared" si="19"/>
        <v>3</v>
      </c>
      <c r="G72" s="39"/>
      <c r="H72" s="39"/>
      <c r="I72" s="39"/>
      <c r="J72" s="39"/>
      <c r="K72" s="84" t="e">
        <f t="shared" si="14"/>
        <v>#N/A</v>
      </c>
      <c r="L72" s="84" t="e">
        <f t="shared" si="15"/>
        <v>#N/A</v>
      </c>
      <c r="M72" s="40">
        <f t="shared" si="10"/>
        <v>0</v>
      </c>
      <c r="N72" s="40">
        <f t="shared" si="11"/>
        <v>0</v>
      </c>
      <c r="O72" s="40">
        <f t="shared" si="16"/>
        <v>0</v>
      </c>
      <c r="P72" s="68">
        <f t="shared" si="17"/>
        <v>0</v>
      </c>
      <c r="Q72" s="69">
        <f t="shared" si="12"/>
        <v>0</v>
      </c>
      <c r="R72" s="70">
        <f t="shared" si="18"/>
        <v>0</v>
      </c>
      <c r="T72" s="10"/>
      <c r="U72" s="10"/>
      <c r="V72" s="10"/>
      <c r="W72" s="10"/>
      <c r="X72" s="10"/>
    </row>
    <row r="73" spans="4:24" s="9" customFormat="1" x14ac:dyDescent="0.3">
      <c r="D73" s="17">
        <f t="shared" si="13"/>
        <v>50679</v>
      </c>
      <c r="E73" s="41">
        <v>1</v>
      </c>
      <c r="F73" s="83">
        <f t="shared" si="19"/>
        <v>3</v>
      </c>
      <c r="G73" s="39"/>
      <c r="H73" s="39"/>
      <c r="I73" s="39"/>
      <c r="J73" s="39"/>
      <c r="K73" s="84" t="e">
        <f t="shared" si="14"/>
        <v>#N/A</v>
      </c>
      <c r="L73" s="84" t="e">
        <f t="shared" si="15"/>
        <v>#N/A</v>
      </c>
      <c r="M73" s="40">
        <f t="shared" si="10"/>
        <v>0</v>
      </c>
      <c r="N73" s="40">
        <f t="shared" si="11"/>
        <v>0</v>
      </c>
      <c r="O73" s="40">
        <f t="shared" si="16"/>
        <v>0</v>
      </c>
      <c r="P73" s="68">
        <f t="shared" si="17"/>
        <v>0</v>
      </c>
      <c r="Q73" s="69">
        <f t="shared" si="12"/>
        <v>0</v>
      </c>
      <c r="R73" s="70">
        <f t="shared" si="18"/>
        <v>0</v>
      </c>
      <c r="T73" s="10"/>
      <c r="U73" s="10"/>
      <c r="V73" s="10"/>
      <c r="W73" s="10"/>
      <c r="X73" s="10"/>
    </row>
    <row r="74" spans="4:24" s="9" customFormat="1" x14ac:dyDescent="0.3">
      <c r="D74" s="17">
        <f t="shared" si="13"/>
        <v>50771</v>
      </c>
      <c r="E74" s="41">
        <v>1</v>
      </c>
      <c r="F74" s="83">
        <f t="shared" si="19"/>
        <v>3</v>
      </c>
      <c r="G74" s="39"/>
      <c r="H74" s="39"/>
      <c r="I74" s="39"/>
      <c r="J74" s="39"/>
      <c r="K74" s="84" t="e">
        <f t="shared" si="14"/>
        <v>#N/A</v>
      </c>
      <c r="L74" s="84" t="e">
        <f t="shared" si="15"/>
        <v>#N/A</v>
      </c>
      <c r="M74" s="40">
        <f t="shared" si="10"/>
        <v>0</v>
      </c>
      <c r="N74" s="40">
        <f t="shared" si="11"/>
        <v>0</v>
      </c>
      <c r="O74" s="40">
        <f t="shared" si="16"/>
        <v>0</v>
      </c>
      <c r="P74" s="68">
        <f t="shared" si="17"/>
        <v>0</v>
      </c>
      <c r="Q74" s="69">
        <f t="shared" si="12"/>
        <v>0</v>
      </c>
      <c r="R74" s="70">
        <f t="shared" si="18"/>
        <v>0</v>
      </c>
      <c r="T74" s="10"/>
      <c r="U74" s="10"/>
      <c r="V74" s="10"/>
      <c r="W74" s="10"/>
      <c r="X74" s="10"/>
    </row>
    <row r="75" spans="4:24" s="9" customFormat="1" x14ac:dyDescent="0.3">
      <c r="D75" s="17">
        <f t="shared" si="13"/>
        <v>50861</v>
      </c>
      <c r="E75" s="41">
        <v>1</v>
      </c>
      <c r="F75" s="83">
        <f t="shared" si="19"/>
        <v>3</v>
      </c>
      <c r="G75" s="39"/>
      <c r="H75" s="39"/>
      <c r="I75" s="39"/>
      <c r="J75" s="39"/>
      <c r="K75" s="84" t="e">
        <f t="shared" si="14"/>
        <v>#N/A</v>
      </c>
      <c r="L75" s="84" t="e">
        <f t="shared" si="15"/>
        <v>#N/A</v>
      </c>
      <c r="M75" s="40">
        <f t="shared" si="10"/>
        <v>0</v>
      </c>
      <c r="N75" s="40">
        <f t="shared" si="11"/>
        <v>0</v>
      </c>
      <c r="O75" s="40">
        <f t="shared" si="16"/>
        <v>0</v>
      </c>
      <c r="P75" s="68">
        <f t="shared" si="17"/>
        <v>0</v>
      </c>
      <c r="Q75" s="69">
        <f t="shared" si="12"/>
        <v>0</v>
      </c>
      <c r="R75" s="70">
        <f t="shared" si="18"/>
        <v>0</v>
      </c>
      <c r="T75" s="10"/>
      <c r="U75" s="10"/>
      <c r="V75" s="10"/>
      <c r="W75" s="10"/>
      <c r="X75" s="10"/>
    </row>
    <row r="76" spans="4:24" s="9" customFormat="1" x14ac:dyDescent="0.3">
      <c r="D76" s="17">
        <f t="shared" si="13"/>
        <v>50952</v>
      </c>
      <c r="E76" s="41">
        <v>1</v>
      </c>
      <c r="F76" s="83">
        <f t="shared" si="19"/>
        <v>3</v>
      </c>
      <c r="G76" s="39"/>
      <c r="H76" s="39"/>
      <c r="I76" s="39"/>
      <c r="J76" s="39"/>
      <c r="K76" s="84" t="e">
        <f t="shared" si="14"/>
        <v>#N/A</v>
      </c>
      <c r="L76" s="84" t="e">
        <f t="shared" si="15"/>
        <v>#N/A</v>
      </c>
      <c r="M76" s="40">
        <f t="shared" si="10"/>
        <v>0</v>
      </c>
      <c r="N76" s="40">
        <f t="shared" si="11"/>
        <v>0</v>
      </c>
      <c r="O76" s="40">
        <f t="shared" si="16"/>
        <v>0</v>
      </c>
      <c r="P76" s="68">
        <f t="shared" si="17"/>
        <v>0</v>
      </c>
      <c r="Q76" s="69">
        <f t="shared" si="12"/>
        <v>0</v>
      </c>
      <c r="R76" s="70">
        <f t="shared" si="18"/>
        <v>0</v>
      </c>
      <c r="T76" s="10"/>
      <c r="U76" s="10"/>
      <c r="V76" s="10"/>
      <c r="W76" s="10"/>
      <c r="X76" s="10"/>
    </row>
    <row r="77" spans="4:24" s="9" customFormat="1" x14ac:dyDescent="0.3">
      <c r="D77" s="17">
        <f t="shared" si="13"/>
        <v>51044</v>
      </c>
      <c r="E77" s="41">
        <v>1</v>
      </c>
      <c r="F77" s="83">
        <f t="shared" si="19"/>
        <v>3</v>
      </c>
      <c r="G77" s="39"/>
      <c r="H77" s="39"/>
      <c r="I77" s="39"/>
      <c r="J77" s="39"/>
      <c r="K77" s="84" t="e">
        <f t="shared" si="14"/>
        <v>#N/A</v>
      </c>
      <c r="L77" s="84" t="e">
        <f t="shared" si="15"/>
        <v>#N/A</v>
      </c>
      <c r="M77" s="40">
        <f t="shared" si="10"/>
        <v>0</v>
      </c>
      <c r="N77" s="40">
        <f t="shared" si="11"/>
        <v>0</v>
      </c>
      <c r="O77" s="40">
        <f t="shared" si="16"/>
        <v>0</v>
      </c>
      <c r="P77" s="68">
        <f t="shared" si="17"/>
        <v>0</v>
      </c>
      <c r="Q77" s="69">
        <f t="shared" si="12"/>
        <v>0</v>
      </c>
      <c r="R77" s="70">
        <f t="shared" si="18"/>
        <v>0</v>
      </c>
      <c r="T77" s="10"/>
      <c r="U77" s="10"/>
      <c r="V77" s="10"/>
      <c r="W77" s="10"/>
      <c r="X77" s="10"/>
    </row>
    <row r="78" spans="4:24" s="9" customFormat="1" x14ac:dyDescent="0.3">
      <c r="D78" s="17">
        <f t="shared" si="13"/>
        <v>51136</v>
      </c>
      <c r="E78" s="41">
        <v>1</v>
      </c>
      <c r="F78" s="83">
        <f t="shared" si="19"/>
        <v>3</v>
      </c>
      <c r="G78" s="39"/>
      <c r="H78" s="39"/>
      <c r="I78" s="39"/>
      <c r="J78" s="39"/>
      <c r="K78" s="84" t="e">
        <f t="shared" si="14"/>
        <v>#N/A</v>
      </c>
      <c r="L78" s="84" t="e">
        <f t="shared" si="15"/>
        <v>#N/A</v>
      </c>
      <c r="M78" s="40">
        <f t="shared" si="10"/>
        <v>0</v>
      </c>
      <c r="N78" s="40">
        <f t="shared" si="11"/>
        <v>0</v>
      </c>
      <c r="O78" s="40">
        <f t="shared" si="16"/>
        <v>0</v>
      </c>
      <c r="P78" s="68">
        <f t="shared" si="17"/>
        <v>0</v>
      </c>
      <c r="Q78" s="69">
        <f t="shared" si="12"/>
        <v>0</v>
      </c>
      <c r="R78" s="70">
        <f t="shared" si="18"/>
        <v>0</v>
      </c>
      <c r="T78" s="10"/>
      <c r="U78" s="10"/>
      <c r="V78" s="10"/>
      <c r="W78" s="10"/>
      <c r="X78" s="10"/>
    </row>
    <row r="79" spans="4:24" s="9" customFormat="1" x14ac:dyDescent="0.3">
      <c r="D79" s="17">
        <f t="shared" si="13"/>
        <v>51227</v>
      </c>
      <c r="E79" s="41">
        <v>1</v>
      </c>
      <c r="F79" s="83">
        <f t="shared" si="19"/>
        <v>3</v>
      </c>
      <c r="G79" s="39"/>
      <c r="H79" s="39"/>
      <c r="I79" s="39"/>
      <c r="J79" s="39"/>
      <c r="K79" s="84" t="e">
        <f t="shared" si="14"/>
        <v>#N/A</v>
      </c>
      <c r="L79" s="84" t="e">
        <f t="shared" si="15"/>
        <v>#N/A</v>
      </c>
      <c r="M79" s="40">
        <f t="shared" si="10"/>
        <v>0</v>
      </c>
      <c r="N79" s="40">
        <f t="shared" si="11"/>
        <v>0</v>
      </c>
      <c r="O79" s="40">
        <f t="shared" si="16"/>
        <v>0</v>
      </c>
      <c r="P79" s="68">
        <f t="shared" si="17"/>
        <v>0</v>
      </c>
      <c r="Q79" s="69">
        <f t="shared" si="12"/>
        <v>0</v>
      </c>
      <c r="R79" s="70">
        <f t="shared" si="18"/>
        <v>0</v>
      </c>
      <c r="T79" s="10"/>
      <c r="U79" s="10"/>
      <c r="V79" s="10"/>
      <c r="W79" s="10"/>
      <c r="X79" s="10"/>
    </row>
    <row r="80" spans="4:24" s="9" customFormat="1" x14ac:dyDescent="0.3">
      <c r="D80" s="17">
        <f t="shared" si="13"/>
        <v>51318</v>
      </c>
      <c r="E80" s="41">
        <v>1</v>
      </c>
      <c r="F80" s="83">
        <f t="shared" si="19"/>
        <v>3</v>
      </c>
      <c r="G80" s="39"/>
      <c r="H80" s="39"/>
      <c r="I80" s="39"/>
      <c r="J80" s="39"/>
      <c r="K80" s="84" t="e">
        <f t="shared" si="14"/>
        <v>#N/A</v>
      </c>
      <c r="L80" s="84" t="e">
        <f t="shared" si="15"/>
        <v>#N/A</v>
      </c>
      <c r="M80" s="40">
        <f t="shared" si="10"/>
        <v>0</v>
      </c>
      <c r="N80" s="40">
        <f t="shared" si="11"/>
        <v>0</v>
      </c>
      <c r="O80" s="40">
        <f t="shared" si="16"/>
        <v>0</v>
      </c>
      <c r="P80" s="68">
        <f t="shared" si="17"/>
        <v>0</v>
      </c>
      <c r="Q80" s="69">
        <f t="shared" si="12"/>
        <v>0</v>
      </c>
      <c r="R80" s="70">
        <f t="shared" si="18"/>
        <v>0</v>
      </c>
      <c r="T80" s="10"/>
      <c r="U80" s="10"/>
      <c r="V80" s="10"/>
      <c r="W80" s="10"/>
      <c r="X80" s="10"/>
    </row>
    <row r="81" spans="4:24" s="9" customFormat="1" x14ac:dyDescent="0.3">
      <c r="D81" s="17">
        <f t="shared" si="13"/>
        <v>51410</v>
      </c>
      <c r="E81" s="41">
        <v>1</v>
      </c>
      <c r="F81" s="83">
        <f t="shared" si="19"/>
        <v>3</v>
      </c>
      <c r="G81" s="39"/>
      <c r="H81" s="39"/>
      <c r="I81" s="39"/>
      <c r="J81" s="39"/>
      <c r="K81" s="84" t="e">
        <f t="shared" si="14"/>
        <v>#N/A</v>
      </c>
      <c r="L81" s="84" t="e">
        <f t="shared" si="15"/>
        <v>#N/A</v>
      </c>
      <c r="M81" s="40">
        <f t="shared" si="10"/>
        <v>0</v>
      </c>
      <c r="N81" s="40">
        <f t="shared" si="11"/>
        <v>0</v>
      </c>
      <c r="O81" s="40">
        <f t="shared" si="16"/>
        <v>0</v>
      </c>
      <c r="P81" s="68">
        <f t="shared" si="17"/>
        <v>0</v>
      </c>
      <c r="Q81" s="69">
        <f t="shared" si="12"/>
        <v>0</v>
      </c>
      <c r="R81" s="70">
        <f t="shared" si="18"/>
        <v>0</v>
      </c>
      <c r="T81" s="10"/>
      <c r="U81" s="10"/>
      <c r="V81" s="10"/>
      <c r="W81" s="10"/>
      <c r="X81" s="10"/>
    </row>
    <row r="82" spans="4:24" s="9" customFormat="1" x14ac:dyDescent="0.3">
      <c r="D82" s="17">
        <f t="shared" si="13"/>
        <v>51502</v>
      </c>
      <c r="E82" s="41">
        <v>1</v>
      </c>
      <c r="F82" s="83">
        <f t="shared" si="19"/>
        <v>3</v>
      </c>
      <c r="G82" s="39"/>
      <c r="H82" s="39"/>
      <c r="I82" s="39"/>
      <c r="J82" s="39"/>
      <c r="K82" s="84" t="e">
        <f t="shared" si="14"/>
        <v>#N/A</v>
      </c>
      <c r="L82" s="84" t="e">
        <f t="shared" si="15"/>
        <v>#N/A</v>
      </c>
      <c r="M82" s="40">
        <f t="shared" si="10"/>
        <v>0</v>
      </c>
      <c r="N82" s="40">
        <f t="shared" si="11"/>
        <v>0</v>
      </c>
      <c r="O82" s="40">
        <f t="shared" si="16"/>
        <v>0</v>
      </c>
      <c r="P82" s="68">
        <f t="shared" si="17"/>
        <v>0</v>
      </c>
      <c r="Q82" s="69">
        <f t="shared" si="12"/>
        <v>0</v>
      </c>
      <c r="R82" s="70">
        <f t="shared" si="18"/>
        <v>0</v>
      </c>
      <c r="T82" s="10"/>
      <c r="U82" s="10"/>
      <c r="V82" s="10"/>
      <c r="W82" s="10"/>
      <c r="X82" s="10"/>
    </row>
    <row r="83" spans="4:24" s="9" customFormat="1" x14ac:dyDescent="0.3">
      <c r="D83" s="17">
        <f t="shared" si="13"/>
        <v>51592</v>
      </c>
      <c r="E83" s="41">
        <v>1</v>
      </c>
      <c r="F83" s="83">
        <f t="shared" si="19"/>
        <v>3</v>
      </c>
      <c r="G83" s="39"/>
      <c r="H83" s="39"/>
      <c r="I83" s="39"/>
      <c r="J83" s="39"/>
      <c r="K83" s="84" t="e">
        <f t="shared" si="14"/>
        <v>#N/A</v>
      </c>
      <c r="L83" s="84" t="e">
        <f t="shared" si="15"/>
        <v>#N/A</v>
      </c>
      <c r="M83" s="40">
        <f t="shared" si="10"/>
        <v>0</v>
      </c>
      <c r="N83" s="40">
        <f t="shared" si="11"/>
        <v>0</v>
      </c>
      <c r="O83" s="40">
        <f t="shared" si="16"/>
        <v>0</v>
      </c>
      <c r="P83" s="68">
        <f t="shared" si="17"/>
        <v>0</v>
      </c>
      <c r="Q83" s="69">
        <f t="shared" si="12"/>
        <v>0</v>
      </c>
      <c r="R83" s="70">
        <f t="shared" si="18"/>
        <v>0</v>
      </c>
      <c r="T83" s="10"/>
      <c r="U83" s="10"/>
      <c r="V83" s="10"/>
      <c r="W83" s="10"/>
      <c r="X83" s="10"/>
    </row>
    <row r="84" spans="4:24" s="9" customFormat="1" x14ac:dyDescent="0.3">
      <c r="D84" s="17">
        <f t="shared" si="13"/>
        <v>51683</v>
      </c>
      <c r="E84" s="41">
        <v>1</v>
      </c>
      <c r="F84" s="83">
        <f t="shared" si="19"/>
        <v>3</v>
      </c>
      <c r="G84" s="39"/>
      <c r="H84" s="39"/>
      <c r="I84" s="39"/>
      <c r="J84" s="39"/>
      <c r="K84" s="84" t="e">
        <f t="shared" si="14"/>
        <v>#N/A</v>
      </c>
      <c r="L84" s="84" t="e">
        <f t="shared" si="15"/>
        <v>#N/A</v>
      </c>
      <c r="M84" s="40">
        <f t="shared" si="10"/>
        <v>0</v>
      </c>
      <c r="N84" s="40">
        <f t="shared" si="11"/>
        <v>0</v>
      </c>
      <c r="O84" s="40">
        <f t="shared" si="16"/>
        <v>0</v>
      </c>
      <c r="P84" s="68">
        <f t="shared" si="17"/>
        <v>0</v>
      </c>
      <c r="Q84" s="69">
        <f t="shared" si="12"/>
        <v>0</v>
      </c>
      <c r="R84" s="70">
        <f t="shared" si="18"/>
        <v>0</v>
      </c>
      <c r="T84" s="10"/>
      <c r="U84" s="10"/>
      <c r="V84" s="10"/>
      <c r="W84" s="10"/>
      <c r="X84" s="10"/>
    </row>
    <row r="85" spans="4:24" s="9" customFormat="1" x14ac:dyDescent="0.3">
      <c r="D85" s="17">
        <f t="shared" si="13"/>
        <v>51775</v>
      </c>
      <c r="E85" s="41">
        <v>1</v>
      </c>
      <c r="F85" s="83">
        <f t="shared" si="19"/>
        <v>3</v>
      </c>
      <c r="G85" s="39"/>
      <c r="H85" s="39"/>
      <c r="I85" s="39"/>
      <c r="J85" s="39"/>
      <c r="K85" s="84" t="e">
        <f t="shared" si="14"/>
        <v>#N/A</v>
      </c>
      <c r="L85" s="84" t="e">
        <f t="shared" si="15"/>
        <v>#N/A</v>
      </c>
      <c r="M85" s="40">
        <f t="shared" si="10"/>
        <v>0</v>
      </c>
      <c r="N85" s="40">
        <f t="shared" si="11"/>
        <v>0</v>
      </c>
      <c r="O85" s="40">
        <f t="shared" si="16"/>
        <v>0</v>
      </c>
      <c r="P85" s="68">
        <f t="shared" si="17"/>
        <v>0</v>
      </c>
      <c r="Q85" s="69">
        <f t="shared" si="12"/>
        <v>0</v>
      </c>
      <c r="R85" s="70">
        <f t="shared" si="18"/>
        <v>0</v>
      </c>
      <c r="T85" s="10"/>
      <c r="U85" s="10"/>
      <c r="V85" s="10"/>
      <c r="W85" s="10"/>
      <c r="X85" s="10"/>
    </row>
    <row r="86" spans="4:24" s="9" customFormat="1" x14ac:dyDescent="0.3">
      <c r="D86" s="17">
        <f t="shared" si="13"/>
        <v>51867</v>
      </c>
      <c r="E86" s="41">
        <v>1</v>
      </c>
      <c r="F86" s="83">
        <f t="shared" si="19"/>
        <v>3</v>
      </c>
      <c r="G86" s="39"/>
      <c r="H86" s="39"/>
      <c r="I86" s="39"/>
      <c r="J86" s="39"/>
      <c r="K86" s="84" t="e">
        <f t="shared" si="14"/>
        <v>#N/A</v>
      </c>
      <c r="L86" s="84" t="e">
        <f t="shared" si="15"/>
        <v>#N/A</v>
      </c>
      <c r="M86" s="40">
        <f t="shared" si="10"/>
        <v>0</v>
      </c>
      <c r="N86" s="40">
        <f t="shared" si="11"/>
        <v>0</v>
      </c>
      <c r="O86" s="40">
        <f t="shared" si="16"/>
        <v>0</v>
      </c>
      <c r="P86" s="68">
        <f t="shared" si="17"/>
        <v>0</v>
      </c>
      <c r="Q86" s="69">
        <f t="shared" si="12"/>
        <v>0</v>
      </c>
      <c r="R86" s="70">
        <f t="shared" si="18"/>
        <v>0</v>
      </c>
      <c r="T86" s="10"/>
      <c r="U86" s="10"/>
      <c r="V86" s="10"/>
      <c r="W86" s="10"/>
      <c r="X86" s="10"/>
    </row>
    <row r="87" spans="4:24" s="9" customFormat="1" x14ac:dyDescent="0.3">
      <c r="D87" s="17">
        <f t="shared" si="13"/>
        <v>51957</v>
      </c>
      <c r="E87" s="41">
        <v>1</v>
      </c>
      <c r="F87" s="83">
        <f t="shared" si="19"/>
        <v>3</v>
      </c>
      <c r="G87" s="39"/>
      <c r="H87" s="39"/>
      <c r="I87" s="39"/>
      <c r="J87" s="39"/>
      <c r="K87" s="84" t="e">
        <f t="shared" si="14"/>
        <v>#N/A</v>
      </c>
      <c r="L87" s="84" t="e">
        <f t="shared" si="15"/>
        <v>#N/A</v>
      </c>
      <c r="M87" s="40">
        <f t="shared" si="10"/>
        <v>0</v>
      </c>
      <c r="N87" s="40">
        <f t="shared" si="11"/>
        <v>0</v>
      </c>
      <c r="O87" s="40">
        <f t="shared" si="16"/>
        <v>0</v>
      </c>
      <c r="P87" s="68">
        <f t="shared" si="17"/>
        <v>0</v>
      </c>
      <c r="Q87" s="69">
        <f t="shared" si="12"/>
        <v>0</v>
      </c>
      <c r="R87" s="70">
        <f t="shared" si="18"/>
        <v>0</v>
      </c>
      <c r="T87" s="10"/>
      <c r="U87" s="10"/>
      <c r="V87" s="10"/>
      <c r="W87" s="10"/>
      <c r="X87" s="10"/>
    </row>
    <row r="88" spans="4:24" s="9" customFormat="1" x14ac:dyDescent="0.3">
      <c r="D88" s="17">
        <f t="shared" si="13"/>
        <v>52048</v>
      </c>
      <c r="E88" s="41">
        <v>1</v>
      </c>
      <c r="F88" s="83">
        <f t="shared" si="19"/>
        <v>3</v>
      </c>
      <c r="G88" s="39"/>
      <c r="H88" s="39"/>
      <c r="I88" s="39"/>
      <c r="J88" s="39"/>
      <c r="K88" s="84" t="e">
        <f t="shared" si="14"/>
        <v>#N/A</v>
      </c>
      <c r="L88" s="84" t="e">
        <f t="shared" si="15"/>
        <v>#N/A</v>
      </c>
      <c r="M88" s="40">
        <f t="shared" si="10"/>
        <v>0</v>
      </c>
      <c r="N88" s="40">
        <f t="shared" si="11"/>
        <v>0</v>
      </c>
      <c r="O88" s="40">
        <f t="shared" si="16"/>
        <v>0</v>
      </c>
      <c r="P88" s="68">
        <f t="shared" si="17"/>
        <v>0</v>
      </c>
      <c r="Q88" s="69">
        <f t="shared" si="12"/>
        <v>0</v>
      </c>
      <c r="R88" s="70">
        <f t="shared" si="18"/>
        <v>0</v>
      </c>
      <c r="T88" s="10"/>
      <c r="U88" s="10"/>
      <c r="V88" s="10"/>
      <c r="W88" s="10"/>
      <c r="X88" s="10"/>
    </row>
    <row r="89" spans="4:24" s="9" customFormat="1" x14ac:dyDescent="0.3">
      <c r="D89" s="17">
        <f t="shared" si="13"/>
        <v>52140</v>
      </c>
      <c r="E89" s="41">
        <v>1</v>
      </c>
      <c r="F89" s="83">
        <f t="shared" si="19"/>
        <v>3</v>
      </c>
      <c r="G89" s="39"/>
      <c r="H89" s="39"/>
      <c r="I89" s="39"/>
      <c r="J89" s="39"/>
      <c r="K89" s="84" t="e">
        <f t="shared" si="14"/>
        <v>#N/A</v>
      </c>
      <c r="L89" s="84" t="e">
        <f t="shared" si="15"/>
        <v>#N/A</v>
      </c>
      <c r="M89" s="40">
        <f t="shared" si="10"/>
        <v>0</v>
      </c>
      <c r="N89" s="40">
        <f t="shared" si="11"/>
        <v>0</v>
      </c>
      <c r="O89" s="40">
        <f t="shared" si="16"/>
        <v>0</v>
      </c>
      <c r="P89" s="68">
        <f t="shared" si="17"/>
        <v>0</v>
      </c>
      <c r="Q89" s="69">
        <f t="shared" si="12"/>
        <v>0</v>
      </c>
      <c r="R89" s="70">
        <f t="shared" si="18"/>
        <v>0</v>
      </c>
      <c r="T89" s="10"/>
      <c r="U89" s="10"/>
      <c r="V89" s="10"/>
      <c r="W89" s="10"/>
      <c r="X89" s="10"/>
    </row>
    <row r="90" spans="4:24" s="9" customFormat="1" x14ac:dyDescent="0.3">
      <c r="D90" s="17">
        <f t="shared" si="13"/>
        <v>52232</v>
      </c>
      <c r="E90" s="41">
        <v>1</v>
      </c>
      <c r="F90" s="83">
        <f t="shared" si="19"/>
        <v>3</v>
      </c>
      <c r="G90" s="39"/>
      <c r="H90" s="39"/>
      <c r="I90" s="39"/>
      <c r="J90" s="39"/>
      <c r="K90" s="84" t="e">
        <f t="shared" si="14"/>
        <v>#N/A</v>
      </c>
      <c r="L90" s="84" t="e">
        <f t="shared" si="15"/>
        <v>#N/A</v>
      </c>
      <c r="M90" s="40">
        <f t="shared" si="10"/>
        <v>0</v>
      </c>
      <c r="N90" s="40">
        <f t="shared" si="11"/>
        <v>0</v>
      </c>
      <c r="O90" s="40">
        <f t="shared" si="16"/>
        <v>0</v>
      </c>
      <c r="P90" s="68">
        <f t="shared" si="17"/>
        <v>0</v>
      </c>
      <c r="Q90" s="69">
        <f t="shared" si="12"/>
        <v>0</v>
      </c>
      <c r="R90" s="70">
        <f t="shared" si="18"/>
        <v>0</v>
      </c>
      <c r="T90" s="10"/>
      <c r="U90" s="10"/>
      <c r="V90" s="10"/>
      <c r="W90" s="10"/>
      <c r="X90" s="10"/>
    </row>
    <row r="91" spans="4:24" s="9" customFormat="1" x14ac:dyDescent="0.3">
      <c r="D91" s="17">
        <f t="shared" si="13"/>
        <v>52322</v>
      </c>
      <c r="E91" s="41">
        <v>1</v>
      </c>
      <c r="F91" s="83">
        <f t="shared" si="19"/>
        <v>3</v>
      </c>
      <c r="G91" s="39"/>
      <c r="H91" s="39"/>
      <c r="I91" s="39"/>
      <c r="J91" s="39"/>
      <c r="K91" s="84" t="e">
        <f t="shared" si="14"/>
        <v>#N/A</v>
      </c>
      <c r="L91" s="84" t="e">
        <f t="shared" si="15"/>
        <v>#N/A</v>
      </c>
      <c r="M91" s="40">
        <f t="shared" si="10"/>
        <v>0</v>
      </c>
      <c r="N91" s="40">
        <f t="shared" si="11"/>
        <v>0</v>
      </c>
      <c r="O91" s="40">
        <f t="shared" si="16"/>
        <v>0</v>
      </c>
      <c r="P91" s="68">
        <f t="shared" si="17"/>
        <v>0</v>
      </c>
      <c r="Q91" s="69">
        <f t="shared" si="12"/>
        <v>0</v>
      </c>
      <c r="R91" s="70">
        <f t="shared" si="18"/>
        <v>0</v>
      </c>
      <c r="T91" s="10"/>
      <c r="U91" s="10"/>
      <c r="V91" s="10"/>
      <c r="W91" s="10"/>
      <c r="X91" s="10"/>
    </row>
    <row r="92" spans="4:24" s="9" customFormat="1" x14ac:dyDescent="0.3">
      <c r="D92" s="17">
        <f t="shared" si="13"/>
        <v>52413</v>
      </c>
      <c r="E92" s="41">
        <v>1</v>
      </c>
      <c r="F92" s="83">
        <f t="shared" si="19"/>
        <v>3</v>
      </c>
      <c r="G92" s="39"/>
      <c r="H92" s="39"/>
      <c r="I92" s="39"/>
      <c r="J92" s="39"/>
      <c r="K92" s="84" t="e">
        <f t="shared" si="14"/>
        <v>#N/A</v>
      </c>
      <c r="L92" s="84" t="e">
        <f t="shared" si="15"/>
        <v>#N/A</v>
      </c>
      <c r="M92" s="40">
        <f t="shared" si="10"/>
        <v>0</v>
      </c>
      <c r="N92" s="40">
        <f t="shared" si="11"/>
        <v>0</v>
      </c>
      <c r="O92" s="40">
        <f t="shared" si="16"/>
        <v>0</v>
      </c>
      <c r="P92" s="68">
        <f t="shared" si="17"/>
        <v>0</v>
      </c>
      <c r="Q92" s="69">
        <f t="shared" si="12"/>
        <v>0</v>
      </c>
      <c r="R92" s="70">
        <f t="shared" si="18"/>
        <v>0</v>
      </c>
      <c r="T92" s="10"/>
      <c r="U92" s="10"/>
      <c r="V92" s="10"/>
      <c r="W92" s="10"/>
      <c r="X92" s="10"/>
    </row>
    <row r="93" spans="4:24" s="9" customFormat="1" x14ac:dyDescent="0.3">
      <c r="D93" s="17">
        <f t="shared" si="13"/>
        <v>52505</v>
      </c>
      <c r="E93" s="41">
        <v>1</v>
      </c>
      <c r="F93" s="83">
        <f t="shared" si="19"/>
        <v>3</v>
      </c>
      <c r="G93" s="39"/>
      <c r="H93" s="39"/>
      <c r="I93" s="39"/>
      <c r="J93" s="39"/>
      <c r="K93" s="84" t="e">
        <f t="shared" si="14"/>
        <v>#N/A</v>
      </c>
      <c r="L93" s="84" t="e">
        <f t="shared" si="15"/>
        <v>#N/A</v>
      </c>
      <c r="M93" s="40">
        <f t="shared" si="10"/>
        <v>0</v>
      </c>
      <c r="N93" s="40">
        <f t="shared" si="11"/>
        <v>0</v>
      </c>
      <c r="O93" s="40">
        <f t="shared" si="16"/>
        <v>0</v>
      </c>
      <c r="P93" s="68">
        <f t="shared" si="17"/>
        <v>0</v>
      </c>
      <c r="Q93" s="69">
        <f t="shared" si="12"/>
        <v>0</v>
      </c>
      <c r="R93" s="70">
        <f t="shared" si="18"/>
        <v>0</v>
      </c>
      <c r="T93" s="10"/>
      <c r="U93" s="10"/>
      <c r="V93" s="10"/>
      <c r="W93" s="10"/>
      <c r="X93" s="10"/>
    </row>
    <row r="94" spans="4:24" s="9" customFormat="1" x14ac:dyDescent="0.3">
      <c r="D94" s="17">
        <f t="shared" si="13"/>
        <v>52597</v>
      </c>
      <c r="E94" s="41">
        <v>1</v>
      </c>
      <c r="F94" s="83">
        <f t="shared" si="19"/>
        <v>3</v>
      </c>
      <c r="G94" s="39"/>
      <c r="H94" s="39"/>
      <c r="I94" s="39"/>
      <c r="J94" s="39"/>
      <c r="K94" s="84" t="e">
        <f t="shared" si="14"/>
        <v>#N/A</v>
      </c>
      <c r="L94" s="84" t="e">
        <f t="shared" si="15"/>
        <v>#N/A</v>
      </c>
      <c r="M94" s="40">
        <f t="shared" si="10"/>
        <v>0</v>
      </c>
      <c r="N94" s="40">
        <f t="shared" si="11"/>
        <v>0</v>
      </c>
      <c r="O94" s="40">
        <f t="shared" si="16"/>
        <v>0</v>
      </c>
      <c r="P94" s="68">
        <f t="shared" si="17"/>
        <v>0</v>
      </c>
      <c r="Q94" s="69">
        <f t="shared" si="12"/>
        <v>0</v>
      </c>
      <c r="R94" s="70">
        <f t="shared" si="18"/>
        <v>0</v>
      </c>
      <c r="T94" s="10"/>
      <c r="U94" s="10"/>
      <c r="V94" s="10"/>
      <c r="W94" s="10"/>
      <c r="X94" s="10"/>
    </row>
    <row r="95" spans="4:24" s="9" customFormat="1" x14ac:dyDescent="0.3">
      <c r="D95" s="17">
        <f t="shared" si="13"/>
        <v>52688</v>
      </c>
      <c r="E95" s="41">
        <v>1</v>
      </c>
      <c r="F95" s="83">
        <f t="shared" si="19"/>
        <v>3</v>
      </c>
      <c r="G95" s="39"/>
      <c r="H95" s="39"/>
      <c r="I95" s="39"/>
      <c r="J95" s="39"/>
      <c r="K95" s="84" t="e">
        <f t="shared" si="14"/>
        <v>#N/A</v>
      </c>
      <c r="L95" s="84" t="e">
        <f t="shared" si="15"/>
        <v>#N/A</v>
      </c>
      <c r="M95" s="40">
        <f t="shared" si="10"/>
        <v>0</v>
      </c>
      <c r="N95" s="40">
        <f t="shared" si="11"/>
        <v>0</v>
      </c>
      <c r="O95" s="40">
        <f t="shared" si="16"/>
        <v>0</v>
      </c>
      <c r="P95" s="68">
        <f t="shared" si="17"/>
        <v>0</v>
      </c>
      <c r="Q95" s="69">
        <f t="shared" si="12"/>
        <v>0</v>
      </c>
      <c r="R95" s="70">
        <f t="shared" si="18"/>
        <v>0</v>
      </c>
      <c r="T95" s="10"/>
      <c r="U95" s="10"/>
      <c r="V95" s="10"/>
      <c r="W95" s="10"/>
      <c r="X95" s="10"/>
    </row>
    <row r="96" spans="4:24" s="9" customFormat="1" x14ac:dyDescent="0.3">
      <c r="D96" s="17">
        <f t="shared" si="13"/>
        <v>52779</v>
      </c>
      <c r="E96" s="41">
        <v>1</v>
      </c>
      <c r="F96" s="83">
        <f t="shared" si="19"/>
        <v>3</v>
      </c>
      <c r="G96" s="39"/>
      <c r="H96" s="39"/>
      <c r="I96" s="39"/>
      <c r="J96" s="39"/>
      <c r="K96" s="84" t="e">
        <f t="shared" si="14"/>
        <v>#N/A</v>
      </c>
      <c r="L96" s="84" t="e">
        <f t="shared" si="15"/>
        <v>#N/A</v>
      </c>
      <c r="M96" s="40">
        <f t="shared" si="10"/>
        <v>0</v>
      </c>
      <c r="N96" s="40">
        <f t="shared" si="11"/>
        <v>0</v>
      </c>
      <c r="O96" s="40">
        <f t="shared" si="16"/>
        <v>0</v>
      </c>
      <c r="P96" s="68">
        <f t="shared" si="17"/>
        <v>0</v>
      </c>
      <c r="Q96" s="69">
        <f t="shared" si="12"/>
        <v>0</v>
      </c>
      <c r="R96" s="70">
        <f t="shared" si="18"/>
        <v>0</v>
      </c>
      <c r="T96" s="10"/>
      <c r="U96" s="10"/>
      <c r="V96" s="10"/>
      <c r="W96" s="10"/>
      <c r="X96" s="10"/>
    </row>
    <row r="97" spans="4:24" s="9" customFormat="1" x14ac:dyDescent="0.3">
      <c r="D97" s="17">
        <f t="shared" si="13"/>
        <v>52871</v>
      </c>
      <c r="E97" s="41">
        <v>1</v>
      </c>
      <c r="F97" s="83">
        <f t="shared" si="19"/>
        <v>3</v>
      </c>
      <c r="G97" s="39"/>
      <c r="H97" s="39"/>
      <c r="I97" s="39"/>
      <c r="J97" s="39"/>
      <c r="K97" s="84" t="e">
        <f t="shared" si="14"/>
        <v>#N/A</v>
      </c>
      <c r="L97" s="84" t="e">
        <f t="shared" si="15"/>
        <v>#N/A</v>
      </c>
      <c r="M97" s="40">
        <f t="shared" si="10"/>
        <v>0</v>
      </c>
      <c r="N97" s="40">
        <f t="shared" si="11"/>
        <v>0</v>
      </c>
      <c r="O97" s="40">
        <f t="shared" si="16"/>
        <v>0</v>
      </c>
      <c r="P97" s="68">
        <f t="shared" si="17"/>
        <v>0</v>
      </c>
      <c r="Q97" s="69">
        <f t="shared" si="12"/>
        <v>0</v>
      </c>
      <c r="R97" s="70">
        <f t="shared" si="18"/>
        <v>0</v>
      </c>
      <c r="T97" s="10"/>
      <c r="U97" s="10"/>
      <c r="V97" s="10"/>
      <c r="W97" s="10"/>
      <c r="X97" s="10"/>
    </row>
    <row r="98" spans="4:24" s="9" customFormat="1" x14ac:dyDescent="0.3">
      <c r="D98" s="17">
        <f t="shared" si="13"/>
        <v>52963</v>
      </c>
      <c r="E98" s="41">
        <v>1</v>
      </c>
      <c r="F98" s="83">
        <f t="shared" si="19"/>
        <v>3</v>
      </c>
      <c r="G98" s="39"/>
      <c r="H98" s="39"/>
      <c r="I98" s="39"/>
      <c r="J98" s="39"/>
      <c r="K98" s="84" t="e">
        <f t="shared" si="14"/>
        <v>#N/A</v>
      </c>
      <c r="L98" s="84" t="e">
        <f t="shared" si="15"/>
        <v>#N/A</v>
      </c>
      <c r="M98" s="40">
        <f t="shared" si="10"/>
        <v>0</v>
      </c>
      <c r="N98" s="40">
        <f t="shared" si="11"/>
        <v>0</v>
      </c>
      <c r="O98" s="40">
        <f t="shared" si="16"/>
        <v>0</v>
      </c>
      <c r="P98" s="68">
        <f t="shared" si="17"/>
        <v>0</v>
      </c>
      <c r="Q98" s="69">
        <f t="shared" si="12"/>
        <v>0</v>
      </c>
      <c r="R98" s="70">
        <f t="shared" si="18"/>
        <v>0</v>
      </c>
      <c r="T98" s="10"/>
      <c r="U98" s="10"/>
      <c r="V98" s="10"/>
      <c r="W98" s="10"/>
      <c r="X98" s="10"/>
    </row>
    <row r="99" spans="4:24" s="9" customFormat="1" x14ac:dyDescent="0.3">
      <c r="D99" s="17">
        <f t="shared" si="13"/>
        <v>53053</v>
      </c>
      <c r="E99" s="41">
        <v>1</v>
      </c>
      <c r="F99" s="83">
        <f t="shared" si="19"/>
        <v>3</v>
      </c>
      <c r="G99" s="39"/>
      <c r="H99" s="39"/>
      <c r="I99" s="39"/>
      <c r="J99" s="39"/>
      <c r="K99" s="84" t="e">
        <f t="shared" si="14"/>
        <v>#N/A</v>
      </c>
      <c r="L99" s="84" t="e">
        <f t="shared" si="15"/>
        <v>#N/A</v>
      </c>
      <c r="M99" s="40">
        <f t="shared" si="10"/>
        <v>0</v>
      </c>
      <c r="N99" s="40">
        <f t="shared" si="11"/>
        <v>0</v>
      </c>
      <c r="O99" s="40">
        <f t="shared" si="16"/>
        <v>0</v>
      </c>
      <c r="P99" s="68">
        <f t="shared" si="17"/>
        <v>0</v>
      </c>
      <c r="Q99" s="69">
        <f t="shared" si="12"/>
        <v>0</v>
      </c>
      <c r="R99" s="70">
        <f t="shared" si="18"/>
        <v>0</v>
      </c>
      <c r="T99" s="10"/>
      <c r="U99" s="10"/>
      <c r="V99" s="10"/>
      <c r="W99" s="10"/>
      <c r="X99" s="10"/>
    </row>
    <row r="100" spans="4:24" s="9" customFormat="1" x14ac:dyDescent="0.3">
      <c r="D100" s="17">
        <f t="shared" si="13"/>
        <v>53144</v>
      </c>
      <c r="E100" s="41">
        <v>1</v>
      </c>
      <c r="F100" s="83">
        <f t="shared" si="19"/>
        <v>3</v>
      </c>
      <c r="G100" s="39"/>
      <c r="H100" s="39"/>
      <c r="I100" s="39"/>
      <c r="J100" s="39"/>
      <c r="K100" s="84" t="e">
        <f t="shared" si="14"/>
        <v>#N/A</v>
      </c>
      <c r="L100" s="84" t="e">
        <f t="shared" si="15"/>
        <v>#N/A</v>
      </c>
      <c r="M100" s="40">
        <f t="shared" si="10"/>
        <v>0</v>
      </c>
      <c r="N100" s="40">
        <f t="shared" si="11"/>
        <v>0</v>
      </c>
      <c r="O100" s="40">
        <f t="shared" si="16"/>
        <v>0</v>
      </c>
      <c r="P100" s="68">
        <f t="shared" si="17"/>
        <v>0</v>
      </c>
      <c r="Q100" s="69">
        <f t="shared" si="12"/>
        <v>0</v>
      </c>
      <c r="R100" s="70">
        <f t="shared" si="18"/>
        <v>0</v>
      </c>
      <c r="T100" s="10"/>
      <c r="U100" s="10"/>
      <c r="V100" s="10"/>
      <c r="W100" s="10"/>
      <c r="X100" s="10"/>
    </row>
    <row r="101" spans="4:24" s="9" customFormat="1" x14ac:dyDescent="0.3">
      <c r="D101" s="17">
        <f t="shared" si="13"/>
        <v>53236</v>
      </c>
      <c r="E101" s="41">
        <v>1</v>
      </c>
      <c r="F101" s="83">
        <f t="shared" si="19"/>
        <v>3</v>
      </c>
      <c r="G101" s="39"/>
      <c r="H101" s="39"/>
      <c r="I101" s="39"/>
      <c r="J101" s="39"/>
      <c r="K101" s="84" t="e">
        <f t="shared" si="14"/>
        <v>#N/A</v>
      </c>
      <c r="L101" s="84" t="e">
        <f t="shared" si="15"/>
        <v>#N/A</v>
      </c>
      <c r="M101" s="40">
        <f t="shared" si="10"/>
        <v>0</v>
      </c>
      <c r="N101" s="40">
        <f t="shared" si="11"/>
        <v>0</v>
      </c>
      <c r="O101" s="40">
        <f t="shared" si="16"/>
        <v>0</v>
      </c>
      <c r="P101" s="68">
        <f t="shared" si="17"/>
        <v>0</v>
      </c>
      <c r="Q101" s="69">
        <f t="shared" si="12"/>
        <v>0</v>
      </c>
      <c r="R101" s="70">
        <f t="shared" si="18"/>
        <v>0</v>
      </c>
      <c r="T101" s="10"/>
      <c r="U101" s="10"/>
      <c r="V101" s="10"/>
      <c r="W101" s="10"/>
      <c r="X101" s="10"/>
    </row>
    <row r="102" spans="4:24" s="9" customFormat="1" x14ac:dyDescent="0.3">
      <c r="D102" s="17">
        <f t="shared" si="13"/>
        <v>53328</v>
      </c>
      <c r="E102" s="41">
        <v>1</v>
      </c>
      <c r="F102" s="83">
        <f t="shared" si="19"/>
        <v>3</v>
      </c>
      <c r="G102" s="39"/>
      <c r="H102" s="39"/>
      <c r="I102" s="39"/>
      <c r="J102" s="39"/>
      <c r="K102" s="84" t="e">
        <f t="shared" si="14"/>
        <v>#N/A</v>
      </c>
      <c r="L102" s="84" t="e">
        <f t="shared" si="15"/>
        <v>#N/A</v>
      </c>
      <c r="M102" s="40">
        <f t="shared" si="10"/>
        <v>0</v>
      </c>
      <c r="N102" s="40">
        <f t="shared" si="11"/>
        <v>0</v>
      </c>
      <c r="O102" s="40">
        <f t="shared" si="16"/>
        <v>0</v>
      </c>
      <c r="P102" s="68">
        <f t="shared" si="17"/>
        <v>0</v>
      </c>
      <c r="Q102" s="69">
        <f t="shared" si="12"/>
        <v>0</v>
      </c>
      <c r="R102" s="70">
        <f t="shared" si="18"/>
        <v>0</v>
      </c>
      <c r="T102" s="10"/>
      <c r="U102" s="10"/>
      <c r="V102" s="10"/>
      <c r="W102" s="10"/>
      <c r="X102" s="10"/>
    </row>
    <row r="103" spans="4:24" s="9" customFormat="1" x14ac:dyDescent="0.3">
      <c r="D103" s="17">
        <f t="shared" si="13"/>
        <v>53418</v>
      </c>
      <c r="E103" s="41">
        <v>1</v>
      </c>
      <c r="F103" s="83">
        <f t="shared" si="19"/>
        <v>3</v>
      </c>
      <c r="G103" s="39"/>
      <c r="H103" s="39"/>
      <c r="I103" s="39"/>
      <c r="J103" s="39"/>
      <c r="K103" s="84" t="e">
        <f t="shared" si="14"/>
        <v>#N/A</v>
      </c>
      <c r="L103" s="84" t="e">
        <f t="shared" si="15"/>
        <v>#N/A</v>
      </c>
      <c r="M103" s="40">
        <f t="shared" si="10"/>
        <v>0</v>
      </c>
      <c r="N103" s="40">
        <f t="shared" si="11"/>
        <v>0</v>
      </c>
      <c r="O103" s="40">
        <f t="shared" si="16"/>
        <v>0</v>
      </c>
      <c r="P103" s="68">
        <f t="shared" si="17"/>
        <v>0</v>
      </c>
      <c r="Q103" s="69">
        <f t="shared" si="12"/>
        <v>0</v>
      </c>
      <c r="R103" s="70">
        <f t="shared" si="18"/>
        <v>0</v>
      </c>
      <c r="T103" s="10"/>
      <c r="U103" s="10"/>
      <c r="V103" s="10"/>
      <c r="W103" s="10"/>
      <c r="X103" s="10"/>
    </row>
    <row r="104" spans="4:24" s="9" customFormat="1" x14ac:dyDescent="0.3">
      <c r="D104" s="17">
        <f t="shared" si="13"/>
        <v>53509</v>
      </c>
      <c r="E104" s="41">
        <v>1</v>
      </c>
      <c r="F104" s="83">
        <f t="shared" si="19"/>
        <v>3</v>
      </c>
      <c r="G104" s="39"/>
      <c r="H104" s="39"/>
      <c r="I104" s="39"/>
      <c r="J104" s="39"/>
      <c r="K104" s="84" t="e">
        <f t="shared" si="14"/>
        <v>#N/A</v>
      </c>
      <c r="L104" s="84" t="e">
        <f t="shared" si="15"/>
        <v>#N/A</v>
      </c>
      <c r="M104" s="40">
        <f t="shared" si="10"/>
        <v>0</v>
      </c>
      <c r="N104" s="40">
        <f t="shared" si="11"/>
        <v>0</v>
      </c>
      <c r="O104" s="40">
        <f t="shared" si="16"/>
        <v>0</v>
      </c>
      <c r="P104" s="68">
        <f t="shared" si="17"/>
        <v>0</v>
      </c>
      <c r="Q104" s="69">
        <f t="shared" si="12"/>
        <v>0</v>
      </c>
      <c r="R104" s="70">
        <f t="shared" si="18"/>
        <v>0</v>
      </c>
      <c r="T104" s="10"/>
      <c r="U104" s="10"/>
      <c r="V104" s="10"/>
      <c r="W104" s="10"/>
      <c r="X104" s="10"/>
    </row>
    <row r="105" spans="4:24" s="9" customFormat="1" x14ac:dyDescent="0.3">
      <c r="D105" s="17">
        <f t="shared" si="13"/>
        <v>53601</v>
      </c>
      <c r="E105" s="41">
        <v>1</v>
      </c>
      <c r="F105" s="83">
        <f t="shared" si="19"/>
        <v>3</v>
      </c>
      <c r="G105" s="39"/>
      <c r="H105" s="39"/>
      <c r="I105" s="39"/>
      <c r="J105" s="39"/>
      <c r="K105" s="84" t="e">
        <f t="shared" si="14"/>
        <v>#N/A</v>
      </c>
      <c r="L105" s="84" t="e">
        <f t="shared" si="15"/>
        <v>#N/A</v>
      </c>
      <c r="M105" s="40">
        <f t="shared" si="10"/>
        <v>0</v>
      </c>
      <c r="N105" s="40">
        <f t="shared" si="11"/>
        <v>0</v>
      </c>
      <c r="O105" s="40">
        <f t="shared" si="16"/>
        <v>0</v>
      </c>
      <c r="P105" s="68">
        <f t="shared" si="17"/>
        <v>0</v>
      </c>
      <c r="Q105" s="69">
        <f t="shared" si="12"/>
        <v>0</v>
      </c>
      <c r="R105" s="70">
        <f t="shared" si="18"/>
        <v>0</v>
      </c>
      <c r="T105" s="10"/>
      <c r="U105" s="10"/>
      <c r="V105" s="10"/>
      <c r="W105" s="10"/>
      <c r="X105" s="10"/>
    </row>
    <row r="106" spans="4:24" s="9" customFormat="1" x14ac:dyDescent="0.3">
      <c r="D106" s="17">
        <f t="shared" si="13"/>
        <v>53693</v>
      </c>
      <c r="E106" s="41">
        <v>1</v>
      </c>
      <c r="F106" s="83">
        <f t="shared" si="19"/>
        <v>3</v>
      </c>
      <c r="G106" s="39"/>
      <c r="H106" s="39"/>
      <c r="I106" s="39"/>
      <c r="J106" s="39"/>
      <c r="K106" s="84" t="e">
        <f t="shared" si="14"/>
        <v>#N/A</v>
      </c>
      <c r="L106" s="84" t="e">
        <f t="shared" si="15"/>
        <v>#N/A</v>
      </c>
      <c r="M106" s="40">
        <f t="shared" si="10"/>
        <v>0</v>
      </c>
      <c r="N106" s="40">
        <f t="shared" si="11"/>
        <v>0</v>
      </c>
      <c r="O106" s="40">
        <f t="shared" si="16"/>
        <v>0</v>
      </c>
      <c r="P106" s="68">
        <f t="shared" si="17"/>
        <v>0</v>
      </c>
      <c r="Q106" s="69">
        <f t="shared" si="12"/>
        <v>0</v>
      </c>
      <c r="R106" s="70">
        <f t="shared" si="18"/>
        <v>0</v>
      </c>
      <c r="T106" s="10"/>
      <c r="U106" s="10"/>
      <c r="V106" s="10"/>
      <c r="W106" s="10"/>
      <c r="X106" s="10"/>
    </row>
    <row r="107" spans="4:24" s="9" customFormat="1" x14ac:dyDescent="0.3">
      <c r="D107" s="17">
        <f t="shared" si="13"/>
        <v>53783</v>
      </c>
      <c r="E107" s="41">
        <v>1</v>
      </c>
      <c r="F107" s="83">
        <f t="shared" si="19"/>
        <v>3</v>
      </c>
      <c r="G107" s="39"/>
      <c r="H107" s="39"/>
      <c r="I107" s="39"/>
      <c r="J107" s="39"/>
      <c r="K107" s="84" t="e">
        <f t="shared" si="14"/>
        <v>#N/A</v>
      </c>
      <c r="L107" s="84" t="e">
        <f t="shared" si="15"/>
        <v>#N/A</v>
      </c>
      <c r="M107" s="40">
        <f t="shared" si="10"/>
        <v>0</v>
      </c>
      <c r="N107" s="40">
        <f t="shared" si="11"/>
        <v>0</v>
      </c>
      <c r="O107" s="40">
        <f t="shared" si="16"/>
        <v>0</v>
      </c>
      <c r="P107" s="68">
        <f t="shared" si="17"/>
        <v>0</v>
      </c>
      <c r="Q107" s="69">
        <f t="shared" si="12"/>
        <v>0</v>
      </c>
      <c r="R107" s="70">
        <f t="shared" si="18"/>
        <v>0</v>
      </c>
      <c r="T107" s="10"/>
      <c r="U107" s="10"/>
      <c r="V107" s="10"/>
      <c r="W107" s="10"/>
      <c r="X107" s="10"/>
    </row>
    <row r="108" spans="4:24" s="9" customFormat="1" x14ac:dyDescent="0.3">
      <c r="D108" s="17">
        <f t="shared" si="13"/>
        <v>53874</v>
      </c>
      <c r="E108" s="41">
        <v>1</v>
      </c>
      <c r="F108" s="83">
        <f t="shared" si="19"/>
        <v>3</v>
      </c>
      <c r="G108" s="39"/>
      <c r="H108" s="39"/>
      <c r="I108" s="39"/>
      <c r="J108" s="39"/>
      <c r="K108" s="84" t="e">
        <f t="shared" si="14"/>
        <v>#N/A</v>
      </c>
      <c r="L108" s="84" t="e">
        <f t="shared" si="15"/>
        <v>#N/A</v>
      </c>
      <c r="M108" s="40">
        <f t="shared" si="10"/>
        <v>0</v>
      </c>
      <c r="N108" s="40">
        <f t="shared" si="11"/>
        <v>0</v>
      </c>
      <c r="O108" s="40">
        <f t="shared" si="16"/>
        <v>0</v>
      </c>
      <c r="P108" s="68">
        <f t="shared" si="17"/>
        <v>0</v>
      </c>
      <c r="Q108" s="69">
        <f t="shared" si="12"/>
        <v>0</v>
      </c>
      <c r="R108" s="70">
        <f t="shared" si="18"/>
        <v>0</v>
      </c>
      <c r="T108" s="10"/>
      <c r="U108" s="10"/>
      <c r="V108" s="10"/>
      <c r="W108" s="10"/>
      <c r="X108" s="10"/>
    </row>
    <row r="109" spans="4:24" s="9" customFormat="1" x14ac:dyDescent="0.3">
      <c r="D109" s="17">
        <f t="shared" si="13"/>
        <v>53966</v>
      </c>
      <c r="E109" s="41">
        <v>1</v>
      </c>
      <c r="F109" s="83">
        <f t="shared" si="19"/>
        <v>3</v>
      </c>
      <c r="G109" s="39"/>
      <c r="H109" s="39"/>
      <c r="I109" s="39"/>
      <c r="J109" s="39"/>
      <c r="K109" s="84" t="e">
        <f t="shared" si="14"/>
        <v>#N/A</v>
      </c>
      <c r="L109" s="84" t="e">
        <f t="shared" si="15"/>
        <v>#N/A</v>
      </c>
      <c r="M109" s="40">
        <f t="shared" si="10"/>
        <v>0</v>
      </c>
      <c r="N109" s="40">
        <f t="shared" si="11"/>
        <v>0</v>
      </c>
      <c r="O109" s="40">
        <f t="shared" si="16"/>
        <v>0</v>
      </c>
      <c r="P109" s="68">
        <f t="shared" si="17"/>
        <v>0</v>
      </c>
      <c r="Q109" s="69">
        <f t="shared" si="12"/>
        <v>0</v>
      </c>
      <c r="R109" s="70">
        <f t="shared" si="18"/>
        <v>0</v>
      </c>
      <c r="T109" s="10"/>
      <c r="U109" s="10"/>
      <c r="V109" s="10"/>
      <c r="W109" s="10"/>
      <c r="X109" s="10"/>
    </row>
    <row r="110" spans="4:24" s="9" customFormat="1" x14ac:dyDescent="0.3">
      <c r="D110" s="17">
        <f t="shared" si="13"/>
        <v>54058</v>
      </c>
      <c r="E110" s="41">
        <v>1</v>
      </c>
      <c r="F110" s="83">
        <f t="shared" si="19"/>
        <v>3</v>
      </c>
      <c r="G110" s="39"/>
      <c r="H110" s="39"/>
      <c r="I110" s="39"/>
      <c r="J110" s="39"/>
      <c r="K110" s="84" t="e">
        <f t="shared" si="14"/>
        <v>#N/A</v>
      </c>
      <c r="L110" s="84" t="e">
        <f t="shared" si="15"/>
        <v>#N/A</v>
      </c>
      <c r="M110" s="40">
        <f t="shared" si="10"/>
        <v>0</v>
      </c>
      <c r="N110" s="40">
        <f t="shared" si="11"/>
        <v>0</v>
      </c>
      <c r="O110" s="40">
        <f t="shared" si="16"/>
        <v>0</v>
      </c>
      <c r="P110" s="68">
        <f t="shared" si="17"/>
        <v>0</v>
      </c>
      <c r="Q110" s="69">
        <f t="shared" si="12"/>
        <v>0</v>
      </c>
      <c r="R110" s="70">
        <f t="shared" si="18"/>
        <v>0</v>
      </c>
      <c r="T110" s="10"/>
      <c r="U110" s="10"/>
      <c r="V110" s="10"/>
      <c r="W110" s="10"/>
      <c r="X110" s="10"/>
    </row>
    <row r="111" spans="4:24" s="9" customFormat="1" x14ac:dyDescent="0.3">
      <c r="D111" s="17">
        <f t="shared" si="13"/>
        <v>54149</v>
      </c>
      <c r="E111" s="41">
        <v>1</v>
      </c>
      <c r="F111" s="83">
        <f t="shared" si="19"/>
        <v>3</v>
      </c>
      <c r="G111" s="39"/>
      <c r="H111" s="39"/>
      <c r="I111" s="39"/>
      <c r="J111" s="39"/>
      <c r="K111" s="84" t="e">
        <f t="shared" si="14"/>
        <v>#N/A</v>
      </c>
      <c r="L111" s="84" t="e">
        <f t="shared" si="15"/>
        <v>#N/A</v>
      </c>
      <c r="M111" s="40">
        <f t="shared" si="10"/>
        <v>0</v>
      </c>
      <c r="N111" s="40">
        <f t="shared" si="11"/>
        <v>0</v>
      </c>
      <c r="O111" s="40">
        <f t="shared" si="16"/>
        <v>0</v>
      </c>
      <c r="P111" s="68">
        <f t="shared" si="17"/>
        <v>0</v>
      </c>
      <c r="Q111" s="69">
        <f t="shared" si="12"/>
        <v>0</v>
      </c>
      <c r="R111" s="70">
        <f t="shared" si="18"/>
        <v>0</v>
      </c>
      <c r="T111" s="10"/>
      <c r="U111" s="10"/>
      <c r="V111" s="10"/>
      <c r="W111" s="10"/>
      <c r="X111" s="10"/>
    </row>
    <row r="112" spans="4:24" s="9" customFormat="1" x14ac:dyDescent="0.3">
      <c r="D112" s="17">
        <f t="shared" si="13"/>
        <v>54240</v>
      </c>
      <c r="E112" s="41">
        <v>1</v>
      </c>
      <c r="F112" s="83">
        <f t="shared" si="19"/>
        <v>3</v>
      </c>
      <c r="G112" s="39"/>
      <c r="H112" s="39"/>
      <c r="I112" s="39"/>
      <c r="J112" s="39"/>
      <c r="K112" s="84" t="e">
        <f t="shared" si="14"/>
        <v>#N/A</v>
      </c>
      <c r="L112" s="84" t="e">
        <f t="shared" si="15"/>
        <v>#N/A</v>
      </c>
      <c r="M112" s="40">
        <f t="shared" si="10"/>
        <v>0</v>
      </c>
      <c r="N112" s="40">
        <f t="shared" si="11"/>
        <v>0</v>
      </c>
      <c r="O112" s="40">
        <f t="shared" si="16"/>
        <v>0</v>
      </c>
      <c r="P112" s="68">
        <f t="shared" si="17"/>
        <v>0</v>
      </c>
      <c r="Q112" s="69">
        <f t="shared" si="12"/>
        <v>0</v>
      </c>
      <c r="R112" s="70">
        <f t="shared" si="18"/>
        <v>0</v>
      </c>
      <c r="T112" s="10"/>
      <c r="U112" s="10"/>
      <c r="V112" s="10"/>
      <c r="W112" s="10"/>
      <c r="X112" s="10"/>
    </row>
    <row r="113" spans="4:24" s="9" customFormat="1" x14ac:dyDescent="0.3">
      <c r="D113" s="17">
        <f t="shared" si="13"/>
        <v>54332</v>
      </c>
      <c r="E113" s="41">
        <v>1</v>
      </c>
      <c r="F113" s="83">
        <f t="shared" si="19"/>
        <v>3</v>
      </c>
      <c r="G113" s="39"/>
      <c r="H113" s="39"/>
      <c r="I113" s="39"/>
      <c r="J113" s="39"/>
      <c r="K113" s="84" t="e">
        <f t="shared" si="14"/>
        <v>#N/A</v>
      </c>
      <c r="L113" s="84" t="e">
        <f t="shared" si="15"/>
        <v>#N/A</v>
      </c>
      <c r="M113" s="40">
        <f t="shared" si="10"/>
        <v>0</v>
      </c>
      <c r="N113" s="40">
        <f t="shared" si="11"/>
        <v>0</v>
      </c>
      <c r="O113" s="40">
        <f t="shared" si="16"/>
        <v>0</v>
      </c>
      <c r="P113" s="68">
        <f t="shared" si="17"/>
        <v>0</v>
      </c>
      <c r="Q113" s="69">
        <f t="shared" si="12"/>
        <v>0</v>
      </c>
      <c r="R113" s="70">
        <f t="shared" si="18"/>
        <v>0</v>
      </c>
      <c r="T113" s="10"/>
      <c r="U113" s="10"/>
      <c r="V113" s="10"/>
      <c r="W113" s="10"/>
      <c r="X113" s="10"/>
    </row>
    <row r="114" spans="4:24" s="9" customFormat="1" x14ac:dyDescent="0.3">
      <c r="D114" s="17">
        <f t="shared" si="13"/>
        <v>54424</v>
      </c>
      <c r="E114" s="41">
        <v>1</v>
      </c>
      <c r="F114" s="83">
        <f t="shared" si="19"/>
        <v>3</v>
      </c>
      <c r="G114" s="39"/>
      <c r="H114" s="39"/>
      <c r="I114" s="39"/>
      <c r="J114" s="39"/>
      <c r="K114" s="84" t="e">
        <f t="shared" si="14"/>
        <v>#N/A</v>
      </c>
      <c r="L114" s="84" t="e">
        <f t="shared" si="15"/>
        <v>#N/A</v>
      </c>
      <c r="M114" s="40">
        <f t="shared" si="10"/>
        <v>0</v>
      </c>
      <c r="N114" s="40">
        <f t="shared" si="11"/>
        <v>0</v>
      </c>
      <c r="O114" s="40">
        <f t="shared" si="16"/>
        <v>0</v>
      </c>
      <c r="P114" s="68">
        <f t="shared" si="17"/>
        <v>0</v>
      </c>
      <c r="Q114" s="69">
        <f t="shared" si="12"/>
        <v>0</v>
      </c>
      <c r="R114" s="70">
        <f t="shared" si="18"/>
        <v>0</v>
      </c>
      <c r="T114" s="10"/>
      <c r="U114" s="10"/>
      <c r="V114" s="10"/>
      <c r="W114" s="10"/>
      <c r="X114" s="10"/>
    </row>
    <row r="115" spans="4:24" s="9" customFormat="1" x14ac:dyDescent="0.3">
      <c r="D115" s="17">
        <f t="shared" si="13"/>
        <v>54514</v>
      </c>
      <c r="E115" s="41">
        <v>1</v>
      </c>
      <c r="F115" s="83">
        <f t="shared" si="19"/>
        <v>3</v>
      </c>
      <c r="G115" s="39"/>
      <c r="H115" s="39"/>
      <c r="I115" s="39"/>
      <c r="J115" s="39"/>
      <c r="K115" s="84" t="e">
        <f t="shared" si="14"/>
        <v>#N/A</v>
      </c>
      <c r="L115" s="84" t="e">
        <f t="shared" si="15"/>
        <v>#N/A</v>
      </c>
      <c r="M115" s="40">
        <f t="shared" si="10"/>
        <v>0</v>
      </c>
      <c r="N115" s="40">
        <f t="shared" si="11"/>
        <v>0</v>
      </c>
      <c r="O115" s="40">
        <f t="shared" si="16"/>
        <v>0</v>
      </c>
      <c r="P115" s="68">
        <f t="shared" si="17"/>
        <v>0</v>
      </c>
      <c r="Q115" s="69">
        <f t="shared" si="12"/>
        <v>0</v>
      </c>
      <c r="R115" s="70">
        <f t="shared" si="18"/>
        <v>0</v>
      </c>
      <c r="T115" s="10"/>
      <c r="U115" s="10"/>
      <c r="V115" s="10"/>
      <c r="W115" s="10"/>
      <c r="X115" s="10"/>
    </row>
    <row r="116" spans="4:24" s="9" customFormat="1" x14ac:dyDescent="0.3">
      <c r="D116" s="17">
        <f t="shared" si="13"/>
        <v>54605</v>
      </c>
      <c r="E116" s="41">
        <v>1</v>
      </c>
      <c r="F116" s="83">
        <f t="shared" si="19"/>
        <v>3</v>
      </c>
      <c r="G116" s="39"/>
      <c r="H116" s="39"/>
      <c r="I116" s="39"/>
      <c r="J116" s="39"/>
      <c r="K116" s="84" t="e">
        <f t="shared" si="14"/>
        <v>#N/A</v>
      </c>
      <c r="L116" s="84" t="e">
        <f t="shared" si="15"/>
        <v>#N/A</v>
      </c>
      <c r="M116" s="40">
        <f t="shared" si="10"/>
        <v>0</v>
      </c>
      <c r="N116" s="40">
        <f t="shared" si="11"/>
        <v>0</v>
      </c>
      <c r="O116" s="40">
        <f t="shared" si="16"/>
        <v>0</v>
      </c>
      <c r="P116" s="68">
        <f t="shared" si="17"/>
        <v>0</v>
      </c>
      <c r="Q116" s="69">
        <f t="shared" si="12"/>
        <v>0</v>
      </c>
      <c r="R116" s="70">
        <f t="shared" si="18"/>
        <v>0</v>
      </c>
      <c r="T116" s="10"/>
      <c r="U116" s="10"/>
      <c r="V116" s="10"/>
      <c r="W116" s="10"/>
      <c r="X116" s="10"/>
    </row>
    <row r="117" spans="4:24" s="9" customFormat="1" x14ac:dyDescent="0.3">
      <c r="D117" s="17">
        <f t="shared" si="13"/>
        <v>54697</v>
      </c>
      <c r="E117" s="41">
        <v>1</v>
      </c>
      <c r="F117" s="83">
        <f t="shared" si="19"/>
        <v>3</v>
      </c>
      <c r="G117" s="39"/>
      <c r="H117" s="39"/>
      <c r="I117" s="39"/>
      <c r="J117" s="39"/>
      <c r="K117" s="84" t="e">
        <f t="shared" si="14"/>
        <v>#N/A</v>
      </c>
      <c r="L117" s="84" t="e">
        <f t="shared" si="15"/>
        <v>#N/A</v>
      </c>
      <c r="M117" s="40">
        <f t="shared" si="10"/>
        <v>0</v>
      </c>
      <c r="N117" s="40">
        <f t="shared" si="11"/>
        <v>0</v>
      </c>
      <c r="O117" s="40">
        <f t="shared" si="16"/>
        <v>0</v>
      </c>
      <c r="P117" s="68">
        <f t="shared" si="17"/>
        <v>0</v>
      </c>
      <c r="Q117" s="69">
        <f t="shared" si="12"/>
        <v>0</v>
      </c>
      <c r="R117" s="70">
        <f t="shared" si="18"/>
        <v>0</v>
      </c>
      <c r="T117" s="10"/>
      <c r="U117" s="10"/>
      <c r="V117" s="10"/>
      <c r="W117" s="10"/>
      <c r="X117" s="10"/>
    </row>
    <row r="118" spans="4:24" s="9" customFormat="1" x14ac:dyDescent="0.3">
      <c r="D118" s="17">
        <f t="shared" si="13"/>
        <v>54789</v>
      </c>
      <c r="E118" s="41">
        <v>1</v>
      </c>
      <c r="F118" s="83">
        <f t="shared" si="19"/>
        <v>3</v>
      </c>
      <c r="G118" s="39"/>
      <c r="H118" s="39"/>
      <c r="I118" s="39"/>
      <c r="J118" s="39"/>
      <c r="K118" s="84" t="e">
        <f t="shared" si="14"/>
        <v>#N/A</v>
      </c>
      <c r="L118" s="84" t="e">
        <f t="shared" si="15"/>
        <v>#N/A</v>
      </c>
      <c r="M118" s="40">
        <f t="shared" si="10"/>
        <v>0</v>
      </c>
      <c r="N118" s="40">
        <f t="shared" si="11"/>
        <v>0</v>
      </c>
      <c r="O118" s="40">
        <f t="shared" si="16"/>
        <v>0</v>
      </c>
      <c r="P118" s="68">
        <f t="shared" si="17"/>
        <v>0</v>
      </c>
      <c r="Q118" s="69">
        <f t="shared" si="12"/>
        <v>0</v>
      </c>
      <c r="R118" s="70">
        <f t="shared" si="18"/>
        <v>0</v>
      </c>
      <c r="T118" s="10"/>
      <c r="U118" s="10"/>
      <c r="V118" s="10"/>
      <c r="W118" s="10"/>
      <c r="X118" s="10"/>
    </row>
    <row r="119" spans="4:24" s="9" customFormat="1" x14ac:dyDescent="0.3">
      <c r="D119" s="17">
        <f t="shared" si="13"/>
        <v>54879</v>
      </c>
      <c r="E119" s="41">
        <v>1</v>
      </c>
      <c r="F119" s="83">
        <f t="shared" si="19"/>
        <v>3</v>
      </c>
      <c r="G119" s="39"/>
      <c r="H119" s="39"/>
      <c r="I119" s="39"/>
      <c r="J119" s="39"/>
      <c r="K119" s="84" t="e">
        <f t="shared" si="14"/>
        <v>#N/A</v>
      </c>
      <c r="L119" s="84" t="e">
        <f t="shared" si="15"/>
        <v>#N/A</v>
      </c>
      <c r="M119" s="40">
        <f t="shared" si="10"/>
        <v>0</v>
      </c>
      <c r="N119" s="40">
        <f t="shared" si="11"/>
        <v>0</v>
      </c>
      <c r="O119" s="40">
        <f t="shared" si="16"/>
        <v>0</v>
      </c>
      <c r="P119" s="68">
        <f t="shared" si="17"/>
        <v>0</v>
      </c>
      <c r="Q119" s="69">
        <f t="shared" si="12"/>
        <v>0</v>
      </c>
      <c r="R119" s="70">
        <f t="shared" si="18"/>
        <v>0</v>
      </c>
      <c r="T119" s="10"/>
      <c r="U119" s="10"/>
      <c r="V119" s="10"/>
      <c r="W119" s="10"/>
      <c r="X119" s="10"/>
    </row>
    <row r="120" spans="4:24" s="9" customFormat="1" x14ac:dyDescent="0.3">
      <c r="D120" s="17">
        <f t="shared" si="13"/>
        <v>54970</v>
      </c>
      <c r="E120" s="41">
        <v>1</v>
      </c>
      <c r="F120" s="83">
        <f t="shared" si="19"/>
        <v>3</v>
      </c>
      <c r="G120" s="39"/>
      <c r="H120" s="39"/>
      <c r="I120" s="39"/>
      <c r="J120" s="39"/>
      <c r="K120" s="84" t="e">
        <f t="shared" si="14"/>
        <v>#N/A</v>
      </c>
      <c r="L120" s="84" t="e">
        <f t="shared" si="15"/>
        <v>#N/A</v>
      </c>
      <c r="M120" s="40">
        <f t="shared" si="10"/>
        <v>0</v>
      </c>
      <c r="N120" s="40">
        <f t="shared" si="11"/>
        <v>0</v>
      </c>
      <c r="O120" s="40">
        <f t="shared" si="16"/>
        <v>0</v>
      </c>
      <c r="P120" s="68">
        <f t="shared" si="17"/>
        <v>0</v>
      </c>
      <c r="Q120" s="69">
        <f t="shared" si="12"/>
        <v>0</v>
      </c>
      <c r="R120" s="70">
        <f t="shared" si="18"/>
        <v>0</v>
      </c>
      <c r="T120" s="10"/>
      <c r="U120" s="10"/>
      <c r="V120" s="10"/>
      <c r="W120" s="10"/>
      <c r="X120" s="10"/>
    </row>
    <row r="121" spans="4:24" s="9" customFormat="1" x14ac:dyDescent="0.3">
      <c r="D121" s="17">
        <f t="shared" si="13"/>
        <v>55062</v>
      </c>
      <c r="E121" s="41">
        <v>1</v>
      </c>
      <c r="F121" s="83">
        <f t="shared" si="19"/>
        <v>3</v>
      </c>
      <c r="G121" s="39"/>
      <c r="H121" s="39"/>
      <c r="I121" s="39"/>
      <c r="J121" s="39"/>
      <c r="K121" s="84" t="e">
        <f t="shared" si="14"/>
        <v>#N/A</v>
      </c>
      <c r="L121" s="84" t="e">
        <f t="shared" si="15"/>
        <v>#N/A</v>
      </c>
      <c r="M121" s="40">
        <f t="shared" si="10"/>
        <v>0</v>
      </c>
      <c r="N121" s="40">
        <f t="shared" si="11"/>
        <v>0</v>
      </c>
      <c r="O121" s="40">
        <f t="shared" si="16"/>
        <v>0</v>
      </c>
      <c r="P121" s="68">
        <f t="shared" si="17"/>
        <v>0</v>
      </c>
      <c r="Q121" s="69">
        <f t="shared" si="12"/>
        <v>0</v>
      </c>
      <c r="R121" s="70">
        <f t="shared" si="18"/>
        <v>0</v>
      </c>
      <c r="T121" s="10"/>
      <c r="U121" s="10"/>
      <c r="V121" s="10"/>
      <c r="W121" s="10"/>
      <c r="X121" s="10"/>
    </row>
    <row r="122" spans="4:24" s="9" customFormat="1" x14ac:dyDescent="0.3">
      <c r="D122" s="17">
        <f t="shared" si="13"/>
        <v>55154</v>
      </c>
      <c r="E122" s="41">
        <v>1</v>
      </c>
      <c r="F122" s="83">
        <f t="shared" si="19"/>
        <v>3</v>
      </c>
      <c r="G122" s="39"/>
      <c r="H122" s="39"/>
      <c r="I122" s="39"/>
      <c r="J122" s="39"/>
      <c r="K122" s="84" t="e">
        <f t="shared" si="14"/>
        <v>#N/A</v>
      </c>
      <c r="L122" s="84" t="e">
        <f t="shared" si="15"/>
        <v>#N/A</v>
      </c>
      <c r="M122" s="40">
        <f t="shared" si="10"/>
        <v>0</v>
      </c>
      <c r="N122" s="40">
        <f t="shared" si="11"/>
        <v>0</v>
      </c>
      <c r="O122" s="40">
        <f t="shared" si="16"/>
        <v>0</v>
      </c>
      <c r="P122" s="68">
        <f t="shared" si="17"/>
        <v>0</v>
      </c>
      <c r="Q122" s="69">
        <f t="shared" si="12"/>
        <v>0</v>
      </c>
      <c r="R122" s="70">
        <f t="shared" si="18"/>
        <v>0</v>
      </c>
      <c r="T122" s="10"/>
      <c r="U122" s="10"/>
      <c r="V122" s="10"/>
      <c r="W122" s="10"/>
      <c r="X122" s="10"/>
    </row>
    <row r="123" spans="4:24" s="9" customFormat="1" x14ac:dyDescent="0.3">
      <c r="D123" s="17">
        <f t="shared" si="13"/>
        <v>55244</v>
      </c>
      <c r="E123" s="41">
        <v>1</v>
      </c>
      <c r="F123" s="83">
        <f t="shared" si="19"/>
        <v>3</v>
      </c>
      <c r="G123" s="39"/>
      <c r="H123" s="39"/>
      <c r="I123" s="39"/>
      <c r="J123" s="39"/>
      <c r="K123" s="84" t="e">
        <f t="shared" si="14"/>
        <v>#N/A</v>
      </c>
      <c r="L123" s="84" t="e">
        <f t="shared" si="15"/>
        <v>#N/A</v>
      </c>
      <c r="M123" s="40">
        <f t="shared" si="10"/>
        <v>0</v>
      </c>
      <c r="N123" s="40">
        <f t="shared" si="11"/>
        <v>0</v>
      </c>
      <c r="O123" s="40">
        <f t="shared" si="16"/>
        <v>0</v>
      </c>
      <c r="P123" s="68">
        <f t="shared" si="17"/>
        <v>0</v>
      </c>
      <c r="Q123" s="69">
        <f t="shared" si="12"/>
        <v>0</v>
      </c>
      <c r="R123" s="70">
        <f t="shared" si="18"/>
        <v>0</v>
      </c>
      <c r="T123" s="10"/>
      <c r="U123" s="10"/>
      <c r="V123" s="10"/>
      <c r="W123" s="10"/>
      <c r="X123" s="10"/>
    </row>
    <row r="124" spans="4:24" s="9" customFormat="1" x14ac:dyDescent="0.3">
      <c r="D124" s="17">
        <f t="shared" si="13"/>
        <v>55335</v>
      </c>
      <c r="E124" s="41">
        <v>1</v>
      </c>
      <c r="F124" s="83">
        <f t="shared" si="19"/>
        <v>3</v>
      </c>
      <c r="G124" s="39"/>
      <c r="H124" s="39"/>
      <c r="I124" s="39"/>
      <c r="J124" s="39"/>
      <c r="K124" s="84" t="e">
        <f t="shared" si="14"/>
        <v>#N/A</v>
      </c>
      <c r="L124" s="84" t="e">
        <f t="shared" si="15"/>
        <v>#N/A</v>
      </c>
      <c r="M124" s="40">
        <f t="shared" si="10"/>
        <v>0</v>
      </c>
      <c r="N124" s="40">
        <f t="shared" si="11"/>
        <v>0</v>
      </c>
      <c r="O124" s="40">
        <f t="shared" si="16"/>
        <v>0</v>
      </c>
      <c r="P124" s="68">
        <f t="shared" si="17"/>
        <v>0</v>
      </c>
      <c r="Q124" s="69">
        <f t="shared" si="12"/>
        <v>0</v>
      </c>
      <c r="R124" s="70">
        <f t="shared" si="18"/>
        <v>0</v>
      </c>
      <c r="T124" s="10"/>
      <c r="U124" s="10"/>
      <c r="V124" s="10"/>
      <c r="W124" s="10"/>
      <c r="X124" s="10"/>
    </row>
    <row r="125" spans="4:24" s="9" customFormat="1" x14ac:dyDescent="0.3">
      <c r="D125" s="17">
        <f t="shared" si="13"/>
        <v>55427</v>
      </c>
      <c r="E125" s="41">
        <v>1</v>
      </c>
      <c r="F125" s="83">
        <f t="shared" si="19"/>
        <v>3</v>
      </c>
      <c r="G125" s="39"/>
      <c r="H125" s="39"/>
      <c r="I125" s="39"/>
      <c r="J125" s="39"/>
      <c r="K125" s="84" t="e">
        <f t="shared" si="14"/>
        <v>#N/A</v>
      </c>
      <c r="L125" s="84" t="e">
        <f t="shared" si="15"/>
        <v>#N/A</v>
      </c>
      <c r="M125" s="40">
        <f t="shared" si="10"/>
        <v>0</v>
      </c>
      <c r="N125" s="40">
        <f t="shared" si="11"/>
        <v>0</v>
      </c>
      <c r="O125" s="40">
        <f t="shared" si="16"/>
        <v>0</v>
      </c>
      <c r="P125" s="68">
        <f t="shared" si="17"/>
        <v>0</v>
      </c>
      <c r="Q125" s="69">
        <f t="shared" si="12"/>
        <v>0</v>
      </c>
      <c r="R125" s="70">
        <f t="shared" si="18"/>
        <v>0</v>
      </c>
      <c r="T125" s="10"/>
      <c r="U125" s="10"/>
      <c r="V125" s="10"/>
      <c r="W125" s="10"/>
      <c r="X125" s="10"/>
    </row>
    <row r="126" spans="4:24" s="9" customFormat="1" x14ac:dyDescent="0.3">
      <c r="D126" s="17">
        <f t="shared" si="13"/>
        <v>55519</v>
      </c>
      <c r="E126" s="41">
        <v>1</v>
      </c>
      <c r="F126" s="83">
        <f t="shared" si="19"/>
        <v>3</v>
      </c>
      <c r="G126" s="39"/>
      <c r="H126" s="39"/>
      <c r="I126" s="39"/>
      <c r="J126" s="39"/>
      <c r="K126" s="84" t="e">
        <f t="shared" si="14"/>
        <v>#N/A</v>
      </c>
      <c r="L126" s="84" t="e">
        <f t="shared" si="15"/>
        <v>#N/A</v>
      </c>
      <c r="M126" s="40">
        <f t="shared" si="10"/>
        <v>0</v>
      </c>
      <c r="N126" s="40">
        <f t="shared" si="11"/>
        <v>0</v>
      </c>
      <c r="O126" s="40">
        <f t="shared" si="16"/>
        <v>0</v>
      </c>
      <c r="P126" s="68">
        <f t="shared" si="17"/>
        <v>0</v>
      </c>
      <c r="Q126" s="69">
        <f t="shared" si="12"/>
        <v>0</v>
      </c>
      <c r="R126" s="70">
        <f t="shared" si="18"/>
        <v>0</v>
      </c>
      <c r="T126" s="10"/>
      <c r="U126" s="10"/>
      <c r="V126" s="10"/>
      <c r="W126" s="10"/>
      <c r="X126" s="10"/>
    </row>
    <row r="127" spans="4:24" s="9" customFormat="1" x14ac:dyDescent="0.3">
      <c r="D127" s="17">
        <f t="shared" si="13"/>
        <v>55610</v>
      </c>
      <c r="E127" s="41">
        <v>1</v>
      </c>
      <c r="F127" s="83">
        <f t="shared" si="19"/>
        <v>3</v>
      </c>
      <c r="G127" s="39"/>
      <c r="H127" s="39"/>
      <c r="I127" s="39"/>
      <c r="J127" s="39"/>
      <c r="K127" s="84" t="e">
        <f t="shared" si="14"/>
        <v>#N/A</v>
      </c>
      <c r="L127" s="84" t="e">
        <f t="shared" si="15"/>
        <v>#N/A</v>
      </c>
      <c r="M127" s="40">
        <f t="shared" si="10"/>
        <v>0</v>
      </c>
      <c r="N127" s="40">
        <f t="shared" si="11"/>
        <v>0</v>
      </c>
      <c r="O127" s="40">
        <f t="shared" si="16"/>
        <v>0</v>
      </c>
      <c r="P127" s="68">
        <f t="shared" si="17"/>
        <v>0</v>
      </c>
      <c r="Q127" s="69">
        <f t="shared" si="12"/>
        <v>0</v>
      </c>
      <c r="R127" s="70">
        <f t="shared" si="18"/>
        <v>0</v>
      </c>
      <c r="T127" s="10"/>
      <c r="U127" s="10"/>
      <c r="V127" s="10"/>
      <c r="W127" s="10"/>
      <c r="X127" s="10"/>
    </row>
    <row r="128" spans="4:24" s="9" customFormat="1" x14ac:dyDescent="0.3">
      <c r="D128" s="17">
        <f t="shared" si="13"/>
        <v>55701</v>
      </c>
      <c r="E128" s="41">
        <v>1</v>
      </c>
      <c r="F128" s="83">
        <f t="shared" si="19"/>
        <v>3</v>
      </c>
      <c r="G128" s="39"/>
      <c r="H128" s="39"/>
      <c r="I128" s="39"/>
      <c r="J128" s="39"/>
      <c r="K128" s="84" t="e">
        <f t="shared" si="14"/>
        <v>#N/A</v>
      </c>
      <c r="L128" s="84" t="e">
        <f t="shared" si="15"/>
        <v>#N/A</v>
      </c>
      <c r="M128" s="40">
        <f t="shared" si="10"/>
        <v>0</v>
      </c>
      <c r="N128" s="40">
        <f t="shared" si="11"/>
        <v>0</v>
      </c>
      <c r="O128" s="40">
        <f t="shared" si="16"/>
        <v>0</v>
      </c>
      <c r="P128" s="68">
        <f t="shared" si="17"/>
        <v>0</v>
      </c>
      <c r="Q128" s="69">
        <f t="shared" si="12"/>
        <v>0</v>
      </c>
      <c r="R128" s="70">
        <f t="shared" si="18"/>
        <v>0</v>
      </c>
      <c r="T128" s="10"/>
      <c r="U128" s="10"/>
      <c r="V128" s="10"/>
      <c r="W128" s="10"/>
      <c r="X128" s="10"/>
    </row>
    <row r="129" spans="4:24" s="9" customFormat="1" x14ac:dyDescent="0.3">
      <c r="D129" s="17">
        <f t="shared" si="13"/>
        <v>55793</v>
      </c>
      <c r="E129" s="41">
        <v>1</v>
      </c>
      <c r="F129" s="83">
        <f t="shared" si="19"/>
        <v>3</v>
      </c>
      <c r="G129" s="39"/>
      <c r="H129" s="39"/>
      <c r="I129" s="39"/>
      <c r="J129" s="39"/>
      <c r="K129" s="84" t="e">
        <f t="shared" si="14"/>
        <v>#N/A</v>
      </c>
      <c r="L129" s="84" t="e">
        <f t="shared" si="15"/>
        <v>#N/A</v>
      </c>
      <c r="M129" s="40">
        <f t="shared" si="10"/>
        <v>0</v>
      </c>
      <c r="N129" s="40">
        <f t="shared" si="11"/>
        <v>0</v>
      </c>
      <c r="O129" s="40">
        <f t="shared" si="16"/>
        <v>0</v>
      </c>
      <c r="P129" s="68">
        <f t="shared" si="17"/>
        <v>0</v>
      </c>
      <c r="Q129" s="69">
        <f t="shared" si="12"/>
        <v>0</v>
      </c>
      <c r="R129" s="70">
        <f t="shared" si="18"/>
        <v>0</v>
      </c>
      <c r="T129" s="10"/>
      <c r="U129" s="10"/>
      <c r="V129" s="10"/>
      <c r="W129" s="10"/>
      <c r="X129" s="10"/>
    </row>
    <row r="130" spans="4:24" s="9" customFormat="1" x14ac:dyDescent="0.3">
      <c r="D130" s="17">
        <f t="shared" si="13"/>
        <v>55885</v>
      </c>
      <c r="E130" s="41">
        <v>1</v>
      </c>
      <c r="F130" s="83">
        <f t="shared" si="19"/>
        <v>3</v>
      </c>
      <c r="G130" s="39"/>
      <c r="H130" s="39"/>
      <c r="I130" s="39"/>
      <c r="J130" s="39"/>
      <c r="K130" s="84" t="e">
        <f t="shared" si="14"/>
        <v>#N/A</v>
      </c>
      <c r="L130" s="84" t="e">
        <f t="shared" si="15"/>
        <v>#N/A</v>
      </c>
      <c r="M130" s="40">
        <f t="shared" ref="M130:M193" si="20">IF(AND(ISBLANK(G131),ISBLANK(H131),ISBLANK(I131)),
       IF(AND(ISBLANK(G130),ISBLANK(H130),ISBLANK(I130)),
           IF(O129&gt;0,
                IF(YEARFRAC($B$7,D130)&gt;$B$10,O129,M129)+R129+($B$5-$B$25*E129+$B$4)*YEARFRAC(D129,D130)+IF(AND($B$27,YEARFRAC($B$7,D129)&lt;$B$10),$B$29*12*YEARFRAC(D129,D130),0)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K130+N("If records exist on this row, but not on the next, start the prediction by using this row's record")),
    NA()+N("Both this row and next have records; do nothing"))</f>
        <v>0</v>
      </c>
      <c r="N130" s="40">
        <f t="shared" ref="N130:N193" si="21">IF($B$27,
   IF(AND(ISBLANK(G131),ISBLANK(H131),ISBLANK(I131)),
      IF(AND(ISBLANK(G130),ISBLANK(H130),ISBLANK(I130)),
          IF(YEARFRAC($B$7,D130)&lt;=$B$10,
               MAX(N129+Q129-$B$29*12*YEARFRAC(D129,D130),0)+N("Predict the fixed balance if both this row and next have no records: it's the balance, plus interest, minus repayment"),
               0+N("Return a zero fixed balance if we're past the fixed period")),
          H130+N("Return the fixed balance when this row has a record, but the next doesn't")),
      NA()+N("Return NA if records were entered for this row and next (no need to predict)")),
 NA()+N("Return NA if the fixed period is not used"))</f>
        <v>0</v>
      </c>
      <c r="O130" s="40">
        <f t="shared" si="16"/>
        <v>0</v>
      </c>
      <c r="P130" s="68">
        <f t="shared" si="17"/>
        <v>0</v>
      </c>
      <c r="Q130" s="69">
        <f t="shared" ref="Q130:Q193" si="22">IF(ISNA(N130),
      NA()+N("Do nothing if the fixed balance is NA"),
      IF(AND(D130&gt;=$B$7,N130&gt;0,YEARFRAC($B$7,D130)&lt;=$B$10)+N("Check if within the fixed period"),
          (N130+IF(OR(ISNA(M130),ISNA($B$11)),0,MIN(0,MAX(-$B$11,M130))))*((1+$B$9/100/365)^(365*YEARFRAC(D130,D131))-1)
            +N("The fixed interest is the fixed rate (for the time between rows) multiplied by the fixed balance, reduced by up to the max repayment (if the variable balance is negative)"),
          0+N("No interest if outside the fixed period, or the balance is non-positive")))</f>
        <v>0</v>
      </c>
      <c r="R130" s="70">
        <f t="shared" si="18"/>
        <v>0</v>
      </c>
      <c r="T130" s="10"/>
      <c r="U130" s="10"/>
      <c r="V130" s="10"/>
      <c r="W130" s="10"/>
      <c r="X130" s="10"/>
    </row>
    <row r="131" spans="4:24" s="9" customFormat="1" x14ac:dyDescent="0.3">
      <c r="D131" s="17">
        <f t="shared" ref="D131:D194" si="23">EDATE(D130,3)</f>
        <v>55975</v>
      </c>
      <c r="E131" s="41">
        <v>1</v>
      </c>
      <c r="F131" s="83">
        <f t="shared" si="19"/>
        <v>3</v>
      </c>
      <c r="G131" s="39"/>
      <c r="H131" s="39"/>
      <c r="I131" s="39"/>
      <c r="J131" s="39"/>
      <c r="K131" s="84" t="e">
        <f t="shared" ref="K131:K194" si="24">IF(AND(ISBLANK(G131),ISBLANK(I131)),NA(),G131-I131)+N("Only give a result if the offset or variable balance are recorded")</f>
        <v>#N/A</v>
      </c>
      <c r="L131" s="84" t="e">
        <f t="shared" ref="L131:L194" si="25">IF(AND(ISBLANK(G131),ISBLANK(H131),ISBLANK(I131)),
      NA()+N("This row has no records; use NA"),
      H131+K131)</f>
        <v>#N/A</v>
      </c>
      <c r="M131" s="40">
        <f t="shared" si="20"/>
        <v>0</v>
      </c>
      <c r="N131" s="40">
        <f t="shared" si="21"/>
        <v>0</v>
      </c>
      <c r="O131" s="40">
        <f t="shared" ref="O131:O194" si="26">IF(ISNA(M131),
       IF(ISNA(N131), NA()+N("NA if both fixed and variable are NA"), MAX(0,N131)+N("Fixed balance if variable is NA")),
       IF(ISNA(N131),MAX(0,M131)+N("Variable balance if fixed is NA"),MAX(M131+N131,0)+N("Fixed+Variable if both aren't NA")))</f>
        <v>0</v>
      </c>
      <c r="P131" s="68">
        <f t="shared" ref="P131:P194" si="27">IF(ISNA(Q131)+N("This formula returns the sum of the interests that aren't NA"),
      IF(ISNA(R131),NA(),R131),
      IF(ISNA(R131),Q131,Q131+R131))</f>
        <v>0</v>
      </c>
      <c r="Q131" s="69">
        <f t="shared" si="22"/>
        <v>0</v>
      </c>
      <c r="R131" s="70">
        <f t="shared" ref="R131:R194" si="28">IF(ISNA(M131),
      NA()+N("Do nothing if the variable balance is NA"),
      MAX(IF(YEARFRAC($B$7,D131)&gt;$B$10,O131,M131)*((1+F131/100/365)^(365*YEARFRAC(D131,D132))-1), 0)
     +N("The variable interest is the variable rate (for the period between rows) multiplied by the net or variable balance (depending if within the fixed period), and only for positive variable balances"))</f>
        <v>0</v>
      </c>
      <c r="T131" s="10"/>
      <c r="U131" s="10"/>
      <c r="V131" s="10"/>
      <c r="W131" s="10"/>
      <c r="X131" s="10"/>
    </row>
    <row r="132" spans="4:24" s="9" customFormat="1" x14ac:dyDescent="0.3">
      <c r="D132" s="17">
        <f t="shared" si="23"/>
        <v>56066</v>
      </c>
      <c r="E132" s="41">
        <v>1</v>
      </c>
      <c r="F132" s="83">
        <f t="shared" ref="F132:F195" si="29">F131</f>
        <v>3</v>
      </c>
      <c r="G132" s="39"/>
      <c r="H132" s="39"/>
      <c r="I132" s="39"/>
      <c r="J132" s="39"/>
      <c r="K132" s="84" t="e">
        <f t="shared" si="24"/>
        <v>#N/A</v>
      </c>
      <c r="L132" s="84" t="e">
        <f t="shared" si="25"/>
        <v>#N/A</v>
      </c>
      <c r="M132" s="40">
        <f t="shared" si="20"/>
        <v>0</v>
      </c>
      <c r="N132" s="40">
        <f t="shared" si="21"/>
        <v>0</v>
      </c>
      <c r="O132" s="40">
        <f t="shared" si="26"/>
        <v>0</v>
      </c>
      <c r="P132" s="68">
        <f t="shared" si="27"/>
        <v>0</v>
      </c>
      <c r="Q132" s="69">
        <f t="shared" si="22"/>
        <v>0</v>
      </c>
      <c r="R132" s="70">
        <f t="shared" si="28"/>
        <v>0</v>
      </c>
      <c r="T132" s="10"/>
      <c r="U132" s="10"/>
      <c r="V132" s="10"/>
      <c r="W132" s="10"/>
      <c r="X132" s="10"/>
    </row>
    <row r="133" spans="4:24" s="9" customFormat="1" x14ac:dyDescent="0.3">
      <c r="D133" s="17">
        <f t="shared" si="23"/>
        <v>56158</v>
      </c>
      <c r="E133" s="41">
        <v>1</v>
      </c>
      <c r="F133" s="83">
        <f t="shared" si="29"/>
        <v>3</v>
      </c>
      <c r="G133" s="39"/>
      <c r="H133" s="39"/>
      <c r="I133" s="39"/>
      <c r="J133" s="39"/>
      <c r="K133" s="84" t="e">
        <f t="shared" si="24"/>
        <v>#N/A</v>
      </c>
      <c r="L133" s="84" t="e">
        <f t="shared" si="25"/>
        <v>#N/A</v>
      </c>
      <c r="M133" s="40">
        <f t="shared" si="20"/>
        <v>0</v>
      </c>
      <c r="N133" s="40">
        <f t="shared" si="21"/>
        <v>0</v>
      </c>
      <c r="O133" s="40">
        <f t="shared" si="26"/>
        <v>0</v>
      </c>
      <c r="P133" s="68">
        <f t="shared" si="27"/>
        <v>0</v>
      </c>
      <c r="Q133" s="69">
        <f t="shared" si="22"/>
        <v>0</v>
      </c>
      <c r="R133" s="70">
        <f t="shared" si="28"/>
        <v>0</v>
      </c>
      <c r="T133" s="10"/>
      <c r="U133" s="10"/>
      <c r="V133" s="10"/>
      <c r="W133" s="10"/>
      <c r="X133" s="10"/>
    </row>
    <row r="134" spans="4:24" s="9" customFormat="1" x14ac:dyDescent="0.3">
      <c r="D134" s="17">
        <f t="shared" si="23"/>
        <v>56250</v>
      </c>
      <c r="E134" s="41">
        <v>1</v>
      </c>
      <c r="F134" s="83">
        <f t="shared" si="29"/>
        <v>3</v>
      </c>
      <c r="G134" s="39"/>
      <c r="H134" s="39"/>
      <c r="I134" s="39"/>
      <c r="J134" s="39"/>
      <c r="K134" s="84" t="e">
        <f t="shared" si="24"/>
        <v>#N/A</v>
      </c>
      <c r="L134" s="84" t="e">
        <f t="shared" si="25"/>
        <v>#N/A</v>
      </c>
      <c r="M134" s="40">
        <f t="shared" si="20"/>
        <v>0</v>
      </c>
      <c r="N134" s="40">
        <f t="shared" si="21"/>
        <v>0</v>
      </c>
      <c r="O134" s="40">
        <f t="shared" si="26"/>
        <v>0</v>
      </c>
      <c r="P134" s="68">
        <f t="shared" si="27"/>
        <v>0</v>
      </c>
      <c r="Q134" s="69">
        <f t="shared" si="22"/>
        <v>0</v>
      </c>
      <c r="R134" s="70">
        <f t="shared" si="28"/>
        <v>0</v>
      </c>
      <c r="T134" s="10"/>
      <c r="U134" s="10"/>
      <c r="V134" s="10"/>
      <c r="W134" s="10"/>
      <c r="X134" s="10"/>
    </row>
    <row r="135" spans="4:24" s="9" customFormat="1" x14ac:dyDescent="0.3">
      <c r="D135" s="17">
        <f t="shared" si="23"/>
        <v>56340</v>
      </c>
      <c r="E135" s="41">
        <v>1</v>
      </c>
      <c r="F135" s="83">
        <f t="shared" si="29"/>
        <v>3</v>
      </c>
      <c r="G135" s="39"/>
      <c r="H135" s="39"/>
      <c r="I135" s="39"/>
      <c r="J135" s="39"/>
      <c r="K135" s="84" t="e">
        <f t="shared" si="24"/>
        <v>#N/A</v>
      </c>
      <c r="L135" s="84" t="e">
        <f t="shared" si="25"/>
        <v>#N/A</v>
      </c>
      <c r="M135" s="40">
        <f t="shared" si="20"/>
        <v>0</v>
      </c>
      <c r="N135" s="40">
        <f t="shared" si="21"/>
        <v>0</v>
      </c>
      <c r="O135" s="40">
        <f t="shared" si="26"/>
        <v>0</v>
      </c>
      <c r="P135" s="68">
        <f t="shared" si="27"/>
        <v>0</v>
      </c>
      <c r="Q135" s="69">
        <f t="shared" si="22"/>
        <v>0</v>
      </c>
      <c r="R135" s="70">
        <f t="shared" si="28"/>
        <v>0</v>
      </c>
      <c r="T135" s="10"/>
      <c r="U135" s="10"/>
      <c r="V135" s="10"/>
      <c r="W135" s="10"/>
      <c r="X135" s="10"/>
    </row>
    <row r="136" spans="4:24" s="9" customFormat="1" x14ac:dyDescent="0.3">
      <c r="D136" s="17">
        <f t="shared" si="23"/>
        <v>56431</v>
      </c>
      <c r="E136" s="41">
        <v>1</v>
      </c>
      <c r="F136" s="83">
        <f t="shared" si="29"/>
        <v>3</v>
      </c>
      <c r="G136" s="39"/>
      <c r="H136" s="39"/>
      <c r="I136" s="39"/>
      <c r="J136" s="39"/>
      <c r="K136" s="84" t="e">
        <f t="shared" si="24"/>
        <v>#N/A</v>
      </c>
      <c r="L136" s="84" t="e">
        <f t="shared" si="25"/>
        <v>#N/A</v>
      </c>
      <c r="M136" s="40">
        <f t="shared" si="20"/>
        <v>0</v>
      </c>
      <c r="N136" s="40">
        <f t="shared" si="21"/>
        <v>0</v>
      </c>
      <c r="O136" s="40">
        <f t="shared" si="26"/>
        <v>0</v>
      </c>
      <c r="P136" s="68">
        <f t="shared" si="27"/>
        <v>0</v>
      </c>
      <c r="Q136" s="69">
        <f t="shared" si="22"/>
        <v>0</v>
      </c>
      <c r="R136" s="70">
        <f t="shared" si="28"/>
        <v>0</v>
      </c>
      <c r="T136" s="10"/>
      <c r="U136" s="10"/>
      <c r="V136" s="10"/>
      <c r="W136" s="10"/>
      <c r="X136" s="10"/>
    </row>
    <row r="137" spans="4:24" s="9" customFormat="1" x14ac:dyDescent="0.3">
      <c r="D137" s="17">
        <f t="shared" si="23"/>
        <v>56523</v>
      </c>
      <c r="E137" s="41">
        <v>1</v>
      </c>
      <c r="F137" s="83">
        <f t="shared" si="29"/>
        <v>3</v>
      </c>
      <c r="G137" s="39"/>
      <c r="H137" s="39"/>
      <c r="I137" s="39"/>
      <c r="J137" s="39"/>
      <c r="K137" s="84" t="e">
        <f t="shared" si="24"/>
        <v>#N/A</v>
      </c>
      <c r="L137" s="84" t="e">
        <f t="shared" si="25"/>
        <v>#N/A</v>
      </c>
      <c r="M137" s="40">
        <f t="shared" si="20"/>
        <v>0</v>
      </c>
      <c r="N137" s="40">
        <f t="shared" si="21"/>
        <v>0</v>
      </c>
      <c r="O137" s="40">
        <f t="shared" si="26"/>
        <v>0</v>
      </c>
      <c r="P137" s="68">
        <f t="shared" si="27"/>
        <v>0</v>
      </c>
      <c r="Q137" s="69">
        <f t="shared" si="22"/>
        <v>0</v>
      </c>
      <c r="R137" s="70">
        <f t="shared" si="28"/>
        <v>0</v>
      </c>
      <c r="T137" s="10"/>
      <c r="U137" s="10"/>
      <c r="V137" s="10"/>
      <c r="W137" s="10"/>
      <c r="X137" s="10"/>
    </row>
    <row r="138" spans="4:24" s="9" customFormat="1" x14ac:dyDescent="0.3">
      <c r="D138" s="17">
        <f t="shared" si="23"/>
        <v>56615</v>
      </c>
      <c r="E138" s="41">
        <v>1</v>
      </c>
      <c r="F138" s="83">
        <f t="shared" si="29"/>
        <v>3</v>
      </c>
      <c r="G138" s="39"/>
      <c r="H138" s="39"/>
      <c r="I138" s="39"/>
      <c r="J138" s="39"/>
      <c r="K138" s="84" t="e">
        <f t="shared" si="24"/>
        <v>#N/A</v>
      </c>
      <c r="L138" s="84" t="e">
        <f t="shared" si="25"/>
        <v>#N/A</v>
      </c>
      <c r="M138" s="40">
        <f t="shared" si="20"/>
        <v>0</v>
      </c>
      <c r="N138" s="40">
        <f t="shared" si="21"/>
        <v>0</v>
      </c>
      <c r="O138" s="40">
        <f t="shared" si="26"/>
        <v>0</v>
      </c>
      <c r="P138" s="68">
        <f t="shared" si="27"/>
        <v>0</v>
      </c>
      <c r="Q138" s="69">
        <f t="shared" si="22"/>
        <v>0</v>
      </c>
      <c r="R138" s="70">
        <f t="shared" si="28"/>
        <v>0</v>
      </c>
      <c r="T138" s="10"/>
      <c r="U138" s="10"/>
      <c r="V138" s="10"/>
      <c r="W138" s="10"/>
      <c r="X138" s="10"/>
    </row>
    <row r="139" spans="4:24" s="9" customFormat="1" x14ac:dyDescent="0.3">
      <c r="D139" s="17">
        <f t="shared" si="23"/>
        <v>56705</v>
      </c>
      <c r="E139" s="41">
        <v>1</v>
      </c>
      <c r="F139" s="83">
        <f t="shared" si="29"/>
        <v>3</v>
      </c>
      <c r="G139" s="39"/>
      <c r="H139" s="39"/>
      <c r="I139" s="39"/>
      <c r="J139" s="39"/>
      <c r="K139" s="84" t="e">
        <f t="shared" si="24"/>
        <v>#N/A</v>
      </c>
      <c r="L139" s="84" t="e">
        <f t="shared" si="25"/>
        <v>#N/A</v>
      </c>
      <c r="M139" s="40">
        <f t="shared" si="20"/>
        <v>0</v>
      </c>
      <c r="N139" s="40">
        <f t="shared" si="21"/>
        <v>0</v>
      </c>
      <c r="O139" s="40">
        <f t="shared" si="26"/>
        <v>0</v>
      </c>
      <c r="P139" s="68">
        <f t="shared" si="27"/>
        <v>0</v>
      </c>
      <c r="Q139" s="69">
        <f t="shared" si="22"/>
        <v>0</v>
      </c>
      <c r="R139" s="70">
        <f t="shared" si="28"/>
        <v>0</v>
      </c>
      <c r="T139" s="10"/>
      <c r="U139" s="10"/>
      <c r="V139" s="10"/>
      <c r="W139" s="10"/>
      <c r="X139" s="10"/>
    </row>
    <row r="140" spans="4:24" s="9" customFormat="1" x14ac:dyDescent="0.3">
      <c r="D140" s="17">
        <f t="shared" si="23"/>
        <v>56796</v>
      </c>
      <c r="E140" s="41">
        <v>1</v>
      </c>
      <c r="F140" s="83">
        <f t="shared" si="29"/>
        <v>3</v>
      </c>
      <c r="G140" s="39"/>
      <c r="H140" s="39"/>
      <c r="I140" s="39"/>
      <c r="J140" s="39"/>
      <c r="K140" s="84" t="e">
        <f t="shared" si="24"/>
        <v>#N/A</v>
      </c>
      <c r="L140" s="84" t="e">
        <f t="shared" si="25"/>
        <v>#N/A</v>
      </c>
      <c r="M140" s="40">
        <f t="shared" si="20"/>
        <v>0</v>
      </c>
      <c r="N140" s="40">
        <f t="shared" si="21"/>
        <v>0</v>
      </c>
      <c r="O140" s="40">
        <f t="shared" si="26"/>
        <v>0</v>
      </c>
      <c r="P140" s="68">
        <f t="shared" si="27"/>
        <v>0</v>
      </c>
      <c r="Q140" s="69">
        <f t="shared" si="22"/>
        <v>0</v>
      </c>
      <c r="R140" s="70">
        <f t="shared" si="28"/>
        <v>0</v>
      </c>
      <c r="T140" s="10"/>
      <c r="U140" s="10"/>
      <c r="V140" s="10"/>
      <c r="W140" s="10"/>
      <c r="X140" s="10"/>
    </row>
    <row r="141" spans="4:24" s="9" customFormat="1" x14ac:dyDescent="0.3">
      <c r="D141" s="17">
        <f t="shared" si="23"/>
        <v>56888</v>
      </c>
      <c r="E141" s="41">
        <v>1</v>
      </c>
      <c r="F141" s="83">
        <f t="shared" si="29"/>
        <v>3</v>
      </c>
      <c r="G141" s="39"/>
      <c r="H141" s="39"/>
      <c r="I141" s="39"/>
      <c r="J141" s="39"/>
      <c r="K141" s="84" t="e">
        <f t="shared" si="24"/>
        <v>#N/A</v>
      </c>
      <c r="L141" s="84" t="e">
        <f t="shared" si="25"/>
        <v>#N/A</v>
      </c>
      <c r="M141" s="40">
        <f t="shared" si="20"/>
        <v>0</v>
      </c>
      <c r="N141" s="40">
        <f t="shared" si="21"/>
        <v>0</v>
      </c>
      <c r="O141" s="40">
        <f t="shared" si="26"/>
        <v>0</v>
      </c>
      <c r="P141" s="68">
        <f t="shared" si="27"/>
        <v>0</v>
      </c>
      <c r="Q141" s="69">
        <f t="shared" si="22"/>
        <v>0</v>
      </c>
      <c r="R141" s="70">
        <f t="shared" si="28"/>
        <v>0</v>
      </c>
      <c r="T141" s="10"/>
      <c r="U141" s="10"/>
      <c r="V141" s="10"/>
      <c r="W141" s="10"/>
      <c r="X141" s="10"/>
    </row>
    <row r="142" spans="4:24" s="9" customFormat="1" x14ac:dyDescent="0.3">
      <c r="D142" s="17">
        <f t="shared" si="23"/>
        <v>56980</v>
      </c>
      <c r="E142" s="41">
        <v>1</v>
      </c>
      <c r="F142" s="83">
        <f t="shared" si="29"/>
        <v>3</v>
      </c>
      <c r="G142" s="39"/>
      <c r="H142" s="39"/>
      <c r="I142" s="39"/>
      <c r="J142" s="39"/>
      <c r="K142" s="84" t="e">
        <f t="shared" si="24"/>
        <v>#N/A</v>
      </c>
      <c r="L142" s="84" t="e">
        <f t="shared" si="25"/>
        <v>#N/A</v>
      </c>
      <c r="M142" s="40">
        <f t="shared" si="20"/>
        <v>0</v>
      </c>
      <c r="N142" s="40">
        <f t="shared" si="21"/>
        <v>0</v>
      </c>
      <c r="O142" s="40">
        <f t="shared" si="26"/>
        <v>0</v>
      </c>
      <c r="P142" s="68">
        <f t="shared" si="27"/>
        <v>0</v>
      </c>
      <c r="Q142" s="69">
        <f t="shared" si="22"/>
        <v>0</v>
      </c>
      <c r="R142" s="70">
        <f t="shared" si="28"/>
        <v>0</v>
      </c>
      <c r="T142" s="10"/>
      <c r="U142" s="10"/>
      <c r="V142" s="10"/>
      <c r="W142" s="10"/>
      <c r="X142" s="10"/>
    </row>
    <row r="143" spans="4:24" s="9" customFormat="1" x14ac:dyDescent="0.3">
      <c r="D143" s="17">
        <f t="shared" si="23"/>
        <v>57071</v>
      </c>
      <c r="E143" s="41">
        <v>1</v>
      </c>
      <c r="F143" s="83">
        <f t="shared" si="29"/>
        <v>3</v>
      </c>
      <c r="G143" s="39"/>
      <c r="H143" s="39"/>
      <c r="I143" s="39"/>
      <c r="J143" s="39"/>
      <c r="K143" s="84" t="e">
        <f t="shared" si="24"/>
        <v>#N/A</v>
      </c>
      <c r="L143" s="84" t="e">
        <f t="shared" si="25"/>
        <v>#N/A</v>
      </c>
      <c r="M143" s="40">
        <f t="shared" si="20"/>
        <v>0</v>
      </c>
      <c r="N143" s="40">
        <f t="shared" si="21"/>
        <v>0</v>
      </c>
      <c r="O143" s="40">
        <f t="shared" si="26"/>
        <v>0</v>
      </c>
      <c r="P143" s="68">
        <f t="shared" si="27"/>
        <v>0</v>
      </c>
      <c r="Q143" s="69">
        <f t="shared" si="22"/>
        <v>0</v>
      </c>
      <c r="R143" s="70">
        <f t="shared" si="28"/>
        <v>0</v>
      </c>
      <c r="T143" s="10"/>
      <c r="U143" s="10"/>
      <c r="V143" s="10"/>
      <c r="W143" s="10"/>
      <c r="X143" s="10"/>
    </row>
    <row r="144" spans="4:24" s="9" customFormat="1" x14ac:dyDescent="0.3">
      <c r="D144" s="17">
        <f t="shared" si="23"/>
        <v>57162</v>
      </c>
      <c r="E144" s="41">
        <v>1</v>
      </c>
      <c r="F144" s="83">
        <f t="shared" si="29"/>
        <v>3</v>
      </c>
      <c r="G144" s="39"/>
      <c r="H144" s="39"/>
      <c r="I144" s="39"/>
      <c r="J144" s="39"/>
      <c r="K144" s="84" t="e">
        <f t="shared" si="24"/>
        <v>#N/A</v>
      </c>
      <c r="L144" s="84" t="e">
        <f t="shared" si="25"/>
        <v>#N/A</v>
      </c>
      <c r="M144" s="40">
        <f t="shared" si="20"/>
        <v>0</v>
      </c>
      <c r="N144" s="40">
        <f t="shared" si="21"/>
        <v>0</v>
      </c>
      <c r="O144" s="40">
        <f t="shared" si="26"/>
        <v>0</v>
      </c>
      <c r="P144" s="68">
        <f t="shared" si="27"/>
        <v>0</v>
      </c>
      <c r="Q144" s="69">
        <f t="shared" si="22"/>
        <v>0</v>
      </c>
      <c r="R144" s="70">
        <f t="shared" si="28"/>
        <v>0</v>
      </c>
      <c r="T144" s="10"/>
      <c r="U144" s="10"/>
      <c r="V144" s="10"/>
      <c r="W144" s="10"/>
      <c r="X144" s="10"/>
    </row>
    <row r="145" spans="4:24" s="9" customFormat="1" x14ac:dyDescent="0.3">
      <c r="D145" s="17">
        <f t="shared" si="23"/>
        <v>57254</v>
      </c>
      <c r="E145" s="41">
        <v>1</v>
      </c>
      <c r="F145" s="83">
        <f t="shared" si="29"/>
        <v>3</v>
      </c>
      <c r="G145" s="39"/>
      <c r="H145" s="39"/>
      <c r="I145" s="39"/>
      <c r="J145" s="39"/>
      <c r="K145" s="84" t="e">
        <f t="shared" si="24"/>
        <v>#N/A</v>
      </c>
      <c r="L145" s="84" t="e">
        <f t="shared" si="25"/>
        <v>#N/A</v>
      </c>
      <c r="M145" s="40">
        <f t="shared" si="20"/>
        <v>0</v>
      </c>
      <c r="N145" s="40">
        <f t="shared" si="21"/>
        <v>0</v>
      </c>
      <c r="O145" s="40">
        <f t="shared" si="26"/>
        <v>0</v>
      </c>
      <c r="P145" s="68">
        <f t="shared" si="27"/>
        <v>0</v>
      </c>
      <c r="Q145" s="69">
        <f t="shared" si="22"/>
        <v>0</v>
      </c>
      <c r="R145" s="70">
        <f t="shared" si="28"/>
        <v>0</v>
      </c>
      <c r="T145" s="10"/>
      <c r="U145" s="10"/>
      <c r="V145" s="10"/>
      <c r="W145" s="10"/>
      <c r="X145" s="10"/>
    </row>
    <row r="146" spans="4:24" s="9" customFormat="1" x14ac:dyDescent="0.3">
      <c r="D146" s="17">
        <f t="shared" si="23"/>
        <v>57346</v>
      </c>
      <c r="E146" s="41">
        <v>1</v>
      </c>
      <c r="F146" s="83">
        <f t="shared" si="29"/>
        <v>3</v>
      </c>
      <c r="G146" s="39"/>
      <c r="H146" s="39"/>
      <c r="I146" s="39"/>
      <c r="J146" s="39"/>
      <c r="K146" s="84" t="e">
        <f t="shared" si="24"/>
        <v>#N/A</v>
      </c>
      <c r="L146" s="84" t="e">
        <f t="shared" si="25"/>
        <v>#N/A</v>
      </c>
      <c r="M146" s="40">
        <f t="shared" si="20"/>
        <v>0</v>
      </c>
      <c r="N146" s="40">
        <f t="shared" si="21"/>
        <v>0</v>
      </c>
      <c r="O146" s="40">
        <f t="shared" si="26"/>
        <v>0</v>
      </c>
      <c r="P146" s="68">
        <f t="shared" si="27"/>
        <v>0</v>
      </c>
      <c r="Q146" s="69">
        <f t="shared" si="22"/>
        <v>0</v>
      </c>
      <c r="R146" s="70">
        <f t="shared" si="28"/>
        <v>0</v>
      </c>
      <c r="T146" s="10"/>
      <c r="U146" s="10"/>
      <c r="V146" s="10"/>
      <c r="W146" s="10"/>
      <c r="X146" s="10"/>
    </row>
    <row r="147" spans="4:24" s="9" customFormat="1" x14ac:dyDescent="0.3">
      <c r="D147" s="17">
        <f t="shared" si="23"/>
        <v>57436</v>
      </c>
      <c r="E147" s="41">
        <v>1</v>
      </c>
      <c r="F147" s="83">
        <f t="shared" si="29"/>
        <v>3</v>
      </c>
      <c r="G147" s="39"/>
      <c r="H147" s="39"/>
      <c r="I147" s="39"/>
      <c r="J147" s="39"/>
      <c r="K147" s="84" t="e">
        <f t="shared" si="24"/>
        <v>#N/A</v>
      </c>
      <c r="L147" s="84" t="e">
        <f t="shared" si="25"/>
        <v>#N/A</v>
      </c>
      <c r="M147" s="40">
        <f t="shared" si="20"/>
        <v>0</v>
      </c>
      <c r="N147" s="40">
        <f t="shared" si="21"/>
        <v>0</v>
      </c>
      <c r="O147" s="40">
        <f t="shared" si="26"/>
        <v>0</v>
      </c>
      <c r="P147" s="68">
        <f t="shared" si="27"/>
        <v>0</v>
      </c>
      <c r="Q147" s="69">
        <f t="shared" si="22"/>
        <v>0</v>
      </c>
      <c r="R147" s="70">
        <f t="shared" si="28"/>
        <v>0</v>
      </c>
      <c r="T147" s="10"/>
      <c r="U147" s="10"/>
      <c r="V147" s="10"/>
      <c r="W147" s="10"/>
      <c r="X147" s="10"/>
    </row>
    <row r="148" spans="4:24" s="9" customFormat="1" x14ac:dyDescent="0.3">
      <c r="D148" s="17">
        <f t="shared" si="23"/>
        <v>57527</v>
      </c>
      <c r="E148" s="41">
        <v>1</v>
      </c>
      <c r="F148" s="83">
        <f t="shared" si="29"/>
        <v>3</v>
      </c>
      <c r="G148" s="39"/>
      <c r="H148" s="39"/>
      <c r="I148" s="39"/>
      <c r="J148" s="39"/>
      <c r="K148" s="84" t="e">
        <f t="shared" si="24"/>
        <v>#N/A</v>
      </c>
      <c r="L148" s="84" t="e">
        <f t="shared" si="25"/>
        <v>#N/A</v>
      </c>
      <c r="M148" s="40">
        <f t="shared" si="20"/>
        <v>0</v>
      </c>
      <c r="N148" s="40">
        <f t="shared" si="21"/>
        <v>0</v>
      </c>
      <c r="O148" s="40">
        <f t="shared" si="26"/>
        <v>0</v>
      </c>
      <c r="P148" s="68">
        <f t="shared" si="27"/>
        <v>0</v>
      </c>
      <c r="Q148" s="69">
        <f t="shared" si="22"/>
        <v>0</v>
      </c>
      <c r="R148" s="70">
        <f t="shared" si="28"/>
        <v>0</v>
      </c>
      <c r="T148" s="10"/>
      <c r="U148" s="10"/>
      <c r="V148" s="10"/>
      <c r="W148" s="10"/>
      <c r="X148" s="10"/>
    </row>
    <row r="149" spans="4:24" s="9" customFormat="1" x14ac:dyDescent="0.3">
      <c r="D149" s="17">
        <f t="shared" si="23"/>
        <v>57619</v>
      </c>
      <c r="E149" s="41">
        <v>1</v>
      </c>
      <c r="F149" s="83">
        <f t="shared" si="29"/>
        <v>3</v>
      </c>
      <c r="G149" s="39"/>
      <c r="H149" s="39"/>
      <c r="I149" s="39"/>
      <c r="J149" s="39"/>
      <c r="K149" s="84" t="e">
        <f t="shared" si="24"/>
        <v>#N/A</v>
      </c>
      <c r="L149" s="84" t="e">
        <f t="shared" si="25"/>
        <v>#N/A</v>
      </c>
      <c r="M149" s="40">
        <f t="shared" si="20"/>
        <v>0</v>
      </c>
      <c r="N149" s="40">
        <f t="shared" si="21"/>
        <v>0</v>
      </c>
      <c r="O149" s="40">
        <f t="shared" si="26"/>
        <v>0</v>
      </c>
      <c r="P149" s="68">
        <f t="shared" si="27"/>
        <v>0</v>
      </c>
      <c r="Q149" s="69">
        <f t="shared" si="22"/>
        <v>0</v>
      </c>
      <c r="R149" s="70">
        <f t="shared" si="28"/>
        <v>0</v>
      </c>
      <c r="T149" s="10"/>
      <c r="U149" s="10"/>
      <c r="V149" s="10"/>
      <c r="W149" s="10"/>
      <c r="X149" s="10"/>
    </row>
    <row r="150" spans="4:24" s="9" customFormat="1" x14ac:dyDescent="0.3">
      <c r="D150" s="17">
        <f t="shared" si="23"/>
        <v>57711</v>
      </c>
      <c r="E150" s="41">
        <v>1</v>
      </c>
      <c r="F150" s="83">
        <f t="shared" si="29"/>
        <v>3</v>
      </c>
      <c r="G150" s="39"/>
      <c r="H150" s="39"/>
      <c r="I150" s="39"/>
      <c r="J150" s="39"/>
      <c r="K150" s="84" t="e">
        <f t="shared" si="24"/>
        <v>#N/A</v>
      </c>
      <c r="L150" s="84" t="e">
        <f t="shared" si="25"/>
        <v>#N/A</v>
      </c>
      <c r="M150" s="40">
        <f t="shared" si="20"/>
        <v>0</v>
      </c>
      <c r="N150" s="40">
        <f t="shared" si="21"/>
        <v>0</v>
      </c>
      <c r="O150" s="40">
        <f t="shared" si="26"/>
        <v>0</v>
      </c>
      <c r="P150" s="68">
        <f t="shared" si="27"/>
        <v>0</v>
      </c>
      <c r="Q150" s="69">
        <f t="shared" si="22"/>
        <v>0</v>
      </c>
      <c r="R150" s="70">
        <f t="shared" si="28"/>
        <v>0</v>
      </c>
      <c r="T150" s="10"/>
      <c r="U150" s="10"/>
      <c r="V150" s="10"/>
      <c r="W150" s="10"/>
      <c r="X150" s="10"/>
    </row>
    <row r="151" spans="4:24" s="9" customFormat="1" x14ac:dyDescent="0.3">
      <c r="D151" s="17">
        <f t="shared" si="23"/>
        <v>57801</v>
      </c>
      <c r="E151" s="41">
        <v>1</v>
      </c>
      <c r="F151" s="83">
        <f t="shared" si="29"/>
        <v>3</v>
      </c>
      <c r="G151" s="39"/>
      <c r="H151" s="39"/>
      <c r="I151" s="39"/>
      <c r="J151" s="39"/>
      <c r="K151" s="84" t="e">
        <f t="shared" si="24"/>
        <v>#N/A</v>
      </c>
      <c r="L151" s="84" t="e">
        <f t="shared" si="25"/>
        <v>#N/A</v>
      </c>
      <c r="M151" s="40">
        <f t="shared" si="20"/>
        <v>0</v>
      </c>
      <c r="N151" s="40">
        <f t="shared" si="21"/>
        <v>0</v>
      </c>
      <c r="O151" s="40">
        <f t="shared" si="26"/>
        <v>0</v>
      </c>
      <c r="P151" s="68">
        <f t="shared" si="27"/>
        <v>0</v>
      </c>
      <c r="Q151" s="69">
        <f t="shared" si="22"/>
        <v>0</v>
      </c>
      <c r="R151" s="70">
        <f t="shared" si="28"/>
        <v>0</v>
      </c>
      <c r="T151" s="10"/>
      <c r="U151" s="10"/>
      <c r="V151" s="10"/>
      <c r="W151" s="10"/>
      <c r="X151" s="10"/>
    </row>
    <row r="152" spans="4:24" s="9" customFormat="1" x14ac:dyDescent="0.3">
      <c r="D152" s="17">
        <f t="shared" si="23"/>
        <v>57892</v>
      </c>
      <c r="E152" s="41">
        <v>1</v>
      </c>
      <c r="F152" s="83">
        <f t="shared" si="29"/>
        <v>3</v>
      </c>
      <c r="G152" s="39"/>
      <c r="H152" s="39"/>
      <c r="I152" s="39"/>
      <c r="J152" s="39"/>
      <c r="K152" s="84" t="e">
        <f t="shared" si="24"/>
        <v>#N/A</v>
      </c>
      <c r="L152" s="84" t="e">
        <f t="shared" si="25"/>
        <v>#N/A</v>
      </c>
      <c r="M152" s="40">
        <f t="shared" si="20"/>
        <v>0</v>
      </c>
      <c r="N152" s="40">
        <f t="shared" si="21"/>
        <v>0</v>
      </c>
      <c r="O152" s="40">
        <f t="shared" si="26"/>
        <v>0</v>
      </c>
      <c r="P152" s="68">
        <f t="shared" si="27"/>
        <v>0</v>
      </c>
      <c r="Q152" s="69">
        <f t="shared" si="22"/>
        <v>0</v>
      </c>
      <c r="R152" s="70">
        <f t="shared" si="28"/>
        <v>0</v>
      </c>
      <c r="T152" s="10"/>
      <c r="U152" s="10"/>
      <c r="V152" s="10"/>
      <c r="W152" s="10"/>
      <c r="X152" s="10"/>
    </row>
    <row r="153" spans="4:24" s="9" customFormat="1" x14ac:dyDescent="0.3">
      <c r="D153" s="17">
        <f t="shared" si="23"/>
        <v>57984</v>
      </c>
      <c r="E153" s="41">
        <v>1</v>
      </c>
      <c r="F153" s="83">
        <f t="shared" si="29"/>
        <v>3</v>
      </c>
      <c r="G153" s="39"/>
      <c r="H153" s="39"/>
      <c r="I153" s="39"/>
      <c r="J153" s="39"/>
      <c r="K153" s="84" t="e">
        <f t="shared" si="24"/>
        <v>#N/A</v>
      </c>
      <c r="L153" s="84" t="e">
        <f t="shared" si="25"/>
        <v>#N/A</v>
      </c>
      <c r="M153" s="40">
        <f t="shared" si="20"/>
        <v>0</v>
      </c>
      <c r="N153" s="40">
        <f t="shared" si="21"/>
        <v>0</v>
      </c>
      <c r="O153" s="40">
        <f t="shared" si="26"/>
        <v>0</v>
      </c>
      <c r="P153" s="68">
        <f t="shared" si="27"/>
        <v>0</v>
      </c>
      <c r="Q153" s="69">
        <f t="shared" si="22"/>
        <v>0</v>
      </c>
      <c r="R153" s="70">
        <f t="shared" si="28"/>
        <v>0</v>
      </c>
      <c r="T153" s="10"/>
      <c r="U153" s="10"/>
      <c r="V153" s="10"/>
      <c r="W153" s="10"/>
      <c r="X153" s="10"/>
    </row>
    <row r="154" spans="4:24" s="9" customFormat="1" x14ac:dyDescent="0.3">
      <c r="D154" s="17">
        <f t="shared" si="23"/>
        <v>58076</v>
      </c>
      <c r="E154" s="41">
        <v>1</v>
      </c>
      <c r="F154" s="83">
        <f t="shared" si="29"/>
        <v>3</v>
      </c>
      <c r="G154" s="39"/>
      <c r="H154" s="39"/>
      <c r="I154" s="39"/>
      <c r="J154" s="39"/>
      <c r="K154" s="84" t="e">
        <f t="shared" si="24"/>
        <v>#N/A</v>
      </c>
      <c r="L154" s="84" t="e">
        <f t="shared" si="25"/>
        <v>#N/A</v>
      </c>
      <c r="M154" s="40">
        <f t="shared" si="20"/>
        <v>0</v>
      </c>
      <c r="N154" s="40">
        <f t="shared" si="21"/>
        <v>0</v>
      </c>
      <c r="O154" s="40">
        <f t="shared" si="26"/>
        <v>0</v>
      </c>
      <c r="P154" s="68">
        <f t="shared" si="27"/>
        <v>0</v>
      </c>
      <c r="Q154" s="69">
        <f t="shared" si="22"/>
        <v>0</v>
      </c>
      <c r="R154" s="70">
        <f t="shared" si="28"/>
        <v>0</v>
      </c>
      <c r="T154" s="10"/>
      <c r="U154" s="10"/>
      <c r="V154" s="10"/>
      <c r="W154" s="10"/>
      <c r="X154" s="10"/>
    </row>
    <row r="155" spans="4:24" s="9" customFormat="1" x14ac:dyDescent="0.3">
      <c r="D155" s="17">
        <f t="shared" si="23"/>
        <v>58166</v>
      </c>
      <c r="E155" s="41">
        <v>1</v>
      </c>
      <c r="F155" s="83">
        <f t="shared" si="29"/>
        <v>3</v>
      </c>
      <c r="G155" s="39"/>
      <c r="H155" s="39"/>
      <c r="I155" s="39"/>
      <c r="J155" s="39"/>
      <c r="K155" s="84" t="e">
        <f t="shared" si="24"/>
        <v>#N/A</v>
      </c>
      <c r="L155" s="84" t="e">
        <f t="shared" si="25"/>
        <v>#N/A</v>
      </c>
      <c r="M155" s="40">
        <f t="shared" si="20"/>
        <v>0</v>
      </c>
      <c r="N155" s="40">
        <f t="shared" si="21"/>
        <v>0</v>
      </c>
      <c r="O155" s="40">
        <f t="shared" si="26"/>
        <v>0</v>
      </c>
      <c r="P155" s="68">
        <f t="shared" si="27"/>
        <v>0</v>
      </c>
      <c r="Q155" s="69">
        <f t="shared" si="22"/>
        <v>0</v>
      </c>
      <c r="R155" s="70">
        <f t="shared" si="28"/>
        <v>0</v>
      </c>
      <c r="T155" s="10"/>
      <c r="U155" s="10"/>
      <c r="V155" s="10"/>
      <c r="W155" s="10"/>
      <c r="X155" s="10"/>
    </row>
    <row r="156" spans="4:24" s="9" customFormat="1" x14ac:dyDescent="0.3">
      <c r="D156" s="17">
        <f t="shared" si="23"/>
        <v>58257</v>
      </c>
      <c r="E156" s="41">
        <v>1</v>
      </c>
      <c r="F156" s="83">
        <f t="shared" si="29"/>
        <v>3</v>
      </c>
      <c r="G156" s="39"/>
      <c r="H156" s="39"/>
      <c r="I156" s="39"/>
      <c r="J156" s="39"/>
      <c r="K156" s="84" t="e">
        <f t="shared" si="24"/>
        <v>#N/A</v>
      </c>
      <c r="L156" s="84" t="e">
        <f t="shared" si="25"/>
        <v>#N/A</v>
      </c>
      <c r="M156" s="40">
        <f t="shared" si="20"/>
        <v>0</v>
      </c>
      <c r="N156" s="40">
        <f t="shared" si="21"/>
        <v>0</v>
      </c>
      <c r="O156" s="40">
        <f t="shared" si="26"/>
        <v>0</v>
      </c>
      <c r="P156" s="68">
        <f t="shared" si="27"/>
        <v>0</v>
      </c>
      <c r="Q156" s="69">
        <f t="shared" si="22"/>
        <v>0</v>
      </c>
      <c r="R156" s="70">
        <f t="shared" si="28"/>
        <v>0</v>
      </c>
      <c r="T156" s="10"/>
      <c r="U156" s="10"/>
      <c r="V156" s="10"/>
      <c r="W156" s="10"/>
      <c r="X156" s="10"/>
    </row>
    <row r="157" spans="4:24" s="9" customFormat="1" x14ac:dyDescent="0.3">
      <c r="D157" s="17">
        <f t="shared" si="23"/>
        <v>58349</v>
      </c>
      <c r="E157" s="41">
        <v>1</v>
      </c>
      <c r="F157" s="83">
        <f t="shared" si="29"/>
        <v>3</v>
      </c>
      <c r="G157" s="39"/>
      <c r="H157" s="39"/>
      <c r="I157" s="39"/>
      <c r="J157" s="39"/>
      <c r="K157" s="84" t="e">
        <f t="shared" si="24"/>
        <v>#N/A</v>
      </c>
      <c r="L157" s="84" t="e">
        <f t="shared" si="25"/>
        <v>#N/A</v>
      </c>
      <c r="M157" s="40">
        <f t="shared" si="20"/>
        <v>0</v>
      </c>
      <c r="N157" s="40">
        <f t="shared" si="21"/>
        <v>0</v>
      </c>
      <c r="O157" s="40">
        <f t="shared" si="26"/>
        <v>0</v>
      </c>
      <c r="P157" s="68">
        <f t="shared" si="27"/>
        <v>0</v>
      </c>
      <c r="Q157" s="69">
        <f t="shared" si="22"/>
        <v>0</v>
      </c>
      <c r="R157" s="70">
        <f t="shared" si="28"/>
        <v>0</v>
      </c>
      <c r="T157" s="10"/>
      <c r="U157" s="10"/>
      <c r="V157" s="10"/>
      <c r="W157" s="10"/>
      <c r="X157" s="10"/>
    </row>
    <row r="158" spans="4:24" s="9" customFormat="1" x14ac:dyDescent="0.3">
      <c r="D158" s="17">
        <f t="shared" si="23"/>
        <v>58441</v>
      </c>
      <c r="E158" s="41">
        <v>1</v>
      </c>
      <c r="F158" s="83">
        <f t="shared" si="29"/>
        <v>3</v>
      </c>
      <c r="G158" s="39"/>
      <c r="H158" s="39"/>
      <c r="I158" s="39"/>
      <c r="J158" s="39"/>
      <c r="K158" s="84" t="e">
        <f t="shared" si="24"/>
        <v>#N/A</v>
      </c>
      <c r="L158" s="84" t="e">
        <f t="shared" si="25"/>
        <v>#N/A</v>
      </c>
      <c r="M158" s="40">
        <f t="shared" si="20"/>
        <v>0</v>
      </c>
      <c r="N158" s="40">
        <f t="shared" si="21"/>
        <v>0</v>
      </c>
      <c r="O158" s="40">
        <f t="shared" si="26"/>
        <v>0</v>
      </c>
      <c r="P158" s="68">
        <f t="shared" si="27"/>
        <v>0</v>
      </c>
      <c r="Q158" s="69">
        <f t="shared" si="22"/>
        <v>0</v>
      </c>
      <c r="R158" s="70">
        <f t="shared" si="28"/>
        <v>0</v>
      </c>
      <c r="T158" s="10"/>
      <c r="U158" s="10"/>
      <c r="V158" s="10"/>
      <c r="W158" s="10"/>
      <c r="X158" s="10"/>
    </row>
    <row r="159" spans="4:24" s="9" customFormat="1" x14ac:dyDescent="0.3">
      <c r="D159" s="17">
        <f t="shared" si="23"/>
        <v>58532</v>
      </c>
      <c r="E159" s="41">
        <v>1</v>
      </c>
      <c r="F159" s="83">
        <f t="shared" si="29"/>
        <v>3</v>
      </c>
      <c r="G159" s="39"/>
      <c r="H159" s="39"/>
      <c r="I159" s="39"/>
      <c r="J159" s="39"/>
      <c r="K159" s="84" t="e">
        <f t="shared" si="24"/>
        <v>#N/A</v>
      </c>
      <c r="L159" s="84" t="e">
        <f t="shared" si="25"/>
        <v>#N/A</v>
      </c>
      <c r="M159" s="40">
        <f t="shared" si="20"/>
        <v>0</v>
      </c>
      <c r="N159" s="40">
        <f t="shared" si="21"/>
        <v>0</v>
      </c>
      <c r="O159" s="40">
        <f t="shared" si="26"/>
        <v>0</v>
      </c>
      <c r="P159" s="68">
        <f t="shared" si="27"/>
        <v>0</v>
      </c>
      <c r="Q159" s="69">
        <f t="shared" si="22"/>
        <v>0</v>
      </c>
      <c r="R159" s="70">
        <f t="shared" si="28"/>
        <v>0</v>
      </c>
      <c r="T159" s="10"/>
      <c r="U159" s="10"/>
      <c r="V159" s="10"/>
      <c r="W159" s="10"/>
      <c r="X159" s="10"/>
    </row>
    <row r="160" spans="4:24" s="9" customFormat="1" x14ac:dyDescent="0.3">
      <c r="D160" s="17">
        <f t="shared" si="23"/>
        <v>58623</v>
      </c>
      <c r="E160" s="41">
        <v>1</v>
      </c>
      <c r="F160" s="83">
        <f t="shared" si="29"/>
        <v>3</v>
      </c>
      <c r="G160" s="39"/>
      <c r="H160" s="39"/>
      <c r="I160" s="39"/>
      <c r="J160" s="39"/>
      <c r="K160" s="84" t="e">
        <f t="shared" si="24"/>
        <v>#N/A</v>
      </c>
      <c r="L160" s="84" t="e">
        <f t="shared" si="25"/>
        <v>#N/A</v>
      </c>
      <c r="M160" s="40">
        <f t="shared" si="20"/>
        <v>0</v>
      </c>
      <c r="N160" s="40">
        <f t="shared" si="21"/>
        <v>0</v>
      </c>
      <c r="O160" s="40">
        <f t="shared" si="26"/>
        <v>0</v>
      </c>
      <c r="P160" s="68">
        <f t="shared" si="27"/>
        <v>0</v>
      </c>
      <c r="Q160" s="69">
        <f t="shared" si="22"/>
        <v>0</v>
      </c>
      <c r="R160" s="70">
        <f t="shared" si="28"/>
        <v>0</v>
      </c>
      <c r="T160" s="10"/>
      <c r="U160" s="10"/>
      <c r="V160" s="10"/>
      <c r="W160" s="10"/>
      <c r="X160" s="10"/>
    </row>
    <row r="161" spans="4:24" s="9" customFormat="1" x14ac:dyDescent="0.3">
      <c r="D161" s="17">
        <f t="shared" si="23"/>
        <v>58715</v>
      </c>
      <c r="E161" s="41">
        <v>1</v>
      </c>
      <c r="F161" s="83">
        <f t="shared" si="29"/>
        <v>3</v>
      </c>
      <c r="G161" s="39"/>
      <c r="H161" s="39"/>
      <c r="I161" s="39"/>
      <c r="J161" s="39"/>
      <c r="K161" s="84" t="e">
        <f t="shared" si="24"/>
        <v>#N/A</v>
      </c>
      <c r="L161" s="84" t="e">
        <f t="shared" si="25"/>
        <v>#N/A</v>
      </c>
      <c r="M161" s="40">
        <f t="shared" si="20"/>
        <v>0</v>
      </c>
      <c r="N161" s="40">
        <f t="shared" si="21"/>
        <v>0</v>
      </c>
      <c r="O161" s="40">
        <f t="shared" si="26"/>
        <v>0</v>
      </c>
      <c r="P161" s="68">
        <f t="shared" si="27"/>
        <v>0</v>
      </c>
      <c r="Q161" s="69">
        <f t="shared" si="22"/>
        <v>0</v>
      </c>
      <c r="R161" s="70">
        <f t="shared" si="28"/>
        <v>0</v>
      </c>
      <c r="T161" s="10"/>
      <c r="U161" s="10"/>
      <c r="V161" s="10"/>
      <c r="W161" s="10"/>
      <c r="X161" s="10"/>
    </row>
    <row r="162" spans="4:24" s="9" customFormat="1" x14ac:dyDescent="0.3">
      <c r="D162" s="17">
        <f t="shared" si="23"/>
        <v>58807</v>
      </c>
      <c r="E162" s="41">
        <v>1</v>
      </c>
      <c r="F162" s="83">
        <f t="shared" si="29"/>
        <v>3</v>
      </c>
      <c r="G162" s="39"/>
      <c r="H162" s="39"/>
      <c r="I162" s="39"/>
      <c r="J162" s="39"/>
      <c r="K162" s="84" t="e">
        <f t="shared" si="24"/>
        <v>#N/A</v>
      </c>
      <c r="L162" s="84" t="e">
        <f t="shared" si="25"/>
        <v>#N/A</v>
      </c>
      <c r="M162" s="40">
        <f t="shared" si="20"/>
        <v>0</v>
      </c>
      <c r="N162" s="40">
        <f t="shared" si="21"/>
        <v>0</v>
      </c>
      <c r="O162" s="40">
        <f t="shared" si="26"/>
        <v>0</v>
      </c>
      <c r="P162" s="68">
        <f t="shared" si="27"/>
        <v>0</v>
      </c>
      <c r="Q162" s="69">
        <f t="shared" si="22"/>
        <v>0</v>
      </c>
      <c r="R162" s="70">
        <f t="shared" si="28"/>
        <v>0</v>
      </c>
      <c r="T162" s="10"/>
      <c r="U162" s="10"/>
      <c r="V162" s="10"/>
      <c r="W162" s="10"/>
      <c r="X162" s="10"/>
    </row>
    <row r="163" spans="4:24" s="9" customFormat="1" x14ac:dyDescent="0.3">
      <c r="D163" s="17">
        <f t="shared" si="23"/>
        <v>58897</v>
      </c>
      <c r="E163" s="41">
        <v>1</v>
      </c>
      <c r="F163" s="83">
        <f t="shared" si="29"/>
        <v>3</v>
      </c>
      <c r="G163" s="39"/>
      <c r="H163" s="39"/>
      <c r="I163" s="39"/>
      <c r="J163" s="39"/>
      <c r="K163" s="84" t="e">
        <f t="shared" si="24"/>
        <v>#N/A</v>
      </c>
      <c r="L163" s="84" t="e">
        <f t="shared" si="25"/>
        <v>#N/A</v>
      </c>
      <c r="M163" s="40">
        <f t="shared" si="20"/>
        <v>0</v>
      </c>
      <c r="N163" s="40">
        <f t="shared" si="21"/>
        <v>0</v>
      </c>
      <c r="O163" s="40">
        <f t="shared" si="26"/>
        <v>0</v>
      </c>
      <c r="P163" s="68">
        <f t="shared" si="27"/>
        <v>0</v>
      </c>
      <c r="Q163" s="69">
        <f t="shared" si="22"/>
        <v>0</v>
      </c>
      <c r="R163" s="70">
        <f t="shared" si="28"/>
        <v>0</v>
      </c>
      <c r="T163" s="10"/>
      <c r="U163" s="10"/>
      <c r="V163" s="10"/>
      <c r="W163" s="10"/>
      <c r="X163" s="10"/>
    </row>
    <row r="164" spans="4:24" s="9" customFormat="1" x14ac:dyDescent="0.3">
      <c r="D164" s="17">
        <f t="shared" si="23"/>
        <v>58988</v>
      </c>
      <c r="E164" s="41">
        <v>1</v>
      </c>
      <c r="F164" s="83">
        <f t="shared" si="29"/>
        <v>3</v>
      </c>
      <c r="G164" s="39"/>
      <c r="H164" s="39"/>
      <c r="I164" s="39"/>
      <c r="J164" s="39"/>
      <c r="K164" s="84" t="e">
        <f t="shared" si="24"/>
        <v>#N/A</v>
      </c>
      <c r="L164" s="84" t="e">
        <f t="shared" si="25"/>
        <v>#N/A</v>
      </c>
      <c r="M164" s="40">
        <f t="shared" si="20"/>
        <v>0</v>
      </c>
      <c r="N164" s="40">
        <f t="shared" si="21"/>
        <v>0</v>
      </c>
      <c r="O164" s="40">
        <f t="shared" si="26"/>
        <v>0</v>
      </c>
      <c r="P164" s="68">
        <f t="shared" si="27"/>
        <v>0</v>
      </c>
      <c r="Q164" s="69">
        <f t="shared" si="22"/>
        <v>0</v>
      </c>
      <c r="R164" s="70">
        <f t="shared" si="28"/>
        <v>0</v>
      </c>
      <c r="T164" s="10"/>
      <c r="U164" s="10"/>
      <c r="V164" s="10"/>
      <c r="W164" s="10"/>
      <c r="X164" s="10"/>
    </row>
    <row r="165" spans="4:24" s="9" customFormat="1" x14ac:dyDescent="0.3">
      <c r="D165" s="17">
        <f t="shared" si="23"/>
        <v>59080</v>
      </c>
      <c r="E165" s="41">
        <v>1</v>
      </c>
      <c r="F165" s="83">
        <f t="shared" si="29"/>
        <v>3</v>
      </c>
      <c r="G165" s="39"/>
      <c r="H165" s="39"/>
      <c r="I165" s="39"/>
      <c r="J165" s="39"/>
      <c r="K165" s="84" t="e">
        <f t="shared" si="24"/>
        <v>#N/A</v>
      </c>
      <c r="L165" s="84" t="e">
        <f t="shared" si="25"/>
        <v>#N/A</v>
      </c>
      <c r="M165" s="40">
        <f t="shared" si="20"/>
        <v>0</v>
      </c>
      <c r="N165" s="40">
        <f t="shared" si="21"/>
        <v>0</v>
      </c>
      <c r="O165" s="40">
        <f t="shared" si="26"/>
        <v>0</v>
      </c>
      <c r="P165" s="68">
        <f t="shared" si="27"/>
        <v>0</v>
      </c>
      <c r="Q165" s="69">
        <f t="shared" si="22"/>
        <v>0</v>
      </c>
      <c r="R165" s="70">
        <f t="shared" si="28"/>
        <v>0</v>
      </c>
      <c r="T165" s="10"/>
      <c r="U165" s="10"/>
      <c r="V165" s="10"/>
      <c r="W165" s="10"/>
      <c r="X165" s="10"/>
    </row>
    <row r="166" spans="4:24" s="9" customFormat="1" x14ac:dyDescent="0.3">
      <c r="D166" s="17">
        <f t="shared" si="23"/>
        <v>59172</v>
      </c>
      <c r="E166" s="41">
        <v>1</v>
      </c>
      <c r="F166" s="83">
        <f t="shared" si="29"/>
        <v>3</v>
      </c>
      <c r="G166" s="39"/>
      <c r="H166" s="39"/>
      <c r="I166" s="39"/>
      <c r="J166" s="39"/>
      <c r="K166" s="84" t="e">
        <f t="shared" si="24"/>
        <v>#N/A</v>
      </c>
      <c r="L166" s="84" t="e">
        <f t="shared" si="25"/>
        <v>#N/A</v>
      </c>
      <c r="M166" s="40">
        <f t="shared" si="20"/>
        <v>0</v>
      </c>
      <c r="N166" s="40">
        <f t="shared" si="21"/>
        <v>0</v>
      </c>
      <c r="O166" s="40">
        <f t="shared" si="26"/>
        <v>0</v>
      </c>
      <c r="P166" s="68">
        <f t="shared" si="27"/>
        <v>0</v>
      </c>
      <c r="Q166" s="69">
        <f t="shared" si="22"/>
        <v>0</v>
      </c>
      <c r="R166" s="70">
        <f t="shared" si="28"/>
        <v>0</v>
      </c>
      <c r="T166" s="10"/>
      <c r="U166" s="10"/>
      <c r="V166" s="10"/>
      <c r="W166" s="10"/>
      <c r="X166" s="10"/>
    </row>
    <row r="167" spans="4:24" s="9" customFormat="1" x14ac:dyDescent="0.3">
      <c r="D167" s="17">
        <f t="shared" si="23"/>
        <v>59262</v>
      </c>
      <c r="E167" s="41">
        <v>1</v>
      </c>
      <c r="F167" s="83">
        <f t="shared" si="29"/>
        <v>3</v>
      </c>
      <c r="G167" s="39"/>
      <c r="H167" s="39"/>
      <c r="I167" s="39"/>
      <c r="J167" s="39"/>
      <c r="K167" s="84" t="e">
        <f t="shared" si="24"/>
        <v>#N/A</v>
      </c>
      <c r="L167" s="84" t="e">
        <f t="shared" si="25"/>
        <v>#N/A</v>
      </c>
      <c r="M167" s="40">
        <f t="shared" si="20"/>
        <v>0</v>
      </c>
      <c r="N167" s="40">
        <f t="shared" si="21"/>
        <v>0</v>
      </c>
      <c r="O167" s="40">
        <f t="shared" si="26"/>
        <v>0</v>
      </c>
      <c r="P167" s="68">
        <f t="shared" si="27"/>
        <v>0</v>
      </c>
      <c r="Q167" s="69">
        <f t="shared" si="22"/>
        <v>0</v>
      </c>
      <c r="R167" s="70">
        <f t="shared" si="28"/>
        <v>0</v>
      </c>
      <c r="T167" s="10"/>
      <c r="U167" s="10"/>
      <c r="V167" s="10"/>
      <c r="W167" s="10"/>
      <c r="X167" s="10"/>
    </row>
    <row r="168" spans="4:24" s="9" customFormat="1" x14ac:dyDescent="0.3">
      <c r="D168" s="17">
        <f t="shared" si="23"/>
        <v>59353</v>
      </c>
      <c r="E168" s="41">
        <v>1</v>
      </c>
      <c r="F168" s="83">
        <f t="shared" si="29"/>
        <v>3</v>
      </c>
      <c r="G168" s="39"/>
      <c r="H168" s="39"/>
      <c r="I168" s="39"/>
      <c r="J168" s="39"/>
      <c r="K168" s="84" t="e">
        <f t="shared" si="24"/>
        <v>#N/A</v>
      </c>
      <c r="L168" s="84" t="e">
        <f t="shared" si="25"/>
        <v>#N/A</v>
      </c>
      <c r="M168" s="40">
        <f t="shared" si="20"/>
        <v>0</v>
      </c>
      <c r="N168" s="40">
        <f t="shared" si="21"/>
        <v>0</v>
      </c>
      <c r="O168" s="40">
        <f t="shared" si="26"/>
        <v>0</v>
      </c>
      <c r="P168" s="68">
        <f t="shared" si="27"/>
        <v>0</v>
      </c>
      <c r="Q168" s="69">
        <f t="shared" si="22"/>
        <v>0</v>
      </c>
      <c r="R168" s="70">
        <f t="shared" si="28"/>
        <v>0</v>
      </c>
      <c r="T168" s="10"/>
      <c r="U168" s="10"/>
      <c r="V168" s="10"/>
      <c r="W168" s="10"/>
      <c r="X168" s="10"/>
    </row>
    <row r="169" spans="4:24" s="9" customFormat="1" x14ac:dyDescent="0.3">
      <c r="D169" s="17">
        <f t="shared" si="23"/>
        <v>59445</v>
      </c>
      <c r="E169" s="41">
        <v>1</v>
      </c>
      <c r="F169" s="83">
        <f t="shared" si="29"/>
        <v>3</v>
      </c>
      <c r="G169" s="39"/>
      <c r="H169" s="39"/>
      <c r="I169" s="39"/>
      <c r="J169" s="39"/>
      <c r="K169" s="84" t="e">
        <f t="shared" si="24"/>
        <v>#N/A</v>
      </c>
      <c r="L169" s="84" t="e">
        <f t="shared" si="25"/>
        <v>#N/A</v>
      </c>
      <c r="M169" s="40">
        <f t="shared" si="20"/>
        <v>0</v>
      </c>
      <c r="N169" s="40">
        <f t="shared" si="21"/>
        <v>0</v>
      </c>
      <c r="O169" s="40">
        <f t="shared" si="26"/>
        <v>0</v>
      </c>
      <c r="P169" s="68">
        <f t="shared" si="27"/>
        <v>0</v>
      </c>
      <c r="Q169" s="69">
        <f t="shared" si="22"/>
        <v>0</v>
      </c>
      <c r="R169" s="70">
        <f t="shared" si="28"/>
        <v>0</v>
      </c>
      <c r="T169" s="10"/>
      <c r="U169" s="10"/>
      <c r="V169" s="10"/>
      <c r="W169" s="10"/>
      <c r="X169" s="10"/>
    </row>
    <row r="170" spans="4:24" s="9" customFormat="1" x14ac:dyDescent="0.3">
      <c r="D170" s="17">
        <f t="shared" si="23"/>
        <v>59537</v>
      </c>
      <c r="E170" s="41">
        <v>1</v>
      </c>
      <c r="F170" s="83">
        <f t="shared" si="29"/>
        <v>3</v>
      </c>
      <c r="G170" s="39"/>
      <c r="H170" s="39"/>
      <c r="I170" s="39"/>
      <c r="J170" s="39"/>
      <c r="K170" s="84" t="e">
        <f t="shared" si="24"/>
        <v>#N/A</v>
      </c>
      <c r="L170" s="84" t="e">
        <f t="shared" si="25"/>
        <v>#N/A</v>
      </c>
      <c r="M170" s="40">
        <f t="shared" si="20"/>
        <v>0</v>
      </c>
      <c r="N170" s="40">
        <f t="shared" si="21"/>
        <v>0</v>
      </c>
      <c r="O170" s="40">
        <f t="shared" si="26"/>
        <v>0</v>
      </c>
      <c r="P170" s="68">
        <f t="shared" si="27"/>
        <v>0</v>
      </c>
      <c r="Q170" s="69">
        <f t="shared" si="22"/>
        <v>0</v>
      </c>
      <c r="R170" s="70">
        <f t="shared" si="28"/>
        <v>0</v>
      </c>
      <c r="T170" s="10"/>
      <c r="U170" s="10"/>
      <c r="V170" s="10"/>
      <c r="W170" s="10"/>
      <c r="X170" s="10"/>
    </row>
    <row r="171" spans="4:24" s="9" customFormat="1" x14ac:dyDescent="0.3">
      <c r="D171" s="17">
        <f t="shared" si="23"/>
        <v>59627</v>
      </c>
      <c r="E171" s="41">
        <v>1</v>
      </c>
      <c r="F171" s="83">
        <f t="shared" si="29"/>
        <v>3</v>
      </c>
      <c r="G171" s="39"/>
      <c r="H171" s="39"/>
      <c r="I171" s="39"/>
      <c r="J171" s="39"/>
      <c r="K171" s="84" t="e">
        <f t="shared" si="24"/>
        <v>#N/A</v>
      </c>
      <c r="L171" s="84" t="e">
        <f t="shared" si="25"/>
        <v>#N/A</v>
      </c>
      <c r="M171" s="40">
        <f t="shared" si="20"/>
        <v>0</v>
      </c>
      <c r="N171" s="40">
        <f t="shared" si="21"/>
        <v>0</v>
      </c>
      <c r="O171" s="40">
        <f t="shared" si="26"/>
        <v>0</v>
      </c>
      <c r="P171" s="68">
        <f t="shared" si="27"/>
        <v>0</v>
      </c>
      <c r="Q171" s="69">
        <f t="shared" si="22"/>
        <v>0</v>
      </c>
      <c r="R171" s="70">
        <f t="shared" si="28"/>
        <v>0</v>
      </c>
      <c r="T171" s="10"/>
      <c r="U171" s="10"/>
      <c r="V171" s="10"/>
      <c r="W171" s="10"/>
      <c r="X171" s="10"/>
    </row>
    <row r="172" spans="4:24" s="9" customFormat="1" x14ac:dyDescent="0.3">
      <c r="D172" s="17">
        <f t="shared" si="23"/>
        <v>59718</v>
      </c>
      <c r="E172" s="41">
        <v>1</v>
      </c>
      <c r="F172" s="83">
        <f t="shared" si="29"/>
        <v>3</v>
      </c>
      <c r="G172" s="39"/>
      <c r="H172" s="39"/>
      <c r="I172" s="39"/>
      <c r="J172" s="39"/>
      <c r="K172" s="84" t="e">
        <f t="shared" si="24"/>
        <v>#N/A</v>
      </c>
      <c r="L172" s="84" t="e">
        <f t="shared" si="25"/>
        <v>#N/A</v>
      </c>
      <c r="M172" s="40">
        <f t="shared" si="20"/>
        <v>0</v>
      </c>
      <c r="N172" s="40">
        <f t="shared" si="21"/>
        <v>0</v>
      </c>
      <c r="O172" s="40">
        <f t="shared" si="26"/>
        <v>0</v>
      </c>
      <c r="P172" s="68">
        <f t="shared" si="27"/>
        <v>0</v>
      </c>
      <c r="Q172" s="69">
        <f t="shared" si="22"/>
        <v>0</v>
      </c>
      <c r="R172" s="70">
        <f t="shared" si="28"/>
        <v>0</v>
      </c>
      <c r="T172" s="10"/>
      <c r="U172" s="10"/>
      <c r="V172" s="10"/>
      <c r="W172" s="10"/>
      <c r="X172" s="10"/>
    </row>
    <row r="173" spans="4:24" s="9" customFormat="1" x14ac:dyDescent="0.3">
      <c r="D173" s="17">
        <f t="shared" si="23"/>
        <v>59810</v>
      </c>
      <c r="E173" s="41">
        <v>1</v>
      </c>
      <c r="F173" s="83">
        <f t="shared" si="29"/>
        <v>3</v>
      </c>
      <c r="G173" s="39"/>
      <c r="H173" s="39"/>
      <c r="I173" s="39"/>
      <c r="J173" s="39"/>
      <c r="K173" s="84" t="e">
        <f t="shared" si="24"/>
        <v>#N/A</v>
      </c>
      <c r="L173" s="84" t="e">
        <f t="shared" si="25"/>
        <v>#N/A</v>
      </c>
      <c r="M173" s="40">
        <f t="shared" si="20"/>
        <v>0</v>
      </c>
      <c r="N173" s="40">
        <f t="shared" si="21"/>
        <v>0</v>
      </c>
      <c r="O173" s="40">
        <f t="shared" si="26"/>
        <v>0</v>
      </c>
      <c r="P173" s="68">
        <f t="shared" si="27"/>
        <v>0</v>
      </c>
      <c r="Q173" s="69">
        <f t="shared" si="22"/>
        <v>0</v>
      </c>
      <c r="R173" s="70">
        <f t="shared" si="28"/>
        <v>0</v>
      </c>
      <c r="T173" s="10"/>
      <c r="U173" s="10"/>
      <c r="V173" s="10"/>
      <c r="W173" s="10"/>
      <c r="X173" s="10"/>
    </row>
    <row r="174" spans="4:24" s="9" customFormat="1" x14ac:dyDescent="0.3">
      <c r="D174" s="17">
        <f t="shared" si="23"/>
        <v>59902</v>
      </c>
      <c r="E174" s="41">
        <v>1</v>
      </c>
      <c r="F174" s="83">
        <f t="shared" si="29"/>
        <v>3</v>
      </c>
      <c r="G174" s="39"/>
      <c r="H174" s="39"/>
      <c r="I174" s="39"/>
      <c r="J174" s="39"/>
      <c r="K174" s="84" t="e">
        <f t="shared" si="24"/>
        <v>#N/A</v>
      </c>
      <c r="L174" s="84" t="e">
        <f t="shared" si="25"/>
        <v>#N/A</v>
      </c>
      <c r="M174" s="40">
        <f t="shared" si="20"/>
        <v>0</v>
      </c>
      <c r="N174" s="40">
        <f t="shared" si="21"/>
        <v>0</v>
      </c>
      <c r="O174" s="40">
        <f t="shared" si="26"/>
        <v>0</v>
      </c>
      <c r="P174" s="68">
        <f t="shared" si="27"/>
        <v>0</v>
      </c>
      <c r="Q174" s="69">
        <f t="shared" si="22"/>
        <v>0</v>
      </c>
      <c r="R174" s="70">
        <f t="shared" si="28"/>
        <v>0</v>
      </c>
      <c r="T174" s="10"/>
      <c r="U174" s="10"/>
      <c r="V174" s="10"/>
      <c r="W174" s="10"/>
      <c r="X174" s="10"/>
    </row>
    <row r="175" spans="4:24" s="9" customFormat="1" x14ac:dyDescent="0.3">
      <c r="D175" s="17">
        <f t="shared" si="23"/>
        <v>59993</v>
      </c>
      <c r="E175" s="41">
        <v>1</v>
      </c>
      <c r="F175" s="83">
        <f t="shared" si="29"/>
        <v>3</v>
      </c>
      <c r="G175" s="39"/>
      <c r="H175" s="39"/>
      <c r="I175" s="39"/>
      <c r="J175" s="39"/>
      <c r="K175" s="84" t="e">
        <f t="shared" si="24"/>
        <v>#N/A</v>
      </c>
      <c r="L175" s="84" t="e">
        <f t="shared" si="25"/>
        <v>#N/A</v>
      </c>
      <c r="M175" s="40">
        <f t="shared" si="20"/>
        <v>0</v>
      </c>
      <c r="N175" s="40">
        <f t="shared" si="21"/>
        <v>0</v>
      </c>
      <c r="O175" s="40">
        <f t="shared" si="26"/>
        <v>0</v>
      </c>
      <c r="P175" s="68">
        <f t="shared" si="27"/>
        <v>0</v>
      </c>
      <c r="Q175" s="69">
        <f t="shared" si="22"/>
        <v>0</v>
      </c>
      <c r="R175" s="70">
        <f t="shared" si="28"/>
        <v>0</v>
      </c>
      <c r="T175" s="10"/>
      <c r="U175" s="10"/>
      <c r="V175" s="10"/>
      <c r="W175" s="10"/>
      <c r="X175" s="10"/>
    </row>
    <row r="176" spans="4:24" s="9" customFormat="1" x14ac:dyDescent="0.3">
      <c r="D176" s="17">
        <f t="shared" si="23"/>
        <v>60084</v>
      </c>
      <c r="E176" s="41">
        <v>1</v>
      </c>
      <c r="F176" s="83">
        <f t="shared" si="29"/>
        <v>3</v>
      </c>
      <c r="G176" s="39"/>
      <c r="H176" s="39"/>
      <c r="I176" s="39"/>
      <c r="J176" s="39"/>
      <c r="K176" s="84" t="e">
        <f t="shared" si="24"/>
        <v>#N/A</v>
      </c>
      <c r="L176" s="84" t="e">
        <f t="shared" si="25"/>
        <v>#N/A</v>
      </c>
      <c r="M176" s="40">
        <f t="shared" si="20"/>
        <v>0</v>
      </c>
      <c r="N176" s="40">
        <f t="shared" si="21"/>
        <v>0</v>
      </c>
      <c r="O176" s="40">
        <f t="shared" si="26"/>
        <v>0</v>
      </c>
      <c r="P176" s="68">
        <f t="shared" si="27"/>
        <v>0</v>
      </c>
      <c r="Q176" s="69">
        <f t="shared" si="22"/>
        <v>0</v>
      </c>
      <c r="R176" s="70">
        <f t="shared" si="28"/>
        <v>0</v>
      </c>
      <c r="T176" s="10"/>
      <c r="U176" s="10"/>
      <c r="V176" s="10"/>
      <c r="W176" s="10"/>
      <c r="X176" s="10"/>
    </row>
    <row r="177" spans="4:24" s="9" customFormat="1" x14ac:dyDescent="0.3">
      <c r="D177" s="17">
        <f t="shared" si="23"/>
        <v>60176</v>
      </c>
      <c r="E177" s="41">
        <v>1</v>
      </c>
      <c r="F177" s="83">
        <f t="shared" si="29"/>
        <v>3</v>
      </c>
      <c r="G177" s="39"/>
      <c r="H177" s="39"/>
      <c r="I177" s="39"/>
      <c r="J177" s="39"/>
      <c r="K177" s="84" t="e">
        <f t="shared" si="24"/>
        <v>#N/A</v>
      </c>
      <c r="L177" s="84" t="e">
        <f t="shared" si="25"/>
        <v>#N/A</v>
      </c>
      <c r="M177" s="40">
        <f t="shared" si="20"/>
        <v>0</v>
      </c>
      <c r="N177" s="40">
        <f t="shared" si="21"/>
        <v>0</v>
      </c>
      <c r="O177" s="40">
        <f t="shared" si="26"/>
        <v>0</v>
      </c>
      <c r="P177" s="68">
        <f t="shared" si="27"/>
        <v>0</v>
      </c>
      <c r="Q177" s="69">
        <f t="shared" si="22"/>
        <v>0</v>
      </c>
      <c r="R177" s="70">
        <f t="shared" si="28"/>
        <v>0</v>
      </c>
      <c r="T177" s="10"/>
      <c r="U177" s="10"/>
      <c r="V177" s="10"/>
      <c r="W177" s="10"/>
      <c r="X177" s="10"/>
    </row>
    <row r="178" spans="4:24" s="9" customFormat="1" x14ac:dyDescent="0.3">
      <c r="D178" s="17">
        <f t="shared" si="23"/>
        <v>60268</v>
      </c>
      <c r="E178" s="41">
        <v>1</v>
      </c>
      <c r="F178" s="83">
        <f t="shared" si="29"/>
        <v>3</v>
      </c>
      <c r="G178" s="39"/>
      <c r="H178" s="39"/>
      <c r="I178" s="39"/>
      <c r="J178" s="39"/>
      <c r="K178" s="84" t="e">
        <f t="shared" si="24"/>
        <v>#N/A</v>
      </c>
      <c r="L178" s="84" t="e">
        <f t="shared" si="25"/>
        <v>#N/A</v>
      </c>
      <c r="M178" s="40">
        <f t="shared" si="20"/>
        <v>0</v>
      </c>
      <c r="N178" s="40">
        <f t="shared" si="21"/>
        <v>0</v>
      </c>
      <c r="O178" s="40">
        <f t="shared" si="26"/>
        <v>0</v>
      </c>
      <c r="P178" s="68">
        <f t="shared" si="27"/>
        <v>0</v>
      </c>
      <c r="Q178" s="69">
        <f t="shared" si="22"/>
        <v>0</v>
      </c>
      <c r="R178" s="70">
        <f t="shared" si="28"/>
        <v>0</v>
      </c>
      <c r="T178" s="10"/>
      <c r="U178" s="10"/>
      <c r="V178" s="10"/>
      <c r="W178" s="10"/>
      <c r="X178" s="10"/>
    </row>
    <row r="179" spans="4:24" s="9" customFormat="1" x14ac:dyDescent="0.3">
      <c r="D179" s="17">
        <f t="shared" si="23"/>
        <v>60358</v>
      </c>
      <c r="E179" s="41">
        <v>1</v>
      </c>
      <c r="F179" s="83">
        <f t="shared" si="29"/>
        <v>3</v>
      </c>
      <c r="G179" s="39"/>
      <c r="H179" s="39"/>
      <c r="I179" s="39"/>
      <c r="J179" s="39"/>
      <c r="K179" s="84" t="e">
        <f t="shared" si="24"/>
        <v>#N/A</v>
      </c>
      <c r="L179" s="84" t="e">
        <f t="shared" si="25"/>
        <v>#N/A</v>
      </c>
      <c r="M179" s="40">
        <f t="shared" si="20"/>
        <v>0</v>
      </c>
      <c r="N179" s="40">
        <f t="shared" si="21"/>
        <v>0</v>
      </c>
      <c r="O179" s="40">
        <f t="shared" si="26"/>
        <v>0</v>
      </c>
      <c r="P179" s="68">
        <f t="shared" si="27"/>
        <v>0</v>
      </c>
      <c r="Q179" s="69">
        <f t="shared" si="22"/>
        <v>0</v>
      </c>
      <c r="R179" s="70">
        <f t="shared" si="28"/>
        <v>0</v>
      </c>
      <c r="T179" s="10"/>
      <c r="U179" s="10"/>
      <c r="V179" s="10"/>
      <c r="W179" s="10"/>
      <c r="X179" s="10"/>
    </row>
    <row r="180" spans="4:24" s="9" customFormat="1" x14ac:dyDescent="0.3">
      <c r="D180" s="17">
        <f t="shared" si="23"/>
        <v>60449</v>
      </c>
      <c r="E180" s="41">
        <v>1</v>
      </c>
      <c r="F180" s="83">
        <f t="shared" si="29"/>
        <v>3</v>
      </c>
      <c r="G180" s="39"/>
      <c r="H180" s="39"/>
      <c r="I180" s="39"/>
      <c r="J180" s="39"/>
      <c r="K180" s="84" t="e">
        <f t="shared" si="24"/>
        <v>#N/A</v>
      </c>
      <c r="L180" s="84" t="e">
        <f t="shared" si="25"/>
        <v>#N/A</v>
      </c>
      <c r="M180" s="40">
        <f t="shared" si="20"/>
        <v>0</v>
      </c>
      <c r="N180" s="40">
        <f t="shared" si="21"/>
        <v>0</v>
      </c>
      <c r="O180" s="40">
        <f t="shared" si="26"/>
        <v>0</v>
      </c>
      <c r="P180" s="68">
        <f t="shared" si="27"/>
        <v>0</v>
      </c>
      <c r="Q180" s="69">
        <f t="shared" si="22"/>
        <v>0</v>
      </c>
      <c r="R180" s="70">
        <f t="shared" si="28"/>
        <v>0</v>
      </c>
      <c r="T180" s="10"/>
      <c r="U180" s="10"/>
      <c r="V180" s="10"/>
      <c r="W180" s="10"/>
      <c r="X180" s="10"/>
    </row>
    <row r="181" spans="4:24" s="9" customFormat="1" x14ac:dyDescent="0.3">
      <c r="D181" s="17">
        <f t="shared" si="23"/>
        <v>60541</v>
      </c>
      <c r="E181" s="41">
        <v>1</v>
      </c>
      <c r="F181" s="83">
        <f t="shared" si="29"/>
        <v>3</v>
      </c>
      <c r="G181" s="39"/>
      <c r="H181" s="39"/>
      <c r="I181" s="39"/>
      <c r="J181" s="39"/>
      <c r="K181" s="84" t="e">
        <f t="shared" si="24"/>
        <v>#N/A</v>
      </c>
      <c r="L181" s="84" t="e">
        <f t="shared" si="25"/>
        <v>#N/A</v>
      </c>
      <c r="M181" s="40">
        <f t="shared" si="20"/>
        <v>0</v>
      </c>
      <c r="N181" s="40">
        <f t="shared" si="21"/>
        <v>0</v>
      </c>
      <c r="O181" s="40">
        <f t="shared" si="26"/>
        <v>0</v>
      </c>
      <c r="P181" s="68">
        <f t="shared" si="27"/>
        <v>0</v>
      </c>
      <c r="Q181" s="69">
        <f t="shared" si="22"/>
        <v>0</v>
      </c>
      <c r="R181" s="70">
        <f t="shared" si="28"/>
        <v>0</v>
      </c>
      <c r="T181" s="10"/>
      <c r="U181" s="10"/>
      <c r="V181" s="10"/>
      <c r="W181" s="10"/>
      <c r="X181" s="10"/>
    </row>
    <row r="182" spans="4:24" s="9" customFormat="1" x14ac:dyDescent="0.3">
      <c r="D182" s="17">
        <f t="shared" si="23"/>
        <v>60633</v>
      </c>
      <c r="E182" s="41">
        <v>1</v>
      </c>
      <c r="F182" s="83">
        <f t="shared" si="29"/>
        <v>3</v>
      </c>
      <c r="G182" s="39"/>
      <c r="H182" s="39"/>
      <c r="I182" s="39"/>
      <c r="J182" s="39"/>
      <c r="K182" s="84" t="e">
        <f t="shared" si="24"/>
        <v>#N/A</v>
      </c>
      <c r="L182" s="84" t="e">
        <f t="shared" si="25"/>
        <v>#N/A</v>
      </c>
      <c r="M182" s="40">
        <f t="shared" si="20"/>
        <v>0</v>
      </c>
      <c r="N182" s="40">
        <f t="shared" si="21"/>
        <v>0</v>
      </c>
      <c r="O182" s="40">
        <f t="shared" si="26"/>
        <v>0</v>
      </c>
      <c r="P182" s="68">
        <f t="shared" si="27"/>
        <v>0</v>
      </c>
      <c r="Q182" s="69">
        <f t="shared" si="22"/>
        <v>0</v>
      </c>
      <c r="R182" s="70">
        <f t="shared" si="28"/>
        <v>0</v>
      </c>
      <c r="T182" s="10"/>
      <c r="U182" s="10"/>
      <c r="V182" s="10"/>
      <c r="W182" s="10"/>
      <c r="X182" s="10"/>
    </row>
    <row r="183" spans="4:24" s="9" customFormat="1" x14ac:dyDescent="0.3">
      <c r="D183" s="17">
        <f t="shared" si="23"/>
        <v>60723</v>
      </c>
      <c r="E183" s="41">
        <v>1</v>
      </c>
      <c r="F183" s="83">
        <f t="shared" si="29"/>
        <v>3</v>
      </c>
      <c r="G183" s="39"/>
      <c r="H183" s="39"/>
      <c r="I183" s="39"/>
      <c r="J183" s="39"/>
      <c r="K183" s="84" t="e">
        <f t="shared" si="24"/>
        <v>#N/A</v>
      </c>
      <c r="L183" s="84" t="e">
        <f t="shared" si="25"/>
        <v>#N/A</v>
      </c>
      <c r="M183" s="40">
        <f t="shared" si="20"/>
        <v>0</v>
      </c>
      <c r="N183" s="40">
        <f t="shared" si="21"/>
        <v>0</v>
      </c>
      <c r="O183" s="40">
        <f t="shared" si="26"/>
        <v>0</v>
      </c>
      <c r="P183" s="68">
        <f t="shared" si="27"/>
        <v>0</v>
      </c>
      <c r="Q183" s="69">
        <f t="shared" si="22"/>
        <v>0</v>
      </c>
      <c r="R183" s="70">
        <f t="shared" si="28"/>
        <v>0</v>
      </c>
      <c r="T183" s="10"/>
      <c r="U183" s="10"/>
      <c r="V183" s="10"/>
      <c r="W183" s="10"/>
      <c r="X183" s="10"/>
    </row>
    <row r="184" spans="4:24" s="9" customFormat="1" x14ac:dyDescent="0.3">
      <c r="D184" s="17">
        <f t="shared" si="23"/>
        <v>60814</v>
      </c>
      <c r="E184" s="41">
        <v>1</v>
      </c>
      <c r="F184" s="83">
        <f t="shared" si="29"/>
        <v>3</v>
      </c>
      <c r="G184" s="39"/>
      <c r="H184" s="39"/>
      <c r="I184" s="39"/>
      <c r="J184" s="39"/>
      <c r="K184" s="84" t="e">
        <f t="shared" si="24"/>
        <v>#N/A</v>
      </c>
      <c r="L184" s="84" t="e">
        <f t="shared" si="25"/>
        <v>#N/A</v>
      </c>
      <c r="M184" s="40">
        <f t="shared" si="20"/>
        <v>0</v>
      </c>
      <c r="N184" s="40">
        <f t="shared" si="21"/>
        <v>0</v>
      </c>
      <c r="O184" s="40">
        <f t="shared" si="26"/>
        <v>0</v>
      </c>
      <c r="P184" s="68">
        <f t="shared" si="27"/>
        <v>0</v>
      </c>
      <c r="Q184" s="69">
        <f t="shared" si="22"/>
        <v>0</v>
      </c>
      <c r="R184" s="70">
        <f t="shared" si="28"/>
        <v>0</v>
      </c>
      <c r="T184" s="10"/>
      <c r="U184" s="10"/>
      <c r="V184" s="10"/>
      <c r="W184" s="10"/>
      <c r="X184" s="10"/>
    </row>
    <row r="185" spans="4:24" s="9" customFormat="1" x14ac:dyDescent="0.3">
      <c r="D185" s="17">
        <f t="shared" si="23"/>
        <v>60906</v>
      </c>
      <c r="E185" s="41">
        <v>1</v>
      </c>
      <c r="F185" s="83">
        <f t="shared" si="29"/>
        <v>3</v>
      </c>
      <c r="G185" s="39"/>
      <c r="H185" s="39"/>
      <c r="I185" s="39"/>
      <c r="J185" s="39"/>
      <c r="K185" s="84" t="e">
        <f t="shared" si="24"/>
        <v>#N/A</v>
      </c>
      <c r="L185" s="84" t="e">
        <f t="shared" si="25"/>
        <v>#N/A</v>
      </c>
      <c r="M185" s="40">
        <f t="shared" si="20"/>
        <v>0</v>
      </c>
      <c r="N185" s="40">
        <f t="shared" si="21"/>
        <v>0</v>
      </c>
      <c r="O185" s="40">
        <f t="shared" si="26"/>
        <v>0</v>
      </c>
      <c r="P185" s="68">
        <f t="shared" si="27"/>
        <v>0</v>
      </c>
      <c r="Q185" s="69">
        <f t="shared" si="22"/>
        <v>0</v>
      </c>
      <c r="R185" s="70">
        <f t="shared" si="28"/>
        <v>0</v>
      </c>
      <c r="T185" s="10"/>
      <c r="U185" s="10"/>
      <c r="V185" s="10"/>
      <c r="W185" s="10"/>
      <c r="X185" s="10"/>
    </row>
    <row r="186" spans="4:24" s="9" customFormat="1" x14ac:dyDescent="0.3">
      <c r="D186" s="17">
        <f t="shared" si="23"/>
        <v>60998</v>
      </c>
      <c r="E186" s="41">
        <v>1</v>
      </c>
      <c r="F186" s="83">
        <f t="shared" si="29"/>
        <v>3</v>
      </c>
      <c r="G186" s="39"/>
      <c r="H186" s="39"/>
      <c r="I186" s="39"/>
      <c r="J186" s="39"/>
      <c r="K186" s="84" t="e">
        <f t="shared" si="24"/>
        <v>#N/A</v>
      </c>
      <c r="L186" s="84" t="e">
        <f t="shared" si="25"/>
        <v>#N/A</v>
      </c>
      <c r="M186" s="40">
        <f t="shared" si="20"/>
        <v>0</v>
      </c>
      <c r="N186" s="40">
        <f t="shared" si="21"/>
        <v>0</v>
      </c>
      <c r="O186" s="40">
        <f t="shared" si="26"/>
        <v>0</v>
      </c>
      <c r="P186" s="68">
        <f t="shared" si="27"/>
        <v>0</v>
      </c>
      <c r="Q186" s="69">
        <f t="shared" si="22"/>
        <v>0</v>
      </c>
      <c r="R186" s="70">
        <f t="shared" si="28"/>
        <v>0</v>
      </c>
      <c r="T186" s="10"/>
      <c r="U186" s="10"/>
      <c r="V186" s="10"/>
      <c r="W186" s="10"/>
      <c r="X186" s="10"/>
    </row>
    <row r="187" spans="4:24" s="9" customFormat="1" x14ac:dyDescent="0.3">
      <c r="D187" s="17">
        <f t="shared" si="23"/>
        <v>61088</v>
      </c>
      <c r="E187" s="41">
        <v>1</v>
      </c>
      <c r="F187" s="83">
        <f t="shared" si="29"/>
        <v>3</v>
      </c>
      <c r="G187" s="39"/>
      <c r="H187" s="39"/>
      <c r="I187" s="39"/>
      <c r="J187" s="39"/>
      <c r="K187" s="84" t="e">
        <f t="shared" si="24"/>
        <v>#N/A</v>
      </c>
      <c r="L187" s="84" t="e">
        <f t="shared" si="25"/>
        <v>#N/A</v>
      </c>
      <c r="M187" s="40">
        <f t="shared" si="20"/>
        <v>0</v>
      </c>
      <c r="N187" s="40">
        <f t="shared" si="21"/>
        <v>0</v>
      </c>
      <c r="O187" s="40">
        <f t="shared" si="26"/>
        <v>0</v>
      </c>
      <c r="P187" s="68">
        <f t="shared" si="27"/>
        <v>0</v>
      </c>
      <c r="Q187" s="69">
        <f t="shared" si="22"/>
        <v>0</v>
      </c>
      <c r="R187" s="70">
        <f t="shared" si="28"/>
        <v>0</v>
      </c>
      <c r="T187" s="10"/>
      <c r="U187" s="10"/>
      <c r="V187" s="10"/>
      <c r="W187" s="10"/>
      <c r="X187" s="10"/>
    </row>
    <row r="188" spans="4:24" s="9" customFormat="1" x14ac:dyDescent="0.3">
      <c r="D188" s="17">
        <f t="shared" si="23"/>
        <v>61179</v>
      </c>
      <c r="E188" s="41">
        <v>1</v>
      </c>
      <c r="F188" s="83">
        <f t="shared" si="29"/>
        <v>3</v>
      </c>
      <c r="G188" s="39"/>
      <c r="H188" s="39"/>
      <c r="I188" s="39"/>
      <c r="J188" s="39"/>
      <c r="K188" s="84" t="e">
        <f t="shared" si="24"/>
        <v>#N/A</v>
      </c>
      <c r="L188" s="84" t="e">
        <f t="shared" si="25"/>
        <v>#N/A</v>
      </c>
      <c r="M188" s="40">
        <f t="shared" si="20"/>
        <v>0</v>
      </c>
      <c r="N188" s="40">
        <f t="shared" si="21"/>
        <v>0</v>
      </c>
      <c r="O188" s="40">
        <f t="shared" si="26"/>
        <v>0</v>
      </c>
      <c r="P188" s="68">
        <f t="shared" si="27"/>
        <v>0</v>
      </c>
      <c r="Q188" s="69">
        <f t="shared" si="22"/>
        <v>0</v>
      </c>
      <c r="R188" s="70">
        <f t="shared" si="28"/>
        <v>0</v>
      </c>
      <c r="T188" s="10"/>
      <c r="U188" s="10"/>
      <c r="V188" s="10"/>
      <c r="W188" s="10"/>
      <c r="X188" s="10"/>
    </row>
    <row r="189" spans="4:24" s="9" customFormat="1" x14ac:dyDescent="0.3">
      <c r="D189" s="17">
        <f t="shared" si="23"/>
        <v>61271</v>
      </c>
      <c r="E189" s="41">
        <v>1</v>
      </c>
      <c r="F189" s="83">
        <f t="shared" si="29"/>
        <v>3</v>
      </c>
      <c r="G189" s="39"/>
      <c r="H189" s="39"/>
      <c r="I189" s="39"/>
      <c r="J189" s="39"/>
      <c r="K189" s="84" t="e">
        <f t="shared" si="24"/>
        <v>#N/A</v>
      </c>
      <c r="L189" s="84" t="e">
        <f t="shared" si="25"/>
        <v>#N/A</v>
      </c>
      <c r="M189" s="40">
        <f t="shared" si="20"/>
        <v>0</v>
      </c>
      <c r="N189" s="40">
        <f t="shared" si="21"/>
        <v>0</v>
      </c>
      <c r="O189" s="40">
        <f t="shared" si="26"/>
        <v>0</v>
      </c>
      <c r="P189" s="68">
        <f t="shared" si="27"/>
        <v>0</v>
      </c>
      <c r="Q189" s="69">
        <f t="shared" si="22"/>
        <v>0</v>
      </c>
      <c r="R189" s="70">
        <f t="shared" si="28"/>
        <v>0</v>
      </c>
      <c r="T189" s="10"/>
      <c r="U189" s="10"/>
      <c r="V189" s="10"/>
      <c r="W189" s="10"/>
      <c r="X189" s="10"/>
    </row>
    <row r="190" spans="4:24" s="9" customFormat="1" x14ac:dyDescent="0.3">
      <c r="D190" s="17">
        <f t="shared" si="23"/>
        <v>61363</v>
      </c>
      <c r="E190" s="41">
        <v>1</v>
      </c>
      <c r="F190" s="83">
        <f t="shared" si="29"/>
        <v>3</v>
      </c>
      <c r="G190" s="39"/>
      <c r="H190" s="39"/>
      <c r="I190" s="39"/>
      <c r="J190" s="39"/>
      <c r="K190" s="84" t="e">
        <f t="shared" si="24"/>
        <v>#N/A</v>
      </c>
      <c r="L190" s="84" t="e">
        <f t="shared" si="25"/>
        <v>#N/A</v>
      </c>
      <c r="M190" s="40">
        <f t="shared" si="20"/>
        <v>0</v>
      </c>
      <c r="N190" s="40">
        <f t="shared" si="21"/>
        <v>0</v>
      </c>
      <c r="O190" s="40">
        <f t="shared" si="26"/>
        <v>0</v>
      </c>
      <c r="P190" s="68">
        <f t="shared" si="27"/>
        <v>0</v>
      </c>
      <c r="Q190" s="69">
        <f t="shared" si="22"/>
        <v>0</v>
      </c>
      <c r="R190" s="70">
        <f t="shared" si="28"/>
        <v>0</v>
      </c>
      <c r="T190" s="10"/>
      <c r="U190" s="10"/>
      <c r="V190" s="10"/>
      <c r="W190" s="10"/>
      <c r="X190" s="10"/>
    </row>
    <row r="191" spans="4:24" s="9" customFormat="1" x14ac:dyDescent="0.3">
      <c r="D191" s="17">
        <f t="shared" si="23"/>
        <v>61454</v>
      </c>
      <c r="E191" s="41">
        <v>1</v>
      </c>
      <c r="F191" s="83">
        <f t="shared" si="29"/>
        <v>3</v>
      </c>
      <c r="G191" s="39"/>
      <c r="H191" s="39"/>
      <c r="I191" s="39"/>
      <c r="J191" s="39"/>
      <c r="K191" s="84" t="e">
        <f t="shared" si="24"/>
        <v>#N/A</v>
      </c>
      <c r="L191" s="84" t="e">
        <f t="shared" si="25"/>
        <v>#N/A</v>
      </c>
      <c r="M191" s="40">
        <f t="shared" si="20"/>
        <v>0</v>
      </c>
      <c r="N191" s="40">
        <f t="shared" si="21"/>
        <v>0</v>
      </c>
      <c r="O191" s="40">
        <f t="shared" si="26"/>
        <v>0</v>
      </c>
      <c r="P191" s="68">
        <f t="shared" si="27"/>
        <v>0</v>
      </c>
      <c r="Q191" s="69">
        <f t="shared" si="22"/>
        <v>0</v>
      </c>
      <c r="R191" s="70">
        <f t="shared" si="28"/>
        <v>0</v>
      </c>
      <c r="T191" s="10"/>
      <c r="U191" s="10"/>
      <c r="V191" s="10"/>
      <c r="W191" s="10"/>
      <c r="X191" s="10"/>
    </row>
    <row r="192" spans="4:24" s="9" customFormat="1" x14ac:dyDescent="0.3">
      <c r="D192" s="17">
        <f t="shared" si="23"/>
        <v>61545</v>
      </c>
      <c r="E192" s="41">
        <v>1</v>
      </c>
      <c r="F192" s="83">
        <f t="shared" si="29"/>
        <v>3</v>
      </c>
      <c r="G192" s="39"/>
      <c r="H192" s="39"/>
      <c r="I192" s="39"/>
      <c r="J192" s="39"/>
      <c r="K192" s="84" t="e">
        <f t="shared" si="24"/>
        <v>#N/A</v>
      </c>
      <c r="L192" s="84" t="e">
        <f t="shared" si="25"/>
        <v>#N/A</v>
      </c>
      <c r="M192" s="40">
        <f t="shared" si="20"/>
        <v>0</v>
      </c>
      <c r="N192" s="40">
        <f t="shared" si="21"/>
        <v>0</v>
      </c>
      <c r="O192" s="40">
        <f t="shared" si="26"/>
        <v>0</v>
      </c>
      <c r="P192" s="68">
        <f t="shared" si="27"/>
        <v>0</v>
      </c>
      <c r="Q192" s="69">
        <f t="shared" si="22"/>
        <v>0</v>
      </c>
      <c r="R192" s="70">
        <f t="shared" si="28"/>
        <v>0</v>
      </c>
      <c r="T192" s="10"/>
      <c r="U192" s="10"/>
      <c r="V192" s="10"/>
      <c r="W192" s="10"/>
      <c r="X192" s="10"/>
    </row>
    <row r="193" spans="4:24" s="9" customFormat="1" x14ac:dyDescent="0.3">
      <c r="D193" s="17">
        <f t="shared" si="23"/>
        <v>61637</v>
      </c>
      <c r="E193" s="41">
        <v>1</v>
      </c>
      <c r="F193" s="83">
        <f t="shared" si="29"/>
        <v>3</v>
      </c>
      <c r="G193" s="39"/>
      <c r="H193" s="39"/>
      <c r="I193" s="39"/>
      <c r="J193" s="39"/>
      <c r="K193" s="84" t="e">
        <f t="shared" si="24"/>
        <v>#N/A</v>
      </c>
      <c r="L193" s="84" t="e">
        <f t="shared" si="25"/>
        <v>#N/A</v>
      </c>
      <c r="M193" s="40">
        <f t="shared" si="20"/>
        <v>0</v>
      </c>
      <c r="N193" s="40">
        <f t="shared" si="21"/>
        <v>0</v>
      </c>
      <c r="O193" s="40">
        <f t="shared" si="26"/>
        <v>0</v>
      </c>
      <c r="P193" s="68">
        <f t="shared" si="27"/>
        <v>0</v>
      </c>
      <c r="Q193" s="69">
        <f t="shared" si="22"/>
        <v>0</v>
      </c>
      <c r="R193" s="70">
        <f t="shared" si="28"/>
        <v>0</v>
      </c>
      <c r="T193" s="10"/>
      <c r="U193" s="10"/>
      <c r="V193" s="10"/>
      <c r="W193" s="10"/>
      <c r="X193" s="10"/>
    </row>
    <row r="194" spans="4:24" s="9" customFormat="1" x14ac:dyDescent="0.3">
      <c r="D194" s="17">
        <f t="shared" si="23"/>
        <v>61729</v>
      </c>
      <c r="E194" s="41">
        <v>1</v>
      </c>
      <c r="F194" s="83">
        <f t="shared" si="29"/>
        <v>3</v>
      </c>
      <c r="G194" s="39"/>
      <c r="H194" s="39"/>
      <c r="I194" s="39"/>
      <c r="J194" s="39"/>
      <c r="K194" s="84" t="e">
        <f t="shared" si="24"/>
        <v>#N/A</v>
      </c>
      <c r="L194" s="84" t="e">
        <f t="shared" si="25"/>
        <v>#N/A</v>
      </c>
      <c r="M194" s="40">
        <f t="shared" ref="M194:M257" si="30">IF(AND(ISBLANK(G195),ISBLANK(H195),ISBLANK(I195)),
       IF(AND(ISBLANK(G194),ISBLANK(H194),ISBLANK(I194)),
           IF(O193&gt;0,
                IF(YEARFRAC($B$7,D194)&gt;$B$10,O193,M193)+R193+($B$5-$B$25*E193+$B$4)*YEARFRAC(D193,D194)+IF(AND($B$27,YEARFRAC($B$7,D193)&lt;$B$10),$B$29*12*YEARFRAC(D193,D194),0)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K194+N("If records exist on this row, but not on the next, start the prediction by using this row's record")),
    NA()+N("Both this row and next have records; do nothing"))</f>
        <v>0</v>
      </c>
      <c r="N194" s="40">
        <f t="shared" ref="N194:N257" si="31">IF($B$27,
   IF(AND(ISBLANK(G195),ISBLANK(H195),ISBLANK(I195)),
      IF(AND(ISBLANK(G194),ISBLANK(H194),ISBLANK(I194)),
          IF(YEARFRAC($B$7,D194)&lt;=$B$10,
               MAX(N193+Q193-$B$29*12*YEARFRAC(D193,D194),0)+N("Predict the fixed balance if both this row and next have no records: it's the balance, plus interest, minus repayment"),
               0+N("Return a zero fixed balance if we're past the fixed period")),
          H194+N("Return the fixed balance when this row has a record, but the next doesn't")),
      NA()+N("Return NA if records were entered for this row and next (no need to predict)")),
 NA()+N("Return NA if the fixed period is not used"))</f>
        <v>0</v>
      </c>
      <c r="O194" s="40">
        <f t="shared" si="26"/>
        <v>0</v>
      </c>
      <c r="P194" s="68">
        <f t="shared" si="27"/>
        <v>0</v>
      </c>
      <c r="Q194" s="69">
        <f t="shared" ref="Q194:Q257" si="32">IF(ISNA(N194),
      NA()+N("Do nothing if the fixed balance is NA"),
      IF(AND(D194&gt;=$B$7,N194&gt;0,YEARFRAC($B$7,D194)&lt;=$B$10)+N("Check if within the fixed period"),
          (N194+IF(OR(ISNA(M194),ISNA($B$11)),0,MIN(0,MAX(-$B$11,M194))))*((1+$B$9/100/365)^(365*YEARFRAC(D194,D195))-1)
            +N("The fixed interest is the fixed rate (for the time between rows) multiplied by the fixed balance, reduced by up to the max repayment (if the variable balance is negative)"),
          0+N("No interest if outside the fixed period, or the balance is non-positive")))</f>
        <v>0</v>
      </c>
      <c r="R194" s="70">
        <f t="shared" si="28"/>
        <v>0</v>
      </c>
      <c r="T194" s="10"/>
      <c r="U194" s="10"/>
      <c r="V194" s="10"/>
      <c r="W194" s="10"/>
      <c r="X194" s="10"/>
    </row>
    <row r="195" spans="4:24" s="9" customFormat="1" x14ac:dyDescent="0.3">
      <c r="D195" s="17">
        <f t="shared" ref="D195:D258" si="33">EDATE(D194,3)</f>
        <v>61819</v>
      </c>
      <c r="E195" s="41">
        <v>1</v>
      </c>
      <c r="F195" s="83">
        <f t="shared" si="29"/>
        <v>3</v>
      </c>
      <c r="G195" s="39"/>
      <c r="H195" s="39"/>
      <c r="I195" s="39"/>
      <c r="J195" s="39"/>
      <c r="K195" s="84" t="e">
        <f t="shared" ref="K195:K258" si="34">IF(AND(ISBLANK(G195),ISBLANK(I195)),NA(),G195-I195)+N("Only give a result if the offset or variable balance are recorded")</f>
        <v>#N/A</v>
      </c>
      <c r="L195" s="84" t="e">
        <f t="shared" ref="L195:L258" si="35">IF(AND(ISBLANK(G195),ISBLANK(H195),ISBLANK(I195)),
      NA()+N("This row has no records; use NA"),
      H195+K195)</f>
        <v>#N/A</v>
      </c>
      <c r="M195" s="40">
        <f t="shared" si="30"/>
        <v>0</v>
      </c>
      <c r="N195" s="40">
        <f t="shared" si="31"/>
        <v>0</v>
      </c>
      <c r="O195" s="40">
        <f t="shared" ref="O195:O258" si="36">IF(ISNA(M195),
       IF(ISNA(N195), NA()+N("NA if both fixed and variable are NA"), MAX(0,N195)+N("Fixed balance if variable is NA")),
       IF(ISNA(N195),MAX(0,M195)+N("Variable balance if fixed is NA"),MAX(M195+N195,0)+N("Fixed+Variable if both aren't NA")))</f>
        <v>0</v>
      </c>
      <c r="P195" s="68">
        <f t="shared" ref="P195:P258" si="37">IF(ISNA(Q195)+N("This formula returns the sum of the interests that aren't NA"),
      IF(ISNA(R195),NA(),R195),
      IF(ISNA(R195),Q195,Q195+R195))</f>
        <v>0</v>
      </c>
      <c r="Q195" s="69">
        <f t="shared" si="32"/>
        <v>0</v>
      </c>
      <c r="R195" s="70">
        <f t="shared" ref="R195:R258" si="38">IF(ISNA(M195),
      NA()+N("Do nothing if the variable balance is NA"),
      MAX(IF(YEARFRAC($B$7,D195)&gt;$B$10,O195,M195)*((1+F195/100/365)^(365*YEARFRAC(D195,D196))-1), 0)
     +N("The variable interest is the variable rate (for the period between rows) multiplied by the net or variable balance (depending if within the fixed period), and only for positive variable balances"))</f>
        <v>0</v>
      </c>
      <c r="T195" s="10"/>
      <c r="U195" s="10"/>
      <c r="V195" s="10"/>
      <c r="W195" s="10"/>
      <c r="X195" s="10"/>
    </row>
    <row r="196" spans="4:24" s="9" customFormat="1" x14ac:dyDescent="0.3">
      <c r="D196" s="17">
        <f t="shared" si="33"/>
        <v>61910</v>
      </c>
      <c r="E196" s="41">
        <v>1</v>
      </c>
      <c r="F196" s="83">
        <f t="shared" ref="F196:F259" si="39">F195</f>
        <v>3</v>
      </c>
      <c r="G196" s="39"/>
      <c r="H196" s="39"/>
      <c r="I196" s="39"/>
      <c r="J196" s="39"/>
      <c r="K196" s="84" t="e">
        <f t="shared" si="34"/>
        <v>#N/A</v>
      </c>
      <c r="L196" s="84" t="e">
        <f t="shared" si="35"/>
        <v>#N/A</v>
      </c>
      <c r="M196" s="40">
        <f t="shared" si="30"/>
        <v>0</v>
      </c>
      <c r="N196" s="40">
        <f t="shared" si="31"/>
        <v>0</v>
      </c>
      <c r="O196" s="40">
        <f t="shared" si="36"/>
        <v>0</v>
      </c>
      <c r="P196" s="68">
        <f t="shared" si="37"/>
        <v>0</v>
      </c>
      <c r="Q196" s="69">
        <f t="shared" si="32"/>
        <v>0</v>
      </c>
      <c r="R196" s="70">
        <f t="shared" si="38"/>
        <v>0</v>
      </c>
      <c r="T196" s="10"/>
      <c r="U196" s="10"/>
      <c r="V196" s="10"/>
      <c r="W196" s="10"/>
      <c r="X196" s="10"/>
    </row>
    <row r="197" spans="4:24" s="9" customFormat="1" x14ac:dyDescent="0.3">
      <c r="D197" s="17">
        <f t="shared" si="33"/>
        <v>62002</v>
      </c>
      <c r="E197" s="41">
        <v>1</v>
      </c>
      <c r="F197" s="83">
        <f t="shared" si="39"/>
        <v>3</v>
      </c>
      <c r="G197" s="39"/>
      <c r="H197" s="39"/>
      <c r="I197" s="39"/>
      <c r="J197" s="39"/>
      <c r="K197" s="84" t="e">
        <f t="shared" si="34"/>
        <v>#N/A</v>
      </c>
      <c r="L197" s="84" t="e">
        <f t="shared" si="35"/>
        <v>#N/A</v>
      </c>
      <c r="M197" s="40">
        <f t="shared" si="30"/>
        <v>0</v>
      </c>
      <c r="N197" s="40">
        <f t="shared" si="31"/>
        <v>0</v>
      </c>
      <c r="O197" s="40">
        <f t="shared" si="36"/>
        <v>0</v>
      </c>
      <c r="P197" s="68">
        <f t="shared" si="37"/>
        <v>0</v>
      </c>
      <c r="Q197" s="69">
        <f t="shared" si="32"/>
        <v>0</v>
      </c>
      <c r="R197" s="70">
        <f t="shared" si="38"/>
        <v>0</v>
      </c>
      <c r="T197" s="10"/>
      <c r="U197" s="10"/>
      <c r="V197" s="10"/>
      <c r="W197" s="10"/>
      <c r="X197" s="10"/>
    </row>
    <row r="198" spans="4:24" s="9" customFormat="1" x14ac:dyDescent="0.3">
      <c r="D198" s="17">
        <f t="shared" si="33"/>
        <v>62094</v>
      </c>
      <c r="E198" s="41">
        <v>1</v>
      </c>
      <c r="F198" s="83">
        <f t="shared" si="39"/>
        <v>3</v>
      </c>
      <c r="G198" s="39"/>
      <c r="H198" s="39"/>
      <c r="I198" s="39"/>
      <c r="J198" s="39"/>
      <c r="K198" s="84" t="e">
        <f t="shared" si="34"/>
        <v>#N/A</v>
      </c>
      <c r="L198" s="84" t="e">
        <f t="shared" si="35"/>
        <v>#N/A</v>
      </c>
      <c r="M198" s="40">
        <f t="shared" si="30"/>
        <v>0</v>
      </c>
      <c r="N198" s="40">
        <f t="shared" si="31"/>
        <v>0</v>
      </c>
      <c r="O198" s="40">
        <f t="shared" si="36"/>
        <v>0</v>
      </c>
      <c r="P198" s="68">
        <f t="shared" si="37"/>
        <v>0</v>
      </c>
      <c r="Q198" s="69">
        <f t="shared" si="32"/>
        <v>0</v>
      </c>
      <c r="R198" s="70">
        <f t="shared" si="38"/>
        <v>0</v>
      </c>
      <c r="T198" s="10"/>
      <c r="U198" s="10"/>
      <c r="V198" s="10"/>
      <c r="W198" s="10"/>
      <c r="X198" s="10"/>
    </row>
    <row r="199" spans="4:24" s="9" customFormat="1" x14ac:dyDescent="0.3">
      <c r="D199" s="17">
        <f t="shared" si="33"/>
        <v>62184</v>
      </c>
      <c r="E199" s="41">
        <v>1</v>
      </c>
      <c r="F199" s="83">
        <f t="shared" si="39"/>
        <v>3</v>
      </c>
      <c r="G199" s="39"/>
      <c r="H199" s="39"/>
      <c r="I199" s="39"/>
      <c r="J199" s="39"/>
      <c r="K199" s="84" t="e">
        <f t="shared" si="34"/>
        <v>#N/A</v>
      </c>
      <c r="L199" s="84" t="e">
        <f t="shared" si="35"/>
        <v>#N/A</v>
      </c>
      <c r="M199" s="40">
        <f t="shared" si="30"/>
        <v>0</v>
      </c>
      <c r="N199" s="40">
        <f t="shared" si="31"/>
        <v>0</v>
      </c>
      <c r="O199" s="40">
        <f t="shared" si="36"/>
        <v>0</v>
      </c>
      <c r="P199" s="68">
        <f t="shared" si="37"/>
        <v>0</v>
      </c>
      <c r="Q199" s="69">
        <f t="shared" si="32"/>
        <v>0</v>
      </c>
      <c r="R199" s="70">
        <f t="shared" si="38"/>
        <v>0</v>
      </c>
      <c r="T199" s="10"/>
      <c r="U199" s="10"/>
      <c r="V199" s="10"/>
      <c r="W199" s="10"/>
      <c r="X199" s="10"/>
    </row>
    <row r="200" spans="4:24" s="9" customFormat="1" x14ac:dyDescent="0.3">
      <c r="D200" s="17">
        <f t="shared" si="33"/>
        <v>62275</v>
      </c>
      <c r="E200" s="41">
        <v>1</v>
      </c>
      <c r="F200" s="83">
        <f t="shared" si="39"/>
        <v>3</v>
      </c>
      <c r="G200" s="39"/>
      <c r="H200" s="39"/>
      <c r="I200" s="39"/>
      <c r="J200" s="39"/>
      <c r="K200" s="84" t="e">
        <f t="shared" si="34"/>
        <v>#N/A</v>
      </c>
      <c r="L200" s="84" t="e">
        <f t="shared" si="35"/>
        <v>#N/A</v>
      </c>
      <c r="M200" s="40">
        <f t="shared" si="30"/>
        <v>0</v>
      </c>
      <c r="N200" s="40">
        <f t="shared" si="31"/>
        <v>0</v>
      </c>
      <c r="O200" s="40">
        <f t="shared" si="36"/>
        <v>0</v>
      </c>
      <c r="P200" s="68">
        <f t="shared" si="37"/>
        <v>0</v>
      </c>
      <c r="Q200" s="69">
        <f t="shared" si="32"/>
        <v>0</v>
      </c>
      <c r="R200" s="70">
        <f t="shared" si="38"/>
        <v>0</v>
      </c>
      <c r="T200" s="10"/>
      <c r="U200" s="10"/>
      <c r="V200" s="10"/>
      <c r="W200" s="10"/>
      <c r="X200" s="10"/>
    </row>
    <row r="201" spans="4:24" s="9" customFormat="1" x14ac:dyDescent="0.3">
      <c r="D201" s="17">
        <f t="shared" si="33"/>
        <v>62367</v>
      </c>
      <c r="E201" s="41">
        <v>1</v>
      </c>
      <c r="F201" s="83">
        <f t="shared" si="39"/>
        <v>3</v>
      </c>
      <c r="G201" s="39"/>
      <c r="H201" s="39"/>
      <c r="I201" s="39"/>
      <c r="J201" s="39"/>
      <c r="K201" s="84" t="e">
        <f t="shared" si="34"/>
        <v>#N/A</v>
      </c>
      <c r="L201" s="84" t="e">
        <f t="shared" si="35"/>
        <v>#N/A</v>
      </c>
      <c r="M201" s="40">
        <f t="shared" si="30"/>
        <v>0</v>
      </c>
      <c r="N201" s="40">
        <f t="shared" si="31"/>
        <v>0</v>
      </c>
      <c r="O201" s="40">
        <f t="shared" si="36"/>
        <v>0</v>
      </c>
      <c r="P201" s="68">
        <f t="shared" si="37"/>
        <v>0</v>
      </c>
      <c r="Q201" s="69">
        <f t="shared" si="32"/>
        <v>0</v>
      </c>
      <c r="R201" s="70">
        <f t="shared" si="38"/>
        <v>0</v>
      </c>
      <c r="T201" s="10"/>
      <c r="U201" s="10"/>
      <c r="V201" s="10"/>
      <c r="W201" s="10"/>
      <c r="X201" s="10"/>
    </row>
    <row r="202" spans="4:24" s="9" customFormat="1" x14ac:dyDescent="0.3">
      <c r="D202" s="17">
        <f t="shared" si="33"/>
        <v>62459</v>
      </c>
      <c r="E202" s="41">
        <v>1</v>
      </c>
      <c r="F202" s="83">
        <f t="shared" si="39"/>
        <v>3</v>
      </c>
      <c r="G202" s="39"/>
      <c r="H202" s="39"/>
      <c r="I202" s="39"/>
      <c r="J202" s="39"/>
      <c r="K202" s="84" t="e">
        <f t="shared" si="34"/>
        <v>#N/A</v>
      </c>
      <c r="L202" s="84" t="e">
        <f t="shared" si="35"/>
        <v>#N/A</v>
      </c>
      <c r="M202" s="40">
        <f t="shared" si="30"/>
        <v>0</v>
      </c>
      <c r="N202" s="40">
        <f t="shared" si="31"/>
        <v>0</v>
      </c>
      <c r="O202" s="40">
        <f t="shared" si="36"/>
        <v>0</v>
      </c>
      <c r="P202" s="68">
        <f t="shared" si="37"/>
        <v>0</v>
      </c>
      <c r="Q202" s="69">
        <f t="shared" si="32"/>
        <v>0</v>
      </c>
      <c r="R202" s="70">
        <f t="shared" si="38"/>
        <v>0</v>
      </c>
      <c r="T202" s="10"/>
      <c r="U202" s="10"/>
      <c r="V202" s="10"/>
      <c r="W202" s="10"/>
      <c r="X202" s="10"/>
    </row>
    <row r="203" spans="4:24" s="9" customFormat="1" x14ac:dyDescent="0.3">
      <c r="D203" s="17">
        <f t="shared" si="33"/>
        <v>62549</v>
      </c>
      <c r="E203" s="41">
        <v>1</v>
      </c>
      <c r="F203" s="83">
        <f t="shared" si="39"/>
        <v>3</v>
      </c>
      <c r="G203" s="39"/>
      <c r="H203" s="39"/>
      <c r="I203" s="39"/>
      <c r="J203" s="39"/>
      <c r="K203" s="84" t="e">
        <f t="shared" si="34"/>
        <v>#N/A</v>
      </c>
      <c r="L203" s="84" t="e">
        <f t="shared" si="35"/>
        <v>#N/A</v>
      </c>
      <c r="M203" s="40">
        <f t="shared" si="30"/>
        <v>0</v>
      </c>
      <c r="N203" s="40">
        <f t="shared" si="31"/>
        <v>0</v>
      </c>
      <c r="O203" s="40">
        <f t="shared" si="36"/>
        <v>0</v>
      </c>
      <c r="P203" s="68">
        <f t="shared" si="37"/>
        <v>0</v>
      </c>
      <c r="Q203" s="69">
        <f t="shared" si="32"/>
        <v>0</v>
      </c>
      <c r="R203" s="70">
        <f t="shared" si="38"/>
        <v>0</v>
      </c>
      <c r="T203" s="10"/>
      <c r="U203" s="10"/>
      <c r="V203" s="10"/>
      <c r="W203" s="10"/>
      <c r="X203" s="10"/>
    </row>
    <row r="204" spans="4:24" s="9" customFormat="1" x14ac:dyDescent="0.3">
      <c r="D204" s="17">
        <f t="shared" si="33"/>
        <v>62640</v>
      </c>
      <c r="E204" s="41">
        <v>1</v>
      </c>
      <c r="F204" s="83">
        <f t="shared" si="39"/>
        <v>3</v>
      </c>
      <c r="G204" s="39"/>
      <c r="H204" s="39"/>
      <c r="I204" s="39"/>
      <c r="J204" s="39"/>
      <c r="K204" s="84" t="e">
        <f t="shared" si="34"/>
        <v>#N/A</v>
      </c>
      <c r="L204" s="84" t="e">
        <f t="shared" si="35"/>
        <v>#N/A</v>
      </c>
      <c r="M204" s="40">
        <f t="shared" si="30"/>
        <v>0</v>
      </c>
      <c r="N204" s="40">
        <f t="shared" si="31"/>
        <v>0</v>
      </c>
      <c r="O204" s="40">
        <f t="shared" si="36"/>
        <v>0</v>
      </c>
      <c r="P204" s="68">
        <f t="shared" si="37"/>
        <v>0</v>
      </c>
      <c r="Q204" s="69">
        <f t="shared" si="32"/>
        <v>0</v>
      </c>
      <c r="R204" s="70">
        <f t="shared" si="38"/>
        <v>0</v>
      </c>
      <c r="T204" s="10"/>
      <c r="U204" s="10"/>
      <c r="V204" s="10"/>
      <c r="W204" s="10"/>
      <c r="X204" s="10"/>
    </row>
    <row r="205" spans="4:24" s="9" customFormat="1" x14ac:dyDescent="0.3">
      <c r="D205" s="17">
        <f t="shared" si="33"/>
        <v>62732</v>
      </c>
      <c r="E205" s="41">
        <v>1</v>
      </c>
      <c r="F205" s="83">
        <f t="shared" si="39"/>
        <v>3</v>
      </c>
      <c r="G205" s="39"/>
      <c r="H205" s="39"/>
      <c r="I205" s="39"/>
      <c r="J205" s="39"/>
      <c r="K205" s="84" t="e">
        <f t="shared" si="34"/>
        <v>#N/A</v>
      </c>
      <c r="L205" s="84" t="e">
        <f t="shared" si="35"/>
        <v>#N/A</v>
      </c>
      <c r="M205" s="40">
        <f t="shared" si="30"/>
        <v>0</v>
      </c>
      <c r="N205" s="40">
        <f t="shared" si="31"/>
        <v>0</v>
      </c>
      <c r="O205" s="40">
        <f t="shared" si="36"/>
        <v>0</v>
      </c>
      <c r="P205" s="68">
        <f t="shared" si="37"/>
        <v>0</v>
      </c>
      <c r="Q205" s="69">
        <f t="shared" si="32"/>
        <v>0</v>
      </c>
      <c r="R205" s="70">
        <f t="shared" si="38"/>
        <v>0</v>
      </c>
      <c r="T205" s="10"/>
      <c r="U205" s="10"/>
      <c r="V205" s="10"/>
      <c r="W205" s="10"/>
      <c r="X205" s="10"/>
    </row>
    <row r="206" spans="4:24" s="9" customFormat="1" x14ac:dyDescent="0.3">
      <c r="D206" s="17">
        <f t="shared" si="33"/>
        <v>62824</v>
      </c>
      <c r="E206" s="41">
        <v>1</v>
      </c>
      <c r="F206" s="83">
        <f t="shared" si="39"/>
        <v>3</v>
      </c>
      <c r="G206" s="39"/>
      <c r="H206" s="39"/>
      <c r="I206" s="39"/>
      <c r="J206" s="39"/>
      <c r="K206" s="84" t="e">
        <f t="shared" si="34"/>
        <v>#N/A</v>
      </c>
      <c r="L206" s="84" t="e">
        <f t="shared" si="35"/>
        <v>#N/A</v>
      </c>
      <c r="M206" s="40">
        <f t="shared" si="30"/>
        <v>0</v>
      </c>
      <c r="N206" s="40">
        <f t="shared" si="31"/>
        <v>0</v>
      </c>
      <c r="O206" s="40">
        <f t="shared" si="36"/>
        <v>0</v>
      </c>
      <c r="P206" s="68">
        <f t="shared" si="37"/>
        <v>0</v>
      </c>
      <c r="Q206" s="69">
        <f t="shared" si="32"/>
        <v>0</v>
      </c>
      <c r="R206" s="70">
        <f t="shared" si="38"/>
        <v>0</v>
      </c>
      <c r="T206" s="10"/>
      <c r="U206" s="10"/>
      <c r="V206" s="10"/>
      <c r="W206" s="10"/>
      <c r="X206" s="10"/>
    </row>
    <row r="207" spans="4:24" s="9" customFormat="1" x14ac:dyDescent="0.3">
      <c r="D207" s="17">
        <f t="shared" si="33"/>
        <v>62915</v>
      </c>
      <c r="E207" s="41">
        <v>1</v>
      </c>
      <c r="F207" s="83">
        <f t="shared" si="39"/>
        <v>3</v>
      </c>
      <c r="G207" s="39"/>
      <c r="H207" s="39"/>
      <c r="I207" s="39"/>
      <c r="J207" s="39"/>
      <c r="K207" s="84" t="e">
        <f t="shared" si="34"/>
        <v>#N/A</v>
      </c>
      <c r="L207" s="84" t="e">
        <f t="shared" si="35"/>
        <v>#N/A</v>
      </c>
      <c r="M207" s="40">
        <f t="shared" si="30"/>
        <v>0</v>
      </c>
      <c r="N207" s="40">
        <f t="shared" si="31"/>
        <v>0</v>
      </c>
      <c r="O207" s="40">
        <f t="shared" si="36"/>
        <v>0</v>
      </c>
      <c r="P207" s="68">
        <f t="shared" si="37"/>
        <v>0</v>
      </c>
      <c r="Q207" s="69">
        <f t="shared" si="32"/>
        <v>0</v>
      </c>
      <c r="R207" s="70">
        <f t="shared" si="38"/>
        <v>0</v>
      </c>
      <c r="T207" s="10"/>
      <c r="U207" s="10"/>
      <c r="V207" s="10"/>
      <c r="W207" s="10"/>
      <c r="X207" s="10"/>
    </row>
    <row r="208" spans="4:24" s="9" customFormat="1" x14ac:dyDescent="0.3">
      <c r="D208" s="17">
        <f t="shared" si="33"/>
        <v>63006</v>
      </c>
      <c r="E208" s="41">
        <v>1</v>
      </c>
      <c r="F208" s="83">
        <f t="shared" si="39"/>
        <v>3</v>
      </c>
      <c r="G208" s="39"/>
      <c r="H208" s="39"/>
      <c r="I208" s="39"/>
      <c r="J208" s="39"/>
      <c r="K208" s="84" t="e">
        <f t="shared" si="34"/>
        <v>#N/A</v>
      </c>
      <c r="L208" s="84" t="e">
        <f t="shared" si="35"/>
        <v>#N/A</v>
      </c>
      <c r="M208" s="40">
        <f t="shared" si="30"/>
        <v>0</v>
      </c>
      <c r="N208" s="40">
        <f t="shared" si="31"/>
        <v>0</v>
      </c>
      <c r="O208" s="40">
        <f t="shared" si="36"/>
        <v>0</v>
      </c>
      <c r="P208" s="68">
        <f t="shared" si="37"/>
        <v>0</v>
      </c>
      <c r="Q208" s="69">
        <f t="shared" si="32"/>
        <v>0</v>
      </c>
      <c r="R208" s="70">
        <f t="shared" si="38"/>
        <v>0</v>
      </c>
      <c r="T208" s="10"/>
      <c r="U208" s="10"/>
      <c r="V208" s="10"/>
      <c r="W208" s="10"/>
      <c r="X208" s="10"/>
    </row>
    <row r="209" spans="4:24" s="9" customFormat="1" x14ac:dyDescent="0.3">
      <c r="D209" s="17">
        <f t="shared" si="33"/>
        <v>63098</v>
      </c>
      <c r="E209" s="41">
        <v>1</v>
      </c>
      <c r="F209" s="83">
        <f t="shared" si="39"/>
        <v>3</v>
      </c>
      <c r="G209" s="39"/>
      <c r="H209" s="39"/>
      <c r="I209" s="39"/>
      <c r="J209" s="39"/>
      <c r="K209" s="84" t="e">
        <f t="shared" si="34"/>
        <v>#N/A</v>
      </c>
      <c r="L209" s="84" t="e">
        <f t="shared" si="35"/>
        <v>#N/A</v>
      </c>
      <c r="M209" s="40">
        <f t="shared" si="30"/>
        <v>0</v>
      </c>
      <c r="N209" s="40">
        <f t="shared" si="31"/>
        <v>0</v>
      </c>
      <c r="O209" s="40">
        <f t="shared" si="36"/>
        <v>0</v>
      </c>
      <c r="P209" s="68">
        <f t="shared" si="37"/>
        <v>0</v>
      </c>
      <c r="Q209" s="69">
        <f t="shared" si="32"/>
        <v>0</v>
      </c>
      <c r="R209" s="70">
        <f t="shared" si="38"/>
        <v>0</v>
      </c>
      <c r="T209" s="10"/>
      <c r="U209" s="10"/>
      <c r="V209" s="10"/>
      <c r="W209" s="10"/>
      <c r="X209" s="10"/>
    </row>
    <row r="210" spans="4:24" s="9" customFormat="1" x14ac:dyDescent="0.3">
      <c r="D210" s="17">
        <f t="shared" si="33"/>
        <v>63190</v>
      </c>
      <c r="E210" s="41">
        <v>1</v>
      </c>
      <c r="F210" s="83">
        <f t="shared" si="39"/>
        <v>3</v>
      </c>
      <c r="G210" s="39"/>
      <c r="H210" s="39"/>
      <c r="I210" s="39"/>
      <c r="J210" s="39"/>
      <c r="K210" s="84" t="e">
        <f t="shared" si="34"/>
        <v>#N/A</v>
      </c>
      <c r="L210" s="84" t="e">
        <f t="shared" si="35"/>
        <v>#N/A</v>
      </c>
      <c r="M210" s="40">
        <f t="shared" si="30"/>
        <v>0</v>
      </c>
      <c r="N210" s="40">
        <f t="shared" si="31"/>
        <v>0</v>
      </c>
      <c r="O210" s="40">
        <f t="shared" si="36"/>
        <v>0</v>
      </c>
      <c r="P210" s="68">
        <f t="shared" si="37"/>
        <v>0</v>
      </c>
      <c r="Q210" s="69">
        <f t="shared" si="32"/>
        <v>0</v>
      </c>
      <c r="R210" s="70">
        <f t="shared" si="38"/>
        <v>0</v>
      </c>
      <c r="T210" s="10"/>
      <c r="U210" s="10"/>
      <c r="V210" s="10"/>
      <c r="W210" s="10"/>
      <c r="X210" s="10"/>
    </row>
    <row r="211" spans="4:24" s="9" customFormat="1" x14ac:dyDescent="0.3">
      <c r="D211" s="17">
        <f t="shared" si="33"/>
        <v>63280</v>
      </c>
      <c r="E211" s="41">
        <v>1</v>
      </c>
      <c r="F211" s="83">
        <f t="shared" si="39"/>
        <v>3</v>
      </c>
      <c r="G211" s="39"/>
      <c r="H211" s="39"/>
      <c r="I211" s="39"/>
      <c r="J211" s="39"/>
      <c r="K211" s="84" t="e">
        <f t="shared" si="34"/>
        <v>#N/A</v>
      </c>
      <c r="L211" s="84" t="e">
        <f t="shared" si="35"/>
        <v>#N/A</v>
      </c>
      <c r="M211" s="40">
        <f t="shared" si="30"/>
        <v>0</v>
      </c>
      <c r="N211" s="40">
        <f t="shared" si="31"/>
        <v>0</v>
      </c>
      <c r="O211" s="40">
        <f t="shared" si="36"/>
        <v>0</v>
      </c>
      <c r="P211" s="68">
        <f t="shared" si="37"/>
        <v>0</v>
      </c>
      <c r="Q211" s="69">
        <f t="shared" si="32"/>
        <v>0</v>
      </c>
      <c r="R211" s="70">
        <f t="shared" si="38"/>
        <v>0</v>
      </c>
      <c r="T211" s="10"/>
      <c r="U211" s="10"/>
      <c r="V211" s="10"/>
      <c r="W211" s="10"/>
      <c r="X211" s="10"/>
    </row>
    <row r="212" spans="4:24" s="9" customFormat="1" x14ac:dyDescent="0.3">
      <c r="D212" s="17">
        <f t="shared" si="33"/>
        <v>63371</v>
      </c>
      <c r="E212" s="41">
        <v>1</v>
      </c>
      <c r="F212" s="83">
        <f t="shared" si="39"/>
        <v>3</v>
      </c>
      <c r="G212" s="39"/>
      <c r="H212" s="39"/>
      <c r="I212" s="39"/>
      <c r="J212" s="39"/>
      <c r="K212" s="84" t="e">
        <f t="shared" si="34"/>
        <v>#N/A</v>
      </c>
      <c r="L212" s="84" t="e">
        <f t="shared" si="35"/>
        <v>#N/A</v>
      </c>
      <c r="M212" s="40">
        <f t="shared" si="30"/>
        <v>0</v>
      </c>
      <c r="N212" s="40">
        <f t="shared" si="31"/>
        <v>0</v>
      </c>
      <c r="O212" s="40">
        <f t="shared" si="36"/>
        <v>0</v>
      </c>
      <c r="P212" s="68">
        <f t="shared" si="37"/>
        <v>0</v>
      </c>
      <c r="Q212" s="69">
        <f t="shared" si="32"/>
        <v>0</v>
      </c>
      <c r="R212" s="70">
        <f t="shared" si="38"/>
        <v>0</v>
      </c>
      <c r="T212" s="10"/>
      <c r="U212" s="10"/>
      <c r="V212" s="10"/>
      <c r="W212" s="10"/>
      <c r="X212" s="10"/>
    </row>
    <row r="213" spans="4:24" s="9" customFormat="1" x14ac:dyDescent="0.3">
      <c r="D213" s="17">
        <f t="shared" si="33"/>
        <v>63463</v>
      </c>
      <c r="E213" s="41">
        <v>1</v>
      </c>
      <c r="F213" s="83">
        <f t="shared" si="39"/>
        <v>3</v>
      </c>
      <c r="G213" s="39"/>
      <c r="H213" s="39"/>
      <c r="I213" s="39"/>
      <c r="J213" s="39"/>
      <c r="K213" s="84" t="e">
        <f t="shared" si="34"/>
        <v>#N/A</v>
      </c>
      <c r="L213" s="84" t="e">
        <f t="shared" si="35"/>
        <v>#N/A</v>
      </c>
      <c r="M213" s="40">
        <f t="shared" si="30"/>
        <v>0</v>
      </c>
      <c r="N213" s="40">
        <f t="shared" si="31"/>
        <v>0</v>
      </c>
      <c r="O213" s="40">
        <f t="shared" si="36"/>
        <v>0</v>
      </c>
      <c r="P213" s="68">
        <f t="shared" si="37"/>
        <v>0</v>
      </c>
      <c r="Q213" s="69">
        <f t="shared" si="32"/>
        <v>0</v>
      </c>
      <c r="R213" s="70">
        <f t="shared" si="38"/>
        <v>0</v>
      </c>
      <c r="T213" s="10"/>
      <c r="U213" s="10"/>
      <c r="V213" s="10"/>
      <c r="W213" s="10"/>
      <c r="X213" s="10"/>
    </row>
    <row r="214" spans="4:24" s="9" customFormat="1" x14ac:dyDescent="0.3">
      <c r="D214" s="17">
        <f t="shared" si="33"/>
        <v>63555</v>
      </c>
      <c r="E214" s="41">
        <v>1</v>
      </c>
      <c r="F214" s="83">
        <f t="shared" si="39"/>
        <v>3</v>
      </c>
      <c r="G214" s="39"/>
      <c r="H214" s="39"/>
      <c r="I214" s="39"/>
      <c r="J214" s="39"/>
      <c r="K214" s="84" t="e">
        <f t="shared" si="34"/>
        <v>#N/A</v>
      </c>
      <c r="L214" s="84" t="e">
        <f t="shared" si="35"/>
        <v>#N/A</v>
      </c>
      <c r="M214" s="40">
        <f t="shared" si="30"/>
        <v>0</v>
      </c>
      <c r="N214" s="40">
        <f t="shared" si="31"/>
        <v>0</v>
      </c>
      <c r="O214" s="40">
        <f t="shared" si="36"/>
        <v>0</v>
      </c>
      <c r="P214" s="68">
        <f t="shared" si="37"/>
        <v>0</v>
      </c>
      <c r="Q214" s="69">
        <f t="shared" si="32"/>
        <v>0</v>
      </c>
      <c r="R214" s="70">
        <f t="shared" si="38"/>
        <v>0</v>
      </c>
      <c r="T214" s="10"/>
      <c r="U214" s="10"/>
      <c r="V214" s="10"/>
      <c r="W214" s="10"/>
      <c r="X214" s="10"/>
    </row>
    <row r="215" spans="4:24" s="9" customFormat="1" x14ac:dyDescent="0.3">
      <c r="D215" s="17">
        <f t="shared" si="33"/>
        <v>63645</v>
      </c>
      <c r="E215" s="41">
        <v>1</v>
      </c>
      <c r="F215" s="83">
        <f t="shared" si="39"/>
        <v>3</v>
      </c>
      <c r="G215" s="39"/>
      <c r="H215" s="39"/>
      <c r="I215" s="39"/>
      <c r="J215" s="39"/>
      <c r="K215" s="84" t="e">
        <f t="shared" si="34"/>
        <v>#N/A</v>
      </c>
      <c r="L215" s="84" t="e">
        <f t="shared" si="35"/>
        <v>#N/A</v>
      </c>
      <c r="M215" s="40">
        <f t="shared" si="30"/>
        <v>0</v>
      </c>
      <c r="N215" s="40">
        <f t="shared" si="31"/>
        <v>0</v>
      </c>
      <c r="O215" s="40">
        <f t="shared" si="36"/>
        <v>0</v>
      </c>
      <c r="P215" s="68">
        <f t="shared" si="37"/>
        <v>0</v>
      </c>
      <c r="Q215" s="69">
        <f t="shared" si="32"/>
        <v>0</v>
      </c>
      <c r="R215" s="70">
        <f t="shared" si="38"/>
        <v>0</v>
      </c>
      <c r="T215" s="10"/>
      <c r="U215" s="10"/>
      <c r="V215" s="10"/>
      <c r="W215" s="10"/>
      <c r="X215" s="10"/>
    </row>
    <row r="216" spans="4:24" s="9" customFormat="1" x14ac:dyDescent="0.3">
      <c r="D216" s="17">
        <f t="shared" si="33"/>
        <v>63736</v>
      </c>
      <c r="E216" s="41">
        <v>1</v>
      </c>
      <c r="F216" s="83">
        <f t="shared" si="39"/>
        <v>3</v>
      </c>
      <c r="G216" s="39"/>
      <c r="H216" s="39"/>
      <c r="I216" s="39"/>
      <c r="J216" s="39"/>
      <c r="K216" s="84" t="e">
        <f t="shared" si="34"/>
        <v>#N/A</v>
      </c>
      <c r="L216" s="84" t="e">
        <f t="shared" si="35"/>
        <v>#N/A</v>
      </c>
      <c r="M216" s="40">
        <f t="shared" si="30"/>
        <v>0</v>
      </c>
      <c r="N216" s="40">
        <f t="shared" si="31"/>
        <v>0</v>
      </c>
      <c r="O216" s="40">
        <f t="shared" si="36"/>
        <v>0</v>
      </c>
      <c r="P216" s="68">
        <f t="shared" si="37"/>
        <v>0</v>
      </c>
      <c r="Q216" s="69">
        <f t="shared" si="32"/>
        <v>0</v>
      </c>
      <c r="R216" s="70">
        <f t="shared" si="38"/>
        <v>0</v>
      </c>
      <c r="T216" s="10"/>
      <c r="U216" s="10"/>
      <c r="V216" s="10"/>
      <c r="W216" s="10"/>
      <c r="X216" s="10"/>
    </row>
    <row r="217" spans="4:24" s="9" customFormat="1" x14ac:dyDescent="0.3">
      <c r="D217" s="17">
        <f t="shared" si="33"/>
        <v>63828</v>
      </c>
      <c r="E217" s="41">
        <v>1</v>
      </c>
      <c r="F217" s="83">
        <f t="shared" si="39"/>
        <v>3</v>
      </c>
      <c r="G217" s="39"/>
      <c r="H217" s="39"/>
      <c r="I217" s="39"/>
      <c r="J217" s="39"/>
      <c r="K217" s="84" t="e">
        <f t="shared" si="34"/>
        <v>#N/A</v>
      </c>
      <c r="L217" s="84" t="e">
        <f t="shared" si="35"/>
        <v>#N/A</v>
      </c>
      <c r="M217" s="40">
        <f t="shared" si="30"/>
        <v>0</v>
      </c>
      <c r="N217" s="40">
        <f t="shared" si="31"/>
        <v>0</v>
      </c>
      <c r="O217" s="40">
        <f t="shared" si="36"/>
        <v>0</v>
      </c>
      <c r="P217" s="68">
        <f t="shared" si="37"/>
        <v>0</v>
      </c>
      <c r="Q217" s="69">
        <f t="shared" si="32"/>
        <v>0</v>
      </c>
      <c r="R217" s="70">
        <f t="shared" si="38"/>
        <v>0</v>
      </c>
      <c r="T217" s="10"/>
      <c r="U217" s="10"/>
      <c r="V217" s="10"/>
      <c r="W217" s="10"/>
      <c r="X217" s="10"/>
    </row>
    <row r="218" spans="4:24" s="9" customFormat="1" x14ac:dyDescent="0.3">
      <c r="D218" s="17">
        <f t="shared" si="33"/>
        <v>63920</v>
      </c>
      <c r="E218" s="41">
        <v>1</v>
      </c>
      <c r="F218" s="83">
        <f t="shared" si="39"/>
        <v>3</v>
      </c>
      <c r="G218" s="39"/>
      <c r="H218" s="39"/>
      <c r="I218" s="39"/>
      <c r="J218" s="39"/>
      <c r="K218" s="84" t="e">
        <f t="shared" si="34"/>
        <v>#N/A</v>
      </c>
      <c r="L218" s="84" t="e">
        <f t="shared" si="35"/>
        <v>#N/A</v>
      </c>
      <c r="M218" s="40">
        <f t="shared" si="30"/>
        <v>0</v>
      </c>
      <c r="N218" s="40">
        <f t="shared" si="31"/>
        <v>0</v>
      </c>
      <c r="O218" s="40">
        <f t="shared" si="36"/>
        <v>0</v>
      </c>
      <c r="P218" s="68">
        <f t="shared" si="37"/>
        <v>0</v>
      </c>
      <c r="Q218" s="69">
        <f t="shared" si="32"/>
        <v>0</v>
      </c>
      <c r="R218" s="70">
        <f t="shared" si="38"/>
        <v>0</v>
      </c>
      <c r="T218" s="10"/>
      <c r="U218" s="10"/>
      <c r="V218" s="10"/>
      <c r="W218" s="10"/>
      <c r="X218" s="10"/>
    </row>
    <row r="219" spans="4:24" s="9" customFormat="1" x14ac:dyDescent="0.3">
      <c r="D219" s="17">
        <f t="shared" si="33"/>
        <v>64010</v>
      </c>
      <c r="E219" s="41">
        <v>1</v>
      </c>
      <c r="F219" s="83">
        <f t="shared" si="39"/>
        <v>3</v>
      </c>
      <c r="G219" s="39"/>
      <c r="H219" s="39"/>
      <c r="I219" s="39"/>
      <c r="J219" s="39"/>
      <c r="K219" s="84" t="e">
        <f t="shared" si="34"/>
        <v>#N/A</v>
      </c>
      <c r="L219" s="84" t="e">
        <f t="shared" si="35"/>
        <v>#N/A</v>
      </c>
      <c r="M219" s="40">
        <f t="shared" si="30"/>
        <v>0</v>
      </c>
      <c r="N219" s="40">
        <f t="shared" si="31"/>
        <v>0</v>
      </c>
      <c r="O219" s="40">
        <f t="shared" si="36"/>
        <v>0</v>
      </c>
      <c r="P219" s="68">
        <f t="shared" si="37"/>
        <v>0</v>
      </c>
      <c r="Q219" s="69">
        <f t="shared" si="32"/>
        <v>0</v>
      </c>
      <c r="R219" s="70">
        <f t="shared" si="38"/>
        <v>0</v>
      </c>
      <c r="T219" s="10"/>
      <c r="U219" s="10"/>
      <c r="V219" s="10"/>
      <c r="W219" s="10"/>
      <c r="X219" s="10"/>
    </row>
    <row r="220" spans="4:24" s="9" customFormat="1" x14ac:dyDescent="0.3">
      <c r="D220" s="17">
        <f t="shared" si="33"/>
        <v>64101</v>
      </c>
      <c r="E220" s="41">
        <v>1</v>
      </c>
      <c r="F220" s="83">
        <f t="shared" si="39"/>
        <v>3</v>
      </c>
      <c r="G220" s="39"/>
      <c r="H220" s="39"/>
      <c r="I220" s="39"/>
      <c r="J220" s="39"/>
      <c r="K220" s="84" t="e">
        <f t="shared" si="34"/>
        <v>#N/A</v>
      </c>
      <c r="L220" s="84" t="e">
        <f t="shared" si="35"/>
        <v>#N/A</v>
      </c>
      <c r="M220" s="40">
        <f t="shared" si="30"/>
        <v>0</v>
      </c>
      <c r="N220" s="40">
        <f t="shared" si="31"/>
        <v>0</v>
      </c>
      <c r="O220" s="40">
        <f t="shared" si="36"/>
        <v>0</v>
      </c>
      <c r="P220" s="68">
        <f t="shared" si="37"/>
        <v>0</v>
      </c>
      <c r="Q220" s="69">
        <f t="shared" si="32"/>
        <v>0</v>
      </c>
      <c r="R220" s="70">
        <f t="shared" si="38"/>
        <v>0</v>
      </c>
      <c r="T220" s="10"/>
      <c r="U220" s="10"/>
      <c r="V220" s="10"/>
      <c r="W220" s="10"/>
      <c r="X220" s="10"/>
    </row>
    <row r="221" spans="4:24" s="9" customFormat="1" x14ac:dyDescent="0.3">
      <c r="D221" s="17">
        <f t="shared" si="33"/>
        <v>64193</v>
      </c>
      <c r="E221" s="41">
        <v>1</v>
      </c>
      <c r="F221" s="83">
        <f t="shared" si="39"/>
        <v>3</v>
      </c>
      <c r="G221" s="39"/>
      <c r="H221" s="39"/>
      <c r="I221" s="39"/>
      <c r="J221" s="39"/>
      <c r="K221" s="84" t="e">
        <f t="shared" si="34"/>
        <v>#N/A</v>
      </c>
      <c r="L221" s="84" t="e">
        <f t="shared" si="35"/>
        <v>#N/A</v>
      </c>
      <c r="M221" s="40">
        <f t="shared" si="30"/>
        <v>0</v>
      </c>
      <c r="N221" s="40">
        <f t="shared" si="31"/>
        <v>0</v>
      </c>
      <c r="O221" s="40">
        <f t="shared" si="36"/>
        <v>0</v>
      </c>
      <c r="P221" s="68">
        <f t="shared" si="37"/>
        <v>0</v>
      </c>
      <c r="Q221" s="69">
        <f t="shared" si="32"/>
        <v>0</v>
      </c>
      <c r="R221" s="70">
        <f t="shared" si="38"/>
        <v>0</v>
      </c>
      <c r="T221" s="10"/>
      <c r="U221" s="10"/>
      <c r="V221" s="10"/>
      <c r="W221" s="10"/>
      <c r="X221" s="10"/>
    </row>
    <row r="222" spans="4:24" s="9" customFormat="1" x14ac:dyDescent="0.3">
      <c r="D222" s="17">
        <f t="shared" si="33"/>
        <v>64285</v>
      </c>
      <c r="E222" s="41">
        <v>1</v>
      </c>
      <c r="F222" s="83">
        <f t="shared" si="39"/>
        <v>3</v>
      </c>
      <c r="G222" s="39"/>
      <c r="H222" s="39"/>
      <c r="I222" s="39"/>
      <c r="J222" s="39"/>
      <c r="K222" s="84" t="e">
        <f t="shared" si="34"/>
        <v>#N/A</v>
      </c>
      <c r="L222" s="84" t="e">
        <f t="shared" si="35"/>
        <v>#N/A</v>
      </c>
      <c r="M222" s="40">
        <f t="shared" si="30"/>
        <v>0</v>
      </c>
      <c r="N222" s="40">
        <f t="shared" si="31"/>
        <v>0</v>
      </c>
      <c r="O222" s="40">
        <f t="shared" si="36"/>
        <v>0</v>
      </c>
      <c r="P222" s="68">
        <f t="shared" si="37"/>
        <v>0</v>
      </c>
      <c r="Q222" s="69">
        <f t="shared" si="32"/>
        <v>0</v>
      </c>
      <c r="R222" s="70">
        <f t="shared" si="38"/>
        <v>0</v>
      </c>
      <c r="T222" s="10"/>
      <c r="U222" s="10"/>
      <c r="V222" s="10"/>
      <c r="W222" s="10"/>
      <c r="X222" s="10"/>
    </row>
    <row r="223" spans="4:24" s="9" customFormat="1" x14ac:dyDescent="0.3">
      <c r="D223" s="17">
        <f t="shared" si="33"/>
        <v>64376</v>
      </c>
      <c r="E223" s="41">
        <v>1</v>
      </c>
      <c r="F223" s="83">
        <f t="shared" si="39"/>
        <v>3</v>
      </c>
      <c r="G223" s="39"/>
      <c r="H223" s="39"/>
      <c r="I223" s="39"/>
      <c r="J223" s="39"/>
      <c r="K223" s="84" t="e">
        <f t="shared" si="34"/>
        <v>#N/A</v>
      </c>
      <c r="L223" s="84" t="e">
        <f t="shared" si="35"/>
        <v>#N/A</v>
      </c>
      <c r="M223" s="40">
        <f t="shared" si="30"/>
        <v>0</v>
      </c>
      <c r="N223" s="40">
        <f t="shared" si="31"/>
        <v>0</v>
      </c>
      <c r="O223" s="40">
        <f t="shared" si="36"/>
        <v>0</v>
      </c>
      <c r="P223" s="68">
        <f t="shared" si="37"/>
        <v>0</v>
      </c>
      <c r="Q223" s="69">
        <f t="shared" si="32"/>
        <v>0</v>
      </c>
      <c r="R223" s="70">
        <f t="shared" si="38"/>
        <v>0</v>
      </c>
      <c r="T223" s="10"/>
      <c r="U223" s="10"/>
      <c r="V223" s="10"/>
      <c r="W223" s="10"/>
      <c r="X223" s="10"/>
    </row>
    <row r="224" spans="4:24" s="9" customFormat="1" x14ac:dyDescent="0.3">
      <c r="D224" s="17">
        <f t="shared" si="33"/>
        <v>64467</v>
      </c>
      <c r="E224" s="41">
        <v>1</v>
      </c>
      <c r="F224" s="83">
        <f t="shared" si="39"/>
        <v>3</v>
      </c>
      <c r="G224" s="39"/>
      <c r="H224" s="39"/>
      <c r="I224" s="39"/>
      <c r="J224" s="39"/>
      <c r="K224" s="84" t="e">
        <f t="shared" si="34"/>
        <v>#N/A</v>
      </c>
      <c r="L224" s="84" t="e">
        <f t="shared" si="35"/>
        <v>#N/A</v>
      </c>
      <c r="M224" s="40">
        <f t="shared" si="30"/>
        <v>0</v>
      </c>
      <c r="N224" s="40">
        <f t="shared" si="31"/>
        <v>0</v>
      </c>
      <c r="O224" s="40">
        <f t="shared" si="36"/>
        <v>0</v>
      </c>
      <c r="P224" s="68">
        <f t="shared" si="37"/>
        <v>0</v>
      </c>
      <c r="Q224" s="69">
        <f t="shared" si="32"/>
        <v>0</v>
      </c>
      <c r="R224" s="70">
        <f t="shared" si="38"/>
        <v>0</v>
      </c>
      <c r="T224" s="10"/>
      <c r="U224" s="10"/>
      <c r="V224" s="10"/>
      <c r="W224" s="10"/>
      <c r="X224" s="10"/>
    </row>
    <row r="225" spans="4:24" s="9" customFormat="1" x14ac:dyDescent="0.3">
      <c r="D225" s="17">
        <f t="shared" si="33"/>
        <v>64559</v>
      </c>
      <c r="E225" s="41">
        <v>1</v>
      </c>
      <c r="F225" s="83">
        <f t="shared" si="39"/>
        <v>3</v>
      </c>
      <c r="G225" s="39"/>
      <c r="H225" s="39"/>
      <c r="I225" s="39"/>
      <c r="J225" s="39"/>
      <c r="K225" s="84" t="e">
        <f t="shared" si="34"/>
        <v>#N/A</v>
      </c>
      <c r="L225" s="84" t="e">
        <f t="shared" si="35"/>
        <v>#N/A</v>
      </c>
      <c r="M225" s="40">
        <f t="shared" si="30"/>
        <v>0</v>
      </c>
      <c r="N225" s="40">
        <f t="shared" si="31"/>
        <v>0</v>
      </c>
      <c r="O225" s="40">
        <f t="shared" si="36"/>
        <v>0</v>
      </c>
      <c r="P225" s="68">
        <f t="shared" si="37"/>
        <v>0</v>
      </c>
      <c r="Q225" s="69">
        <f t="shared" si="32"/>
        <v>0</v>
      </c>
      <c r="R225" s="70">
        <f t="shared" si="38"/>
        <v>0</v>
      </c>
      <c r="T225" s="10"/>
      <c r="U225" s="10"/>
      <c r="V225" s="10"/>
      <c r="W225" s="10"/>
      <c r="X225" s="10"/>
    </row>
    <row r="226" spans="4:24" s="9" customFormat="1" x14ac:dyDescent="0.3">
      <c r="D226" s="17">
        <f t="shared" si="33"/>
        <v>64651</v>
      </c>
      <c r="E226" s="41">
        <v>1</v>
      </c>
      <c r="F226" s="83">
        <f t="shared" si="39"/>
        <v>3</v>
      </c>
      <c r="G226" s="39"/>
      <c r="H226" s="39"/>
      <c r="I226" s="39"/>
      <c r="J226" s="39"/>
      <c r="K226" s="84" t="e">
        <f t="shared" si="34"/>
        <v>#N/A</v>
      </c>
      <c r="L226" s="84" t="e">
        <f t="shared" si="35"/>
        <v>#N/A</v>
      </c>
      <c r="M226" s="40">
        <f t="shared" si="30"/>
        <v>0</v>
      </c>
      <c r="N226" s="40">
        <f t="shared" si="31"/>
        <v>0</v>
      </c>
      <c r="O226" s="40">
        <f t="shared" si="36"/>
        <v>0</v>
      </c>
      <c r="P226" s="68">
        <f t="shared" si="37"/>
        <v>0</v>
      </c>
      <c r="Q226" s="69">
        <f t="shared" si="32"/>
        <v>0</v>
      </c>
      <c r="R226" s="70">
        <f t="shared" si="38"/>
        <v>0</v>
      </c>
      <c r="T226" s="10"/>
      <c r="U226" s="10"/>
      <c r="V226" s="10"/>
      <c r="W226" s="10"/>
      <c r="X226" s="10"/>
    </row>
    <row r="227" spans="4:24" s="9" customFormat="1" x14ac:dyDescent="0.3">
      <c r="D227" s="17">
        <f t="shared" si="33"/>
        <v>64741</v>
      </c>
      <c r="E227" s="41">
        <v>1</v>
      </c>
      <c r="F227" s="83">
        <f t="shared" si="39"/>
        <v>3</v>
      </c>
      <c r="G227" s="39"/>
      <c r="H227" s="39"/>
      <c r="I227" s="39"/>
      <c r="J227" s="39"/>
      <c r="K227" s="84" t="e">
        <f t="shared" si="34"/>
        <v>#N/A</v>
      </c>
      <c r="L227" s="84" t="e">
        <f t="shared" si="35"/>
        <v>#N/A</v>
      </c>
      <c r="M227" s="40">
        <f t="shared" si="30"/>
        <v>0</v>
      </c>
      <c r="N227" s="40">
        <f t="shared" si="31"/>
        <v>0</v>
      </c>
      <c r="O227" s="40">
        <f t="shared" si="36"/>
        <v>0</v>
      </c>
      <c r="P227" s="68">
        <f t="shared" si="37"/>
        <v>0</v>
      </c>
      <c r="Q227" s="69">
        <f t="shared" si="32"/>
        <v>0</v>
      </c>
      <c r="R227" s="70">
        <f t="shared" si="38"/>
        <v>0</v>
      </c>
      <c r="T227" s="10"/>
      <c r="U227" s="10"/>
      <c r="V227" s="10"/>
      <c r="W227" s="10"/>
      <c r="X227" s="10"/>
    </row>
    <row r="228" spans="4:24" s="9" customFormat="1" x14ac:dyDescent="0.3">
      <c r="D228" s="17">
        <f t="shared" si="33"/>
        <v>64832</v>
      </c>
      <c r="E228" s="41">
        <v>1</v>
      </c>
      <c r="F228" s="83">
        <f t="shared" si="39"/>
        <v>3</v>
      </c>
      <c r="G228" s="39"/>
      <c r="H228" s="39"/>
      <c r="I228" s="39"/>
      <c r="J228" s="39"/>
      <c r="K228" s="84" t="e">
        <f t="shared" si="34"/>
        <v>#N/A</v>
      </c>
      <c r="L228" s="84" t="e">
        <f t="shared" si="35"/>
        <v>#N/A</v>
      </c>
      <c r="M228" s="40">
        <f t="shared" si="30"/>
        <v>0</v>
      </c>
      <c r="N228" s="40">
        <f t="shared" si="31"/>
        <v>0</v>
      </c>
      <c r="O228" s="40">
        <f t="shared" si="36"/>
        <v>0</v>
      </c>
      <c r="P228" s="68">
        <f t="shared" si="37"/>
        <v>0</v>
      </c>
      <c r="Q228" s="69">
        <f t="shared" si="32"/>
        <v>0</v>
      </c>
      <c r="R228" s="70">
        <f t="shared" si="38"/>
        <v>0</v>
      </c>
      <c r="T228" s="10"/>
      <c r="U228" s="10"/>
      <c r="V228" s="10"/>
      <c r="W228" s="10"/>
      <c r="X228" s="10"/>
    </row>
    <row r="229" spans="4:24" s="9" customFormat="1" x14ac:dyDescent="0.3">
      <c r="D229" s="17">
        <f t="shared" si="33"/>
        <v>64924</v>
      </c>
      <c r="E229" s="41">
        <v>1</v>
      </c>
      <c r="F229" s="83">
        <f t="shared" si="39"/>
        <v>3</v>
      </c>
      <c r="G229" s="39"/>
      <c r="H229" s="39"/>
      <c r="I229" s="39"/>
      <c r="J229" s="39"/>
      <c r="K229" s="84" t="e">
        <f t="shared" si="34"/>
        <v>#N/A</v>
      </c>
      <c r="L229" s="84" t="e">
        <f t="shared" si="35"/>
        <v>#N/A</v>
      </c>
      <c r="M229" s="40">
        <f t="shared" si="30"/>
        <v>0</v>
      </c>
      <c r="N229" s="40">
        <f t="shared" si="31"/>
        <v>0</v>
      </c>
      <c r="O229" s="40">
        <f t="shared" si="36"/>
        <v>0</v>
      </c>
      <c r="P229" s="68">
        <f t="shared" si="37"/>
        <v>0</v>
      </c>
      <c r="Q229" s="69">
        <f t="shared" si="32"/>
        <v>0</v>
      </c>
      <c r="R229" s="70">
        <f t="shared" si="38"/>
        <v>0</v>
      </c>
      <c r="T229" s="10"/>
      <c r="U229" s="10"/>
      <c r="V229" s="10"/>
      <c r="W229" s="10"/>
      <c r="X229" s="10"/>
    </row>
    <row r="230" spans="4:24" s="9" customFormat="1" x14ac:dyDescent="0.3">
      <c r="D230" s="17">
        <f t="shared" si="33"/>
        <v>65016</v>
      </c>
      <c r="E230" s="41">
        <v>1</v>
      </c>
      <c r="F230" s="83">
        <f t="shared" si="39"/>
        <v>3</v>
      </c>
      <c r="G230" s="39"/>
      <c r="H230" s="39"/>
      <c r="I230" s="39"/>
      <c r="J230" s="39"/>
      <c r="K230" s="84" t="e">
        <f t="shared" si="34"/>
        <v>#N/A</v>
      </c>
      <c r="L230" s="84" t="e">
        <f t="shared" si="35"/>
        <v>#N/A</v>
      </c>
      <c r="M230" s="40">
        <f t="shared" si="30"/>
        <v>0</v>
      </c>
      <c r="N230" s="40">
        <f t="shared" si="31"/>
        <v>0</v>
      </c>
      <c r="O230" s="40">
        <f t="shared" si="36"/>
        <v>0</v>
      </c>
      <c r="P230" s="68">
        <f t="shared" si="37"/>
        <v>0</v>
      </c>
      <c r="Q230" s="69">
        <f t="shared" si="32"/>
        <v>0</v>
      </c>
      <c r="R230" s="70">
        <f t="shared" si="38"/>
        <v>0</v>
      </c>
      <c r="T230" s="10"/>
      <c r="U230" s="10"/>
      <c r="V230" s="10"/>
      <c r="W230" s="10"/>
      <c r="X230" s="10"/>
    </row>
    <row r="231" spans="4:24" s="9" customFormat="1" x14ac:dyDescent="0.3">
      <c r="D231" s="17">
        <f t="shared" si="33"/>
        <v>65106</v>
      </c>
      <c r="E231" s="41">
        <v>1</v>
      </c>
      <c r="F231" s="83">
        <f t="shared" si="39"/>
        <v>3</v>
      </c>
      <c r="G231" s="39"/>
      <c r="H231" s="39"/>
      <c r="I231" s="39"/>
      <c r="J231" s="39"/>
      <c r="K231" s="84" t="e">
        <f t="shared" si="34"/>
        <v>#N/A</v>
      </c>
      <c r="L231" s="84" t="e">
        <f t="shared" si="35"/>
        <v>#N/A</v>
      </c>
      <c r="M231" s="40">
        <f t="shared" si="30"/>
        <v>0</v>
      </c>
      <c r="N231" s="40">
        <f t="shared" si="31"/>
        <v>0</v>
      </c>
      <c r="O231" s="40">
        <f t="shared" si="36"/>
        <v>0</v>
      </c>
      <c r="P231" s="68">
        <f t="shared" si="37"/>
        <v>0</v>
      </c>
      <c r="Q231" s="69">
        <f t="shared" si="32"/>
        <v>0</v>
      </c>
      <c r="R231" s="70">
        <f t="shared" si="38"/>
        <v>0</v>
      </c>
      <c r="T231" s="10"/>
      <c r="U231" s="10"/>
      <c r="V231" s="10"/>
      <c r="W231" s="10"/>
      <c r="X231" s="10"/>
    </row>
    <row r="232" spans="4:24" s="9" customFormat="1" x14ac:dyDescent="0.3">
      <c r="D232" s="17">
        <f t="shared" si="33"/>
        <v>65197</v>
      </c>
      <c r="E232" s="41">
        <v>1</v>
      </c>
      <c r="F232" s="83">
        <f t="shared" si="39"/>
        <v>3</v>
      </c>
      <c r="G232" s="39"/>
      <c r="H232" s="39"/>
      <c r="I232" s="39"/>
      <c r="J232" s="39"/>
      <c r="K232" s="84" t="e">
        <f t="shared" si="34"/>
        <v>#N/A</v>
      </c>
      <c r="L232" s="84" t="e">
        <f t="shared" si="35"/>
        <v>#N/A</v>
      </c>
      <c r="M232" s="40">
        <f t="shared" si="30"/>
        <v>0</v>
      </c>
      <c r="N232" s="40">
        <f t="shared" si="31"/>
        <v>0</v>
      </c>
      <c r="O232" s="40">
        <f t="shared" si="36"/>
        <v>0</v>
      </c>
      <c r="P232" s="68">
        <f t="shared" si="37"/>
        <v>0</v>
      </c>
      <c r="Q232" s="69">
        <f t="shared" si="32"/>
        <v>0</v>
      </c>
      <c r="R232" s="70">
        <f t="shared" si="38"/>
        <v>0</v>
      </c>
      <c r="T232" s="10"/>
      <c r="U232" s="10"/>
      <c r="V232" s="10"/>
      <c r="W232" s="10"/>
      <c r="X232" s="10"/>
    </row>
    <row r="233" spans="4:24" s="9" customFormat="1" x14ac:dyDescent="0.3">
      <c r="D233" s="17">
        <f t="shared" si="33"/>
        <v>65289</v>
      </c>
      <c r="E233" s="41">
        <v>1</v>
      </c>
      <c r="F233" s="83">
        <f t="shared" si="39"/>
        <v>3</v>
      </c>
      <c r="G233" s="39"/>
      <c r="H233" s="39"/>
      <c r="I233" s="39"/>
      <c r="J233" s="39"/>
      <c r="K233" s="84" t="e">
        <f t="shared" si="34"/>
        <v>#N/A</v>
      </c>
      <c r="L233" s="84" t="e">
        <f t="shared" si="35"/>
        <v>#N/A</v>
      </c>
      <c r="M233" s="40">
        <f t="shared" si="30"/>
        <v>0</v>
      </c>
      <c r="N233" s="40">
        <f t="shared" si="31"/>
        <v>0</v>
      </c>
      <c r="O233" s="40">
        <f t="shared" si="36"/>
        <v>0</v>
      </c>
      <c r="P233" s="68">
        <f t="shared" si="37"/>
        <v>0</v>
      </c>
      <c r="Q233" s="69">
        <f t="shared" si="32"/>
        <v>0</v>
      </c>
      <c r="R233" s="70">
        <f t="shared" si="38"/>
        <v>0</v>
      </c>
      <c r="T233" s="10"/>
      <c r="U233" s="10"/>
      <c r="V233" s="10"/>
      <c r="W233" s="10"/>
      <c r="X233" s="10"/>
    </row>
    <row r="234" spans="4:24" s="9" customFormat="1" x14ac:dyDescent="0.3">
      <c r="D234" s="17">
        <f t="shared" si="33"/>
        <v>65381</v>
      </c>
      <c r="E234" s="41">
        <v>1</v>
      </c>
      <c r="F234" s="83">
        <f t="shared" si="39"/>
        <v>3</v>
      </c>
      <c r="G234" s="39"/>
      <c r="H234" s="39"/>
      <c r="I234" s="39"/>
      <c r="J234" s="39"/>
      <c r="K234" s="84" t="e">
        <f t="shared" si="34"/>
        <v>#N/A</v>
      </c>
      <c r="L234" s="84" t="e">
        <f t="shared" si="35"/>
        <v>#N/A</v>
      </c>
      <c r="M234" s="40">
        <f t="shared" si="30"/>
        <v>0</v>
      </c>
      <c r="N234" s="40">
        <f t="shared" si="31"/>
        <v>0</v>
      </c>
      <c r="O234" s="40">
        <f t="shared" si="36"/>
        <v>0</v>
      </c>
      <c r="P234" s="68">
        <f t="shared" si="37"/>
        <v>0</v>
      </c>
      <c r="Q234" s="69">
        <f t="shared" si="32"/>
        <v>0</v>
      </c>
      <c r="R234" s="70">
        <f t="shared" si="38"/>
        <v>0</v>
      </c>
      <c r="T234" s="10"/>
      <c r="U234" s="10"/>
      <c r="V234" s="10"/>
      <c r="W234" s="10"/>
      <c r="X234" s="10"/>
    </row>
    <row r="235" spans="4:24" s="9" customFormat="1" x14ac:dyDescent="0.3">
      <c r="D235" s="17">
        <f t="shared" si="33"/>
        <v>65471</v>
      </c>
      <c r="E235" s="41">
        <v>1</v>
      </c>
      <c r="F235" s="83">
        <f t="shared" si="39"/>
        <v>3</v>
      </c>
      <c r="G235" s="39"/>
      <c r="H235" s="39"/>
      <c r="I235" s="39"/>
      <c r="J235" s="39"/>
      <c r="K235" s="84" t="e">
        <f t="shared" si="34"/>
        <v>#N/A</v>
      </c>
      <c r="L235" s="84" t="e">
        <f t="shared" si="35"/>
        <v>#N/A</v>
      </c>
      <c r="M235" s="40">
        <f t="shared" si="30"/>
        <v>0</v>
      </c>
      <c r="N235" s="40">
        <f t="shared" si="31"/>
        <v>0</v>
      </c>
      <c r="O235" s="40">
        <f t="shared" si="36"/>
        <v>0</v>
      </c>
      <c r="P235" s="68">
        <f t="shared" si="37"/>
        <v>0</v>
      </c>
      <c r="Q235" s="69">
        <f t="shared" si="32"/>
        <v>0</v>
      </c>
      <c r="R235" s="70">
        <f t="shared" si="38"/>
        <v>0</v>
      </c>
      <c r="T235" s="10"/>
      <c r="U235" s="10"/>
      <c r="V235" s="10"/>
      <c r="W235" s="10"/>
      <c r="X235" s="10"/>
    </row>
    <row r="236" spans="4:24" s="9" customFormat="1" x14ac:dyDescent="0.3">
      <c r="D236" s="17">
        <f t="shared" si="33"/>
        <v>65562</v>
      </c>
      <c r="E236" s="41">
        <v>1</v>
      </c>
      <c r="F236" s="83">
        <f t="shared" si="39"/>
        <v>3</v>
      </c>
      <c r="G236" s="39"/>
      <c r="H236" s="39"/>
      <c r="I236" s="39"/>
      <c r="J236" s="39"/>
      <c r="K236" s="84" t="e">
        <f t="shared" si="34"/>
        <v>#N/A</v>
      </c>
      <c r="L236" s="84" t="e">
        <f t="shared" si="35"/>
        <v>#N/A</v>
      </c>
      <c r="M236" s="40">
        <f t="shared" si="30"/>
        <v>0</v>
      </c>
      <c r="N236" s="40">
        <f t="shared" si="31"/>
        <v>0</v>
      </c>
      <c r="O236" s="40">
        <f t="shared" si="36"/>
        <v>0</v>
      </c>
      <c r="P236" s="68">
        <f t="shared" si="37"/>
        <v>0</v>
      </c>
      <c r="Q236" s="69">
        <f t="shared" si="32"/>
        <v>0</v>
      </c>
      <c r="R236" s="70">
        <f t="shared" si="38"/>
        <v>0</v>
      </c>
      <c r="T236" s="10"/>
      <c r="U236" s="10"/>
      <c r="V236" s="10"/>
      <c r="W236" s="10"/>
      <c r="X236" s="10"/>
    </row>
    <row r="237" spans="4:24" s="9" customFormat="1" x14ac:dyDescent="0.3">
      <c r="D237" s="17">
        <f t="shared" si="33"/>
        <v>65654</v>
      </c>
      <c r="E237" s="41">
        <v>1</v>
      </c>
      <c r="F237" s="83">
        <f t="shared" si="39"/>
        <v>3</v>
      </c>
      <c r="G237" s="39"/>
      <c r="H237" s="39"/>
      <c r="I237" s="39"/>
      <c r="J237" s="39"/>
      <c r="K237" s="84" t="e">
        <f t="shared" si="34"/>
        <v>#N/A</v>
      </c>
      <c r="L237" s="84" t="e">
        <f t="shared" si="35"/>
        <v>#N/A</v>
      </c>
      <c r="M237" s="40">
        <f t="shared" si="30"/>
        <v>0</v>
      </c>
      <c r="N237" s="40">
        <f t="shared" si="31"/>
        <v>0</v>
      </c>
      <c r="O237" s="40">
        <f t="shared" si="36"/>
        <v>0</v>
      </c>
      <c r="P237" s="68">
        <f t="shared" si="37"/>
        <v>0</v>
      </c>
      <c r="Q237" s="69">
        <f t="shared" si="32"/>
        <v>0</v>
      </c>
      <c r="R237" s="70">
        <f t="shared" si="38"/>
        <v>0</v>
      </c>
      <c r="T237" s="10"/>
      <c r="U237" s="10"/>
      <c r="V237" s="10"/>
      <c r="W237" s="10"/>
      <c r="X237" s="10"/>
    </row>
    <row r="238" spans="4:24" s="9" customFormat="1" x14ac:dyDescent="0.3">
      <c r="D238" s="17">
        <f t="shared" si="33"/>
        <v>65746</v>
      </c>
      <c r="E238" s="41">
        <v>1</v>
      </c>
      <c r="F238" s="83">
        <f t="shared" si="39"/>
        <v>3</v>
      </c>
      <c r="G238" s="39"/>
      <c r="H238" s="39"/>
      <c r="I238" s="39"/>
      <c r="J238" s="39"/>
      <c r="K238" s="84" t="e">
        <f t="shared" si="34"/>
        <v>#N/A</v>
      </c>
      <c r="L238" s="84" t="e">
        <f t="shared" si="35"/>
        <v>#N/A</v>
      </c>
      <c r="M238" s="40">
        <f t="shared" si="30"/>
        <v>0</v>
      </c>
      <c r="N238" s="40">
        <f t="shared" si="31"/>
        <v>0</v>
      </c>
      <c r="O238" s="40">
        <f t="shared" si="36"/>
        <v>0</v>
      </c>
      <c r="P238" s="68">
        <f t="shared" si="37"/>
        <v>0</v>
      </c>
      <c r="Q238" s="69">
        <f t="shared" si="32"/>
        <v>0</v>
      </c>
      <c r="R238" s="70">
        <f t="shared" si="38"/>
        <v>0</v>
      </c>
      <c r="T238" s="10"/>
      <c r="U238" s="10"/>
      <c r="V238" s="10"/>
      <c r="W238" s="10"/>
      <c r="X238" s="10"/>
    </row>
    <row r="239" spans="4:24" s="9" customFormat="1" x14ac:dyDescent="0.3">
      <c r="D239" s="17">
        <f t="shared" si="33"/>
        <v>65837</v>
      </c>
      <c r="E239" s="41">
        <v>1</v>
      </c>
      <c r="F239" s="83">
        <f t="shared" si="39"/>
        <v>3</v>
      </c>
      <c r="G239" s="39"/>
      <c r="H239" s="39"/>
      <c r="I239" s="39"/>
      <c r="J239" s="39"/>
      <c r="K239" s="84" t="e">
        <f t="shared" si="34"/>
        <v>#N/A</v>
      </c>
      <c r="L239" s="84" t="e">
        <f t="shared" si="35"/>
        <v>#N/A</v>
      </c>
      <c r="M239" s="40">
        <f t="shared" si="30"/>
        <v>0</v>
      </c>
      <c r="N239" s="40">
        <f t="shared" si="31"/>
        <v>0</v>
      </c>
      <c r="O239" s="40">
        <f t="shared" si="36"/>
        <v>0</v>
      </c>
      <c r="P239" s="68">
        <f t="shared" si="37"/>
        <v>0</v>
      </c>
      <c r="Q239" s="69">
        <f t="shared" si="32"/>
        <v>0</v>
      </c>
      <c r="R239" s="70">
        <f t="shared" si="38"/>
        <v>0</v>
      </c>
      <c r="T239" s="10"/>
      <c r="U239" s="10"/>
      <c r="V239" s="10"/>
      <c r="W239" s="10"/>
      <c r="X239" s="10"/>
    </row>
    <row r="240" spans="4:24" s="9" customFormat="1" x14ac:dyDescent="0.3">
      <c r="D240" s="17">
        <f t="shared" si="33"/>
        <v>65928</v>
      </c>
      <c r="E240" s="41">
        <v>1</v>
      </c>
      <c r="F240" s="83">
        <f t="shared" si="39"/>
        <v>3</v>
      </c>
      <c r="G240" s="39"/>
      <c r="H240" s="39"/>
      <c r="I240" s="39"/>
      <c r="J240" s="39"/>
      <c r="K240" s="84" t="e">
        <f t="shared" si="34"/>
        <v>#N/A</v>
      </c>
      <c r="L240" s="84" t="e">
        <f t="shared" si="35"/>
        <v>#N/A</v>
      </c>
      <c r="M240" s="40">
        <f t="shared" si="30"/>
        <v>0</v>
      </c>
      <c r="N240" s="40">
        <f t="shared" si="31"/>
        <v>0</v>
      </c>
      <c r="O240" s="40">
        <f t="shared" si="36"/>
        <v>0</v>
      </c>
      <c r="P240" s="68">
        <f t="shared" si="37"/>
        <v>0</v>
      </c>
      <c r="Q240" s="69">
        <f t="shared" si="32"/>
        <v>0</v>
      </c>
      <c r="R240" s="70">
        <f t="shared" si="38"/>
        <v>0</v>
      </c>
      <c r="T240" s="10"/>
      <c r="U240" s="10"/>
      <c r="V240" s="10"/>
      <c r="W240" s="10"/>
      <c r="X240" s="10"/>
    </row>
    <row r="241" spans="4:24" s="9" customFormat="1" x14ac:dyDescent="0.3">
      <c r="D241" s="17">
        <f t="shared" si="33"/>
        <v>66020</v>
      </c>
      <c r="E241" s="41">
        <v>1</v>
      </c>
      <c r="F241" s="83">
        <f t="shared" si="39"/>
        <v>3</v>
      </c>
      <c r="G241" s="39"/>
      <c r="H241" s="39"/>
      <c r="I241" s="39"/>
      <c r="J241" s="39"/>
      <c r="K241" s="84" t="e">
        <f t="shared" si="34"/>
        <v>#N/A</v>
      </c>
      <c r="L241" s="84" t="e">
        <f t="shared" si="35"/>
        <v>#N/A</v>
      </c>
      <c r="M241" s="40">
        <f t="shared" si="30"/>
        <v>0</v>
      </c>
      <c r="N241" s="40">
        <f t="shared" si="31"/>
        <v>0</v>
      </c>
      <c r="O241" s="40">
        <f t="shared" si="36"/>
        <v>0</v>
      </c>
      <c r="P241" s="68">
        <f t="shared" si="37"/>
        <v>0</v>
      </c>
      <c r="Q241" s="69">
        <f t="shared" si="32"/>
        <v>0</v>
      </c>
      <c r="R241" s="70">
        <f t="shared" si="38"/>
        <v>0</v>
      </c>
      <c r="T241" s="10"/>
      <c r="U241" s="10"/>
      <c r="V241" s="10"/>
      <c r="W241" s="10"/>
      <c r="X241" s="10"/>
    </row>
    <row r="242" spans="4:24" s="9" customFormat="1" x14ac:dyDescent="0.3">
      <c r="D242" s="17">
        <f t="shared" si="33"/>
        <v>66112</v>
      </c>
      <c r="E242" s="41">
        <v>1</v>
      </c>
      <c r="F242" s="83">
        <f t="shared" si="39"/>
        <v>3</v>
      </c>
      <c r="G242" s="39"/>
      <c r="H242" s="39"/>
      <c r="I242" s="39"/>
      <c r="J242" s="39"/>
      <c r="K242" s="84" t="e">
        <f t="shared" si="34"/>
        <v>#N/A</v>
      </c>
      <c r="L242" s="84" t="e">
        <f t="shared" si="35"/>
        <v>#N/A</v>
      </c>
      <c r="M242" s="40">
        <f t="shared" si="30"/>
        <v>0</v>
      </c>
      <c r="N242" s="40">
        <f t="shared" si="31"/>
        <v>0</v>
      </c>
      <c r="O242" s="40">
        <f t="shared" si="36"/>
        <v>0</v>
      </c>
      <c r="P242" s="68">
        <f t="shared" si="37"/>
        <v>0</v>
      </c>
      <c r="Q242" s="69">
        <f t="shared" si="32"/>
        <v>0</v>
      </c>
      <c r="R242" s="70">
        <f t="shared" si="38"/>
        <v>0</v>
      </c>
      <c r="T242" s="10"/>
      <c r="U242" s="10"/>
      <c r="V242" s="10"/>
      <c r="W242" s="10"/>
      <c r="X242" s="10"/>
    </row>
    <row r="243" spans="4:24" s="9" customFormat="1" x14ac:dyDescent="0.3">
      <c r="D243" s="17">
        <f t="shared" si="33"/>
        <v>66202</v>
      </c>
      <c r="E243" s="41">
        <v>1</v>
      </c>
      <c r="F243" s="83">
        <f t="shared" si="39"/>
        <v>3</v>
      </c>
      <c r="G243" s="39"/>
      <c r="H243" s="39"/>
      <c r="I243" s="39"/>
      <c r="J243" s="39"/>
      <c r="K243" s="84" t="e">
        <f t="shared" si="34"/>
        <v>#N/A</v>
      </c>
      <c r="L243" s="84" t="e">
        <f t="shared" si="35"/>
        <v>#N/A</v>
      </c>
      <c r="M243" s="40">
        <f t="shared" si="30"/>
        <v>0</v>
      </c>
      <c r="N243" s="40">
        <f t="shared" si="31"/>
        <v>0</v>
      </c>
      <c r="O243" s="40">
        <f t="shared" si="36"/>
        <v>0</v>
      </c>
      <c r="P243" s="68">
        <f t="shared" si="37"/>
        <v>0</v>
      </c>
      <c r="Q243" s="69">
        <f t="shared" si="32"/>
        <v>0</v>
      </c>
      <c r="R243" s="70">
        <f t="shared" si="38"/>
        <v>0</v>
      </c>
      <c r="T243" s="10"/>
      <c r="U243" s="10"/>
      <c r="V243" s="10"/>
      <c r="W243" s="10"/>
      <c r="X243" s="10"/>
    </row>
    <row r="244" spans="4:24" s="9" customFormat="1" x14ac:dyDescent="0.3">
      <c r="D244" s="17">
        <f t="shared" si="33"/>
        <v>66293</v>
      </c>
      <c r="E244" s="41">
        <v>1</v>
      </c>
      <c r="F244" s="83">
        <f t="shared" si="39"/>
        <v>3</v>
      </c>
      <c r="G244" s="39"/>
      <c r="H244" s="39"/>
      <c r="I244" s="39"/>
      <c r="J244" s="39"/>
      <c r="K244" s="84" t="e">
        <f t="shared" si="34"/>
        <v>#N/A</v>
      </c>
      <c r="L244" s="84" t="e">
        <f t="shared" si="35"/>
        <v>#N/A</v>
      </c>
      <c r="M244" s="40">
        <f t="shared" si="30"/>
        <v>0</v>
      </c>
      <c r="N244" s="40">
        <f t="shared" si="31"/>
        <v>0</v>
      </c>
      <c r="O244" s="40">
        <f t="shared" si="36"/>
        <v>0</v>
      </c>
      <c r="P244" s="68">
        <f t="shared" si="37"/>
        <v>0</v>
      </c>
      <c r="Q244" s="69">
        <f t="shared" si="32"/>
        <v>0</v>
      </c>
      <c r="R244" s="70">
        <f t="shared" si="38"/>
        <v>0</v>
      </c>
      <c r="T244" s="10"/>
      <c r="U244" s="10"/>
      <c r="V244" s="10"/>
      <c r="W244" s="10"/>
      <c r="X244" s="10"/>
    </row>
    <row r="245" spans="4:24" s="9" customFormat="1" x14ac:dyDescent="0.3">
      <c r="D245" s="17">
        <f t="shared" si="33"/>
        <v>66385</v>
      </c>
      <c r="E245" s="41">
        <v>1</v>
      </c>
      <c r="F245" s="83">
        <f t="shared" si="39"/>
        <v>3</v>
      </c>
      <c r="G245" s="39"/>
      <c r="H245" s="39"/>
      <c r="I245" s="39"/>
      <c r="J245" s="39"/>
      <c r="K245" s="84" t="e">
        <f t="shared" si="34"/>
        <v>#N/A</v>
      </c>
      <c r="L245" s="84" t="e">
        <f t="shared" si="35"/>
        <v>#N/A</v>
      </c>
      <c r="M245" s="40">
        <f t="shared" si="30"/>
        <v>0</v>
      </c>
      <c r="N245" s="40">
        <f t="shared" si="31"/>
        <v>0</v>
      </c>
      <c r="O245" s="40">
        <f t="shared" si="36"/>
        <v>0</v>
      </c>
      <c r="P245" s="68">
        <f t="shared" si="37"/>
        <v>0</v>
      </c>
      <c r="Q245" s="69">
        <f t="shared" si="32"/>
        <v>0</v>
      </c>
      <c r="R245" s="70">
        <f t="shared" si="38"/>
        <v>0</v>
      </c>
      <c r="T245" s="10"/>
      <c r="U245" s="10"/>
      <c r="V245" s="10"/>
      <c r="W245" s="10"/>
      <c r="X245" s="10"/>
    </row>
    <row r="246" spans="4:24" s="9" customFormat="1" x14ac:dyDescent="0.3">
      <c r="D246" s="17">
        <f t="shared" si="33"/>
        <v>66477</v>
      </c>
      <c r="E246" s="41">
        <v>1</v>
      </c>
      <c r="F246" s="83">
        <f t="shared" si="39"/>
        <v>3</v>
      </c>
      <c r="G246" s="39"/>
      <c r="H246" s="39"/>
      <c r="I246" s="39"/>
      <c r="J246" s="39"/>
      <c r="K246" s="84" t="e">
        <f t="shared" si="34"/>
        <v>#N/A</v>
      </c>
      <c r="L246" s="84" t="e">
        <f t="shared" si="35"/>
        <v>#N/A</v>
      </c>
      <c r="M246" s="40">
        <f t="shared" si="30"/>
        <v>0</v>
      </c>
      <c r="N246" s="40">
        <f t="shared" si="31"/>
        <v>0</v>
      </c>
      <c r="O246" s="40">
        <f t="shared" si="36"/>
        <v>0</v>
      </c>
      <c r="P246" s="68">
        <f t="shared" si="37"/>
        <v>0</v>
      </c>
      <c r="Q246" s="69">
        <f t="shared" si="32"/>
        <v>0</v>
      </c>
      <c r="R246" s="70">
        <f t="shared" si="38"/>
        <v>0</v>
      </c>
      <c r="T246" s="10"/>
      <c r="U246" s="10"/>
      <c r="V246" s="10"/>
      <c r="W246" s="10"/>
      <c r="X246" s="10"/>
    </row>
    <row r="247" spans="4:24" s="9" customFormat="1" x14ac:dyDescent="0.3">
      <c r="D247" s="17">
        <f t="shared" si="33"/>
        <v>66567</v>
      </c>
      <c r="E247" s="41">
        <v>1</v>
      </c>
      <c r="F247" s="83">
        <f t="shared" si="39"/>
        <v>3</v>
      </c>
      <c r="G247" s="39"/>
      <c r="H247" s="39"/>
      <c r="I247" s="39"/>
      <c r="J247" s="39"/>
      <c r="K247" s="84" t="e">
        <f t="shared" si="34"/>
        <v>#N/A</v>
      </c>
      <c r="L247" s="84" t="e">
        <f t="shared" si="35"/>
        <v>#N/A</v>
      </c>
      <c r="M247" s="40">
        <f t="shared" si="30"/>
        <v>0</v>
      </c>
      <c r="N247" s="40">
        <f t="shared" si="31"/>
        <v>0</v>
      </c>
      <c r="O247" s="40">
        <f t="shared" si="36"/>
        <v>0</v>
      </c>
      <c r="P247" s="68">
        <f t="shared" si="37"/>
        <v>0</v>
      </c>
      <c r="Q247" s="69">
        <f t="shared" si="32"/>
        <v>0</v>
      </c>
      <c r="R247" s="70">
        <f t="shared" si="38"/>
        <v>0</v>
      </c>
      <c r="T247" s="10"/>
      <c r="U247" s="10"/>
      <c r="V247" s="10"/>
      <c r="W247" s="10"/>
      <c r="X247" s="10"/>
    </row>
    <row r="248" spans="4:24" s="9" customFormat="1" x14ac:dyDescent="0.3">
      <c r="D248" s="17">
        <f t="shared" si="33"/>
        <v>66658</v>
      </c>
      <c r="E248" s="41">
        <v>1</v>
      </c>
      <c r="F248" s="83">
        <f t="shared" si="39"/>
        <v>3</v>
      </c>
      <c r="G248" s="39"/>
      <c r="H248" s="39"/>
      <c r="I248" s="39"/>
      <c r="J248" s="39"/>
      <c r="K248" s="84" t="e">
        <f t="shared" si="34"/>
        <v>#N/A</v>
      </c>
      <c r="L248" s="84" t="e">
        <f t="shared" si="35"/>
        <v>#N/A</v>
      </c>
      <c r="M248" s="40">
        <f t="shared" si="30"/>
        <v>0</v>
      </c>
      <c r="N248" s="40">
        <f t="shared" si="31"/>
        <v>0</v>
      </c>
      <c r="O248" s="40">
        <f t="shared" si="36"/>
        <v>0</v>
      </c>
      <c r="P248" s="68">
        <f t="shared" si="37"/>
        <v>0</v>
      </c>
      <c r="Q248" s="69">
        <f t="shared" si="32"/>
        <v>0</v>
      </c>
      <c r="R248" s="70">
        <f t="shared" si="38"/>
        <v>0</v>
      </c>
      <c r="T248" s="10"/>
      <c r="U248" s="10"/>
      <c r="V248" s="10"/>
      <c r="W248" s="10"/>
      <c r="X248" s="10"/>
    </row>
    <row r="249" spans="4:24" s="9" customFormat="1" x14ac:dyDescent="0.3">
      <c r="D249" s="17">
        <f t="shared" si="33"/>
        <v>66750</v>
      </c>
      <c r="E249" s="41">
        <v>1</v>
      </c>
      <c r="F249" s="83">
        <f t="shared" si="39"/>
        <v>3</v>
      </c>
      <c r="G249" s="39"/>
      <c r="H249" s="39"/>
      <c r="I249" s="39"/>
      <c r="J249" s="39"/>
      <c r="K249" s="84" t="e">
        <f t="shared" si="34"/>
        <v>#N/A</v>
      </c>
      <c r="L249" s="84" t="e">
        <f t="shared" si="35"/>
        <v>#N/A</v>
      </c>
      <c r="M249" s="40">
        <f t="shared" si="30"/>
        <v>0</v>
      </c>
      <c r="N249" s="40">
        <f t="shared" si="31"/>
        <v>0</v>
      </c>
      <c r="O249" s="40">
        <f t="shared" si="36"/>
        <v>0</v>
      </c>
      <c r="P249" s="68">
        <f t="shared" si="37"/>
        <v>0</v>
      </c>
      <c r="Q249" s="69">
        <f t="shared" si="32"/>
        <v>0</v>
      </c>
      <c r="R249" s="70">
        <f t="shared" si="38"/>
        <v>0</v>
      </c>
      <c r="T249" s="10"/>
      <c r="U249" s="10"/>
      <c r="V249" s="10"/>
      <c r="W249" s="10"/>
      <c r="X249" s="10"/>
    </row>
    <row r="250" spans="4:24" s="9" customFormat="1" x14ac:dyDescent="0.3">
      <c r="D250" s="17">
        <f t="shared" si="33"/>
        <v>66842</v>
      </c>
      <c r="E250" s="41">
        <v>1</v>
      </c>
      <c r="F250" s="83">
        <f t="shared" si="39"/>
        <v>3</v>
      </c>
      <c r="G250" s="39"/>
      <c r="H250" s="39"/>
      <c r="I250" s="39"/>
      <c r="J250" s="39"/>
      <c r="K250" s="84" t="e">
        <f t="shared" si="34"/>
        <v>#N/A</v>
      </c>
      <c r="L250" s="84" t="e">
        <f t="shared" si="35"/>
        <v>#N/A</v>
      </c>
      <c r="M250" s="40">
        <f t="shared" si="30"/>
        <v>0</v>
      </c>
      <c r="N250" s="40">
        <f t="shared" si="31"/>
        <v>0</v>
      </c>
      <c r="O250" s="40">
        <f t="shared" si="36"/>
        <v>0</v>
      </c>
      <c r="P250" s="68">
        <f t="shared" si="37"/>
        <v>0</v>
      </c>
      <c r="Q250" s="69">
        <f t="shared" si="32"/>
        <v>0</v>
      </c>
      <c r="R250" s="70">
        <f t="shared" si="38"/>
        <v>0</v>
      </c>
      <c r="T250" s="10"/>
      <c r="U250" s="10"/>
      <c r="V250" s="10"/>
      <c r="W250" s="10"/>
      <c r="X250" s="10"/>
    </row>
    <row r="251" spans="4:24" s="9" customFormat="1" x14ac:dyDescent="0.3">
      <c r="D251" s="17">
        <f t="shared" si="33"/>
        <v>66932</v>
      </c>
      <c r="E251" s="41">
        <v>1</v>
      </c>
      <c r="F251" s="83">
        <f t="shared" si="39"/>
        <v>3</v>
      </c>
      <c r="G251" s="39"/>
      <c r="H251" s="39"/>
      <c r="I251" s="39"/>
      <c r="J251" s="39"/>
      <c r="K251" s="84" t="e">
        <f t="shared" si="34"/>
        <v>#N/A</v>
      </c>
      <c r="L251" s="84" t="e">
        <f t="shared" si="35"/>
        <v>#N/A</v>
      </c>
      <c r="M251" s="40">
        <f t="shared" si="30"/>
        <v>0</v>
      </c>
      <c r="N251" s="40">
        <f t="shared" si="31"/>
        <v>0</v>
      </c>
      <c r="O251" s="40">
        <f t="shared" si="36"/>
        <v>0</v>
      </c>
      <c r="P251" s="68">
        <f t="shared" si="37"/>
        <v>0</v>
      </c>
      <c r="Q251" s="69">
        <f t="shared" si="32"/>
        <v>0</v>
      </c>
      <c r="R251" s="70">
        <f t="shared" si="38"/>
        <v>0</v>
      </c>
      <c r="T251" s="10"/>
      <c r="U251" s="10"/>
      <c r="V251" s="10"/>
      <c r="W251" s="10"/>
      <c r="X251" s="10"/>
    </row>
    <row r="252" spans="4:24" s="9" customFormat="1" x14ac:dyDescent="0.3">
      <c r="D252" s="17">
        <f t="shared" si="33"/>
        <v>67023</v>
      </c>
      <c r="E252" s="41">
        <v>1</v>
      </c>
      <c r="F252" s="83">
        <f t="shared" si="39"/>
        <v>3</v>
      </c>
      <c r="G252" s="39"/>
      <c r="H252" s="39"/>
      <c r="I252" s="39"/>
      <c r="J252" s="39"/>
      <c r="K252" s="84" t="e">
        <f t="shared" si="34"/>
        <v>#N/A</v>
      </c>
      <c r="L252" s="84" t="e">
        <f t="shared" si="35"/>
        <v>#N/A</v>
      </c>
      <c r="M252" s="40">
        <f t="shared" si="30"/>
        <v>0</v>
      </c>
      <c r="N252" s="40">
        <f t="shared" si="31"/>
        <v>0</v>
      </c>
      <c r="O252" s="40">
        <f t="shared" si="36"/>
        <v>0</v>
      </c>
      <c r="P252" s="68">
        <f t="shared" si="37"/>
        <v>0</v>
      </c>
      <c r="Q252" s="69">
        <f t="shared" si="32"/>
        <v>0</v>
      </c>
      <c r="R252" s="70">
        <f t="shared" si="38"/>
        <v>0</v>
      </c>
      <c r="T252" s="10"/>
      <c r="U252" s="10"/>
      <c r="V252" s="10"/>
      <c r="W252" s="10"/>
      <c r="X252" s="10"/>
    </row>
    <row r="253" spans="4:24" s="9" customFormat="1" x14ac:dyDescent="0.3">
      <c r="D253" s="17">
        <f t="shared" si="33"/>
        <v>67115</v>
      </c>
      <c r="E253" s="41">
        <v>1</v>
      </c>
      <c r="F253" s="83">
        <f t="shared" si="39"/>
        <v>3</v>
      </c>
      <c r="G253" s="39"/>
      <c r="H253" s="39"/>
      <c r="I253" s="39"/>
      <c r="J253" s="39"/>
      <c r="K253" s="84" t="e">
        <f t="shared" si="34"/>
        <v>#N/A</v>
      </c>
      <c r="L253" s="84" t="e">
        <f t="shared" si="35"/>
        <v>#N/A</v>
      </c>
      <c r="M253" s="40">
        <f t="shared" si="30"/>
        <v>0</v>
      </c>
      <c r="N253" s="40">
        <f t="shared" si="31"/>
        <v>0</v>
      </c>
      <c r="O253" s="40">
        <f t="shared" si="36"/>
        <v>0</v>
      </c>
      <c r="P253" s="68">
        <f t="shared" si="37"/>
        <v>0</v>
      </c>
      <c r="Q253" s="69">
        <f t="shared" si="32"/>
        <v>0</v>
      </c>
      <c r="R253" s="70">
        <f t="shared" si="38"/>
        <v>0</v>
      </c>
      <c r="T253" s="10"/>
      <c r="U253" s="10"/>
      <c r="V253" s="10"/>
      <c r="W253" s="10"/>
      <c r="X253" s="10"/>
    </row>
    <row r="254" spans="4:24" s="9" customFormat="1" x14ac:dyDescent="0.3">
      <c r="D254" s="17">
        <f t="shared" si="33"/>
        <v>67207</v>
      </c>
      <c r="E254" s="41">
        <v>1</v>
      </c>
      <c r="F254" s="83">
        <f t="shared" si="39"/>
        <v>3</v>
      </c>
      <c r="G254" s="39"/>
      <c r="H254" s="39"/>
      <c r="I254" s="39"/>
      <c r="J254" s="39"/>
      <c r="K254" s="84" t="e">
        <f t="shared" si="34"/>
        <v>#N/A</v>
      </c>
      <c r="L254" s="84" t="e">
        <f t="shared" si="35"/>
        <v>#N/A</v>
      </c>
      <c r="M254" s="40">
        <f t="shared" si="30"/>
        <v>0</v>
      </c>
      <c r="N254" s="40">
        <f t="shared" si="31"/>
        <v>0</v>
      </c>
      <c r="O254" s="40">
        <f t="shared" si="36"/>
        <v>0</v>
      </c>
      <c r="P254" s="68">
        <f t="shared" si="37"/>
        <v>0</v>
      </c>
      <c r="Q254" s="69">
        <f t="shared" si="32"/>
        <v>0</v>
      </c>
      <c r="R254" s="70">
        <f t="shared" si="38"/>
        <v>0</v>
      </c>
      <c r="T254" s="10"/>
      <c r="U254" s="10"/>
      <c r="V254" s="10"/>
      <c r="W254" s="10"/>
      <c r="X254" s="10"/>
    </row>
    <row r="255" spans="4:24" s="9" customFormat="1" x14ac:dyDescent="0.3">
      <c r="D255" s="17">
        <f t="shared" si="33"/>
        <v>67298</v>
      </c>
      <c r="E255" s="41">
        <v>1</v>
      </c>
      <c r="F255" s="83">
        <f t="shared" si="39"/>
        <v>3</v>
      </c>
      <c r="G255" s="39"/>
      <c r="H255" s="39"/>
      <c r="I255" s="39"/>
      <c r="J255" s="39"/>
      <c r="K255" s="84" t="e">
        <f t="shared" si="34"/>
        <v>#N/A</v>
      </c>
      <c r="L255" s="84" t="e">
        <f t="shared" si="35"/>
        <v>#N/A</v>
      </c>
      <c r="M255" s="40">
        <f t="shared" si="30"/>
        <v>0</v>
      </c>
      <c r="N255" s="40">
        <f t="shared" si="31"/>
        <v>0</v>
      </c>
      <c r="O255" s="40">
        <f t="shared" si="36"/>
        <v>0</v>
      </c>
      <c r="P255" s="68">
        <f t="shared" si="37"/>
        <v>0</v>
      </c>
      <c r="Q255" s="69">
        <f t="shared" si="32"/>
        <v>0</v>
      </c>
      <c r="R255" s="70">
        <f t="shared" si="38"/>
        <v>0</v>
      </c>
      <c r="T255" s="10"/>
      <c r="U255" s="10"/>
      <c r="V255" s="10"/>
      <c r="W255" s="10"/>
      <c r="X255" s="10"/>
    </row>
    <row r="256" spans="4:24" s="9" customFormat="1" x14ac:dyDescent="0.3">
      <c r="D256" s="17">
        <f t="shared" si="33"/>
        <v>67389</v>
      </c>
      <c r="E256" s="41">
        <v>1</v>
      </c>
      <c r="F256" s="83">
        <f t="shared" si="39"/>
        <v>3</v>
      </c>
      <c r="G256" s="39"/>
      <c r="H256" s="39"/>
      <c r="I256" s="39"/>
      <c r="J256" s="39"/>
      <c r="K256" s="84" t="e">
        <f t="shared" si="34"/>
        <v>#N/A</v>
      </c>
      <c r="L256" s="84" t="e">
        <f t="shared" si="35"/>
        <v>#N/A</v>
      </c>
      <c r="M256" s="40">
        <f t="shared" si="30"/>
        <v>0</v>
      </c>
      <c r="N256" s="40">
        <f t="shared" si="31"/>
        <v>0</v>
      </c>
      <c r="O256" s="40">
        <f t="shared" si="36"/>
        <v>0</v>
      </c>
      <c r="P256" s="68">
        <f t="shared" si="37"/>
        <v>0</v>
      </c>
      <c r="Q256" s="69">
        <f t="shared" si="32"/>
        <v>0</v>
      </c>
      <c r="R256" s="70">
        <f t="shared" si="38"/>
        <v>0</v>
      </c>
      <c r="T256" s="10"/>
      <c r="U256" s="10"/>
      <c r="V256" s="10"/>
      <c r="W256" s="10"/>
      <c r="X256" s="10"/>
    </row>
    <row r="257" spans="4:24" s="9" customFormat="1" x14ac:dyDescent="0.3">
      <c r="D257" s="17">
        <f t="shared" si="33"/>
        <v>67481</v>
      </c>
      <c r="E257" s="41">
        <v>1</v>
      </c>
      <c r="F257" s="83">
        <f t="shared" si="39"/>
        <v>3</v>
      </c>
      <c r="G257" s="39"/>
      <c r="H257" s="39"/>
      <c r="I257" s="39"/>
      <c r="J257" s="39"/>
      <c r="K257" s="84" t="e">
        <f t="shared" si="34"/>
        <v>#N/A</v>
      </c>
      <c r="L257" s="84" t="e">
        <f t="shared" si="35"/>
        <v>#N/A</v>
      </c>
      <c r="M257" s="40">
        <f t="shared" si="30"/>
        <v>0</v>
      </c>
      <c r="N257" s="40">
        <f t="shared" si="31"/>
        <v>0</v>
      </c>
      <c r="O257" s="40">
        <f t="shared" si="36"/>
        <v>0</v>
      </c>
      <c r="P257" s="68">
        <f t="shared" si="37"/>
        <v>0</v>
      </c>
      <c r="Q257" s="69">
        <f t="shared" si="32"/>
        <v>0</v>
      </c>
      <c r="R257" s="70">
        <f t="shared" si="38"/>
        <v>0</v>
      </c>
      <c r="T257" s="10"/>
      <c r="U257" s="10"/>
      <c r="V257" s="10"/>
      <c r="W257" s="10"/>
      <c r="X257" s="10"/>
    </row>
    <row r="258" spans="4:24" s="9" customFormat="1" x14ac:dyDescent="0.3">
      <c r="D258" s="17">
        <f t="shared" si="33"/>
        <v>67573</v>
      </c>
      <c r="E258" s="41">
        <v>1</v>
      </c>
      <c r="F258" s="83">
        <f t="shared" si="39"/>
        <v>3</v>
      </c>
      <c r="G258" s="39"/>
      <c r="H258" s="39"/>
      <c r="I258" s="39"/>
      <c r="J258" s="39"/>
      <c r="K258" s="84" t="e">
        <f t="shared" si="34"/>
        <v>#N/A</v>
      </c>
      <c r="L258" s="84" t="e">
        <f t="shared" si="35"/>
        <v>#N/A</v>
      </c>
      <c r="M258" s="40">
        <f t="shared" ref="M258:M321" si="40">IF(AND(ISBLANK(G259),ISBLANK(H259),ISBLANK(I259)),
       IF(AND(ISBLANK(G258),ISBLANK(H258),ISBLANK(I258)),
           IF(O257&gt;0,
                IF(YEARFRAC($B$7,D258)&gt;$B$10,O257,M257)+R257+($B$5-$B$25*E257+$B$4)*YEARFRAC(D257,D258)+IF(AND($B$27,YEARFRAC($B$7,D257)&lt;$B$10),$B$29*12*YEARFRAC(D257,D258),0)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K258+N("If records exist on this row, but not on the next, start the prediction by using this row's record")),
    NA()+N("Both this row and next have records; do nothing"))</f>
        <v>0</v>
      </c>
      <c r="N258" s="40">
        <f t="shared" ref="N258:N321" si="41">IF($B$27,
   IF(AND(ISBLANK(G259),ISBLANK(H259),ISBLANK(I259)),
      IF(AND(ISBLANK(G258),ISBLANK(H258),ISBLANK(I258)),
          IF(YEARFRAC($B$7,D258)&lt;=$B$10,
               MAX(N257+Q257-$B$29*12*YEARFRAC(D257,D258),0)+N("Predict the fixed balance if both this row and next have no records: it's the balance, plus interest, minus repayment"),
               0+N("Return a zero fixed balance if we're past the fixed period")),
          H258+N("Return the fixed balance when this row has a record, but the next doesn't")),
      NA()+N("Return NA if records were entered for this row and next (no need to predict)")),
 NA()+N("Return NA if the fixed period is not used"))</f>
        <v>0</v>
      </c>
      <c r="O258" s="40">
        <f t="shared" si="36"/>
        <v>0</v>
      </c>
      <c r="P258" s="68">
        <f t="shared" si="37"/>
        <v>0</v>
      </c>
      <c r="Q258" s="69">
        <f t="shared" ref="Q258:Q321" si="42">IF(ISNA(N258),
      NA()+N("Do nothing if the fixed balance is NA"),
      IF(AND(D258&gt;=$B$7,N258&gt;0,YEARFRAC($B$7,D258)&lt;=$B$10)+N("Check if within the fixed period"),
          (N258+IF(OR(ISNA(M258),ISNA($B$11)),0,MIN(0,MAX(-$B$11,M258))))*((1+$B$9/100/365)^(365*YEARFRAC(D258,D259))-1)
            +N("The fixed interest is the fixed rate (for the time between rows) multiplied by the fixed balance, reduced by up to the max repayment (if the variable balance is negative)"),
          0+N("No interest if outside the fixed period, or the balance is non-positive")))</f>
        <v>0</v>
      </c>
      <c r="R258" s="70">
        <f t="shared" si="38"/>
        <v>0</v>
      </c>
      <c r="T258" s="10"/>
      <c r="U258" s="10"/>
      <c r="V258" s="10"/>
      <c r="W258" s="10"/>
      <c r="X258" s="10"/>
    </row>
    <row r="259" spans="4:24" s="9" customFormat="1" x14ac:dyDescent="0.3">
      <c r="D259" s="17">
        <f t="shared" ref="D259:D322" si="43">EDATE(D258,3)</f>
        <v>67663</v>
      </c>
      <c r="E259" s="41">
        <v>1</v>
      </c>
      <c r="F259" s="83">
        <f t="shared" si="39"/>
        <v>3</v>
      </c>
      <c r="G259" s="39"/>
      <c r="H259" s="39"/>
      <c r="I259" s="39"/>
      <c r="J259" s="39"/>
      <c r="K259" s="84" t="e">
        <f t="shared" ref="K259:K322" si="44">IF(AND(ISBLANK(G259),ISBLANK(I259)),NA(),G259-I259)+N("Only give a result if the offset or variable balance are recorded")</f>
        <v>#N/A</v>
      </c>
      <c r="L259" s="84" t="e">
        <f t="shared" ref="L259:L322" si="45">IF(AND(ISBLANK(G259),ISBLANK(H259),ISBLANK(I259)),
      NA()+N("This row has no records; use NA"),
      H259+K259)</f>
        <v>#N/A</v>
      </c>
      <c r="M259" s="40">
        <f t="shared" si="40"/>
        <v>0</v>
      </c>
      <c r="N259" s="40">
        <f t="shared" si="41"/>
        <v>0</v>
      </c>
      <c r="O259" s="40">
        <f t="shared" ref="O259:O322" si="46">IF(ISNA(M259),
       IF(ISNA(N259), NA()+N("NA if both fixed and variable are NA"), MAX(0,N259)+N("Fixed balance if variable is NA")),
       IF(ISNA(N259),MAX(0,M259)+N("Variable balance if fixed is NA"),MAX(M259+N259,0)+N("Fixed+Variable if both aren't NA")))</f>
        <v>0</v>
      </c>
      <c r="P259" s="68">
        <f t="shared" ref="P259:P322" si="47">IF(ISNA(Q259)+N("This formula returns the sum of the interests that aren't NA"),
      IF(ISNA(R259),NA(),R259),
      IF(ISNA(R259),Q259,Q259+R259))</f>
        <v>0</v>
      </c>
      <c r="Q259" s="69">
        <f t="shared" si="42"/>
        <v>0</v>
      </c>
      <c r="R259" s="70">
        <f t="shared" ref="R259:R322" si="48">IF(ISNA(M259),
      NA()+N("Do nothing if the variable balance is NA"),
      MAX(IF(YEARFRAC($B$7,D259)&gt;$B$10,O259,M259)*((1+F259/100/365)^(365*YEARFRAC(D259,D260))-1), 0)
     +N("The variable interest is the variable rate (for the period between rows) multiplied by the net or variable balance (depending if within the fixed period), and only for positive variable balances"))</f>
        <v>0</v>
      </c>
      <c r="T259" s="10"/>
      <c r="U259" s="10"/>
      <c r="V259" s="10"/>
      <c r="W259" s="10"/>
      <c r="X259" s="10"/>
    </row>
    <row r="260" spans="4:24" s="9" customFormat="1" x14ac:dyDescent="0.3">
      <c r="D260" s="17">
        <f t="shared" si="43"/>
        <v>67754</v>
      </c>
      <c r="E260" s="41">
        <v>1</v>
      </c>
      <c r="F260" s="83">
        <f t="shared" ref="F260:F323" si="49">F259</f>
        <v>3</v>
      </c>
      <c r="G260" s="39"/>
      <c r="H260" s="39"/>
      <c r="I260" s="39"/>
      <c r="J260" s="39"/>
      <c r="K260" s="84" t="e">
        <f t="shared" si="44"/>
        <v>#N/A</v>
      </c>
      <c r="L260" s="84" t="e">
        <f t="shared" si="45"/>
        <v>#N/A</v>
      </c>
      <c r="M260" s="40">
        <f t="shared" si="40"/>
        <v>0</v>
      </c>
      <c r="N260" s="40">
        <f t="shared" si="41"/>
        <v>0</v>
      </c>
      <c r="O260" s="40">
        <f t="shared" si="46"/>
        <v>0</v>
      </c>
      <c r="P260" s="68">
        <f t="shared" si="47"/>
        <v>0</v>
      </c>
      <c r="Q260" s="69">
        <f t="shared" si="42"/>
        <v>0</v>
      </c>
      <c r="R260" s="70">
        <f t="shared" si="48"/>
        <v>0</v>
      </c>
      <c r="T260" s="10"/>
      <c r="U260" s="10"/>
      <c r="V260" s="10"/>
      <c r="W260" s="10"/>
      <c r="X260" s="10"/>
    </row>
    <row r="261" spans="4:24" s="9" customFormat="1" x14ac:dyDescent="0.3">
      <c r="D261" s="17">
        <f t="shared" si="43"/>
        <v>67846</v>
      </c>
      <c r="E261" s="41">
        <v>1</v>
      </c>
      <c r="F261" s="83">
        <f t="shared" si="49"/>
        <v>3</v>
      </c>
      <c r="G261" s="39"/>
      <c r="H261" s="39"/>
      <c r="I261" s="39"/>
      <c r="J261" s="39"/>
      <c r="K261" s="84" t="e">
        <f t="shared" si="44"/>
        <v>#N/A</v>
      </c>
      <c r="L261" s="84" t="e">
        <f t="shared" si="45"/>
        <v>#N/A</v>
      </c>
      <c r="M261" s="40">
        <f t="shared" si="40"/>
        <v>0</v>
      </c>
      <c r="N261" s="40">
        <f t="shared" si="41"/>
        <v>0</v>
      </c>
      <c r="O261" s="40">
        <f t="shared" si="46"/>
        <v>0</v>
      </c>
      <c r="P261" s="68">
        <f t="shared" si="47"/>
        <v>0</v>
      </c>
      <c r="Q261" s="69">
        <f t="shared" si="42"/>
        <v>0</v>
      </c>
      <c r="R261" s="70">
        <f t="shared" si="48"/>
        <v>0</v>
      </c>
      <c r="T261" s="10"/>
      <c r="U261" s="10"/>
      <c r="V261" s="10"/>
      <c r="W261" s="10"/>
      <c r="X261" s="10"/>
    </row>
    <row r="262" spans="4:24" s="9" customFormat="1" x14ac:dyDescent="0.3">
      <c r="D262" s="17">
        <f t="shared" si="43"/>
        <v>67938</v>
      </c>
      <c r="E262" s="41">
        <v>1</v>
      </c>
      <c r="F262" s="83">
        <f t="shared" si="49"/>
        <v>3</v>
      </c>
      <c r="G262" s="39"/>
      <c r="H262" s="39"/>
      <c r="I262" s="39"/>
      <c r="J262" s="39"/>
      <c r="K262" s="84" t="e">
        <f t="shared" si="44"/>
        <v>#N/A</v>
      </c>
      <c r="L262" s="84" t="e">
        <f t="shared" si="45"/>
        <v>#N/A</v>
      </c>
      <c r="M262" s="40">
        <f t="shared" si="40"/>
        <v>0</v>
      </c>
      <c r="N262" s="40">
        <f t="shared" si="41"/>
        <v>0</v>
      </c>
      <c r="O262" s="40">
        <f t="shared" si="46"/>
        <v>0</v>
      </c>
      <c r="P262" s="68">
        <f t="shared" si="47"/>
        <v>0</v>
      </c>
      <c r="Q262" s="69">
        <f t="shared" si="42"/>
        <v>0</v>
      </c>
      <c r="R262" s="70">
        <f t="shared" si="48"/>
        <v>0</v>
      </c>
      <c r="T262" s="10"/>
      <c r="U262" s="10"/>
      <c r="V262" s="10"/>
      <c r="W262" s="10"/>
      <c r="X262" s="10"/>
    </row>
    <row r="263" spans="4:24" s="9" customFormat="1" x14ac:dyDescent="0.3">
      <c r="D263" s="17">
        <f t="shared" si="43"/>
        <v>68028</v>
      </c>
      <c r="E263" s="41">
        <v>1</v>
      </c>
      <c r="F263" s="83">
        <f t="shared" si="49"/>
        <v>3</v>
      </c>
      <c r="G263" s="39"/>
      <c r="H263" s="39"/>
      <c r="I263" s="39"/>
      <c r="J263" s="39"/>
      <c r="K263" s="84" t="e">
        <f t="shared" si="44"/>
        <v>#N/A</v>
      </c>
      <c r="L263" s="84" t="e">
        <f t="shared" si="45"/>
        <v>#N/A</v>
      </c>
      <c r="M263" s="40">
        <f t="shared" si="40"/>
        <v>0</v>
      </c>
      <c r="N263" s="40">
        <f t="shared" si="41"/>
        <v>0</v>
      </c>
      <c r="O263" s="40">
        <f t="shared" si="46"/>
        <v>0</v>
      </c>
      <c r="P263" s="68">
        <f t="shared" si="47"/>
        <v>0</v>
      </c>
      <c r="Q263" s="69">
        <f t="shared" si="42"/>
        <v>0</v>
      </c>
      <c r="R263" s="70">
        <f t="shared" si="48"/>
        <v>0</v>
      </c>
      <c r="T263" s="10"/>
      <c r="U263" s="10"/>
      <c r="V263" s="10"/>
      <c r="W263" s="10"/>
      <c r="X263" s="10"/>
    </row>
    <row r="264" spans="4:24" s="9" customFormat="1" x14ac:dyDescent="0.3">
      <c r="D264" s="17">
        <f t="shared" si="43"/>
        <v>68119</v>
      </c>
      <c r="E264" s="41">
        <v>1</v>
      </c>
      <c r="F264" s="83">
        <f t="shared" si="49"/>
        <v>3</v>
      </c>
      <c r="G264" s="39"/>
      <c r="H264" s="39"/>
      <c r="I264" s="39"/>
      <c r="J264" s="39"/>
      <c r="K264" s="84" t="e">
        <f t="shared" si="44"/>
        <v>#N/A</v>
      </c>
      <c r="L264" s="84" t="e">
        <f t="shared" si="45"/>
        <v>#N/A</v>
      </c>
      <c r="M264" s="40">
        <f t="shared" si="40"/>
        <v>0</v>
      </c>
      <c r="N264" s="40">
        <f t="shared" si="41"/>
        <v>0</v>
      </c>
      <c r="O264" s="40">
        <f t="shared" si="46"/>
        <v>0</v>
      </c>
      <c r="P264" s="68">
        <f t="shared" si="47"/>
        <v>0</v>
      </c>
      <c r="Q264" s="69">
        <f t="shared" si="42"/>
        <v>0</v>
      </c>
      <c r="R264" s="70">
        <f t="shared" si="48"/>
        <v>0</v>
      </c>
      <c r="T264" s="10"/>
      <c r="U264" s="10"/>
      <c r="V264" s="10"/>
      <c r="W264" s="10"/>
      <c r="X264" s="10"/>
    </row>
    <row r="265" spans="4:24" s="9" customFormat="1" x14ac:dyDescent="0.3">
      <c r="D265" s="17">
        <f t="shared" si="43"/>
        <v>68211</v>
      </c>
      <c r="E265" s="41">
        <v>1</v>
      </c>
      <c r="F265" s="83">
        <f t="shared" si="49"/>
        <v>3</v>
      </c>
      <c r="G265" s="39"/>
      <c r="H265" s="39"/>
      <c r="I265" s="39"/>
      <c r="J265" s="39"/>
      <c r="K265" s="84" t="e">
        <f t="shared" si="44"/>
        <v>#N/A</v>
      </c>
      <c r="L265" s="84" t="e">
        <f t="shared" si="45"/>
        <v>#N/A</v>
      </c>
      <c r="M265" s="40">
        <f t="shared" si="40"/>
        <v>0</v>
      </c>
      <c r="N265" s="40">
        <f t="shared" si="41"/>
        <v>0</v>
      </c>
      <c r="O265" s="40">
        <f t="shared" si="46"/>
        <v>0</v>
      </c>
      <c r="P265" s="68">
        <f t="shared" si="47"/>
        <v>0</v>
      </c>
      <c r="Q265" s="69">
        <f t="shared" si="42"/>
        <v>0</v>
      </c>
      <c r="R265" s="70">
        <f t="shared" si="48"/>
        <v>0</v>
      </c>
      <c r="T265" s="10"/>
      <c r="U265" s="10"/>
      <c r="V265" s="10"/>
      <c r="W265" s="10"/>
      <c r="X265" s="10"/>
    </row>
    <row r="266" spans="4:24" s="9" customFormat="1" x14ac:dyDescent="0.3">
      <c r="D266" s="17">
        <f t="shared" si="43"/>
        <v>68303</v>
      </c>
      <c r="E266" s="41">
        <v>1</v>
      </c>
      <c r="F266" s="83">
        <f t="shared" si="49"/>
        <v>3</v>
      </c>
      <c r="G266" s="39"/>
      <c r="H266" s="39"/>
      <c r="I266" s="39"/>
      <c r="J266" s="39"/>
      <c r="K266" s="84" t="e">
        <f t="shared" si="44"/>
        <v>#N/A</v>
      </c>
      <c r="L266" s="84" t="e">
        <f t="shared" si="45"/>
        <v>#N/A</v>
      </c>
      <c r="M266" s="40">
        <f t="shared" si="40"/>
        <v>0</v>
      </c>
      <c r="N266" s="40">
        <f t="shared" si="41"/>
        <v>0</v>
      </c>
      <c r="O266" s="40">
        <f t="shared" si="46"/>
        <v>0</v>
      </c>
      <c r="P266" s="68">
        <f t="shared" si="47"/>
        <v>0</v>
      </c>
      <c r="Q266" s="69">
        <f t="shared" si="42"/>
        <v>0</v>
      </c>
      <c r="R266" s="70">
        <f t="shared" si="48"/>
        <v>0</v>
      </c>
      <c r="T266" s="10"/>
      <c r="U266" s="10"/>
      <c r="V266" s="10"/>
      <c r="W266" s="10"/>
      <c r="X266" s="10"/>
    </row>
    <row r="267" spans="4:24" s="9" customFormat="1" x14ac:dyDescent="0.3">
      <c r="D267" s="17">
        <f t="shared" si="43"/>
        <v>68393</v>
      </c>
      <c r="E267" s="41">
        <v>1</v>
      </c>
      <c r="F267" s="83">
        <f t="shared" si="49"/>
        <v>3</v>
      </c>
      <c r="G267" s="39"/>
      <c r="H267" s="39"/>
      <c r="I267" s="39"/>
      <c r="J267" s="39"/>
      <c r="K267" s="84" t="e">
        <f t="shared" si="44"/>
        <v>#N/A</v>
      </c>
      <c r="L267" s="84" t="e">
        <f t="shared" si="45"/>
        <v>#N/A</v>
      </c>
      <c r="M267" s="40">
        <f t="shared" si="40"/>
        <v>0</v>
      </c>
      <c r="N267" s="40">
        <f t="shared" si="41"/>
        <v>0</v>
      </c>
      <c r="O267" s="40">
        <f t="shared" si="46"/>
        <v>0</v>
      </c>
      <c r="P267" s="68">
        <f t="shared" si="47"/>
        <v>0</v>
      </c>
      <c r="Q267" s="69">
        <f t="shared" si="42"/>
        <v>0</v>
      </c>
      <c r="R267" s="70">
        <f t="shared" si="48"/>
        <v>0</v>
      </c>
      <c r="T267" s="10"/>
      <c r="U267" s="10"/>
      <c r="V267" s="10"/>
      <c r="W267" s="10"/>
      <c r="X267" s="10"/>
    </row>
    <row r="268" spans="4:24" s="9" customFormat="1" x14ac:dyDescent="0.3">
      <c r="D268" s="17">
        <f t="shared" si="43"/>
        <v>68484</v>
      </c>
      <c r="E268" s="41">
        <v>1</v>
      </c>
      <c r="F268" s="83">
        <f t="shared" si="49"/>
        <v>3</v>
      </c>
      <c r="G268" s="39"/>
      <c r="H268" s="39"/>
      <c r="I268" s="39"/>
      <c r="J268" s="39"/>
      <c r="K268" s="84" t="e">
        <f t="shared" si="44"/>
        <v>#N/A</v>
      </c>
      <c r="L268" s="84" t="e">
        <f t="shared" si="45"/>
        <v>#N/A</v>
      </c>
      <c r="M268" s="40">
        <f t="shared" si="40"/>
        <v>0</v>
      </c>
      <c r="N268" s="40">
        <f t="shared" si="41"/>
        <v>0</v>
      </c>
      <c r="O268" s="40">
        <f t="shared" si="46"/>
        <v>0</v>
      </c>
      <c r="P268" s="68">
        <f t="shared" si="47"/>
        <v>0</v>
      </c>
      <c r="Q268" s="69">
        <f t="shared" si="42"/>
        <v>0</v>
      </c>
      <c r="R268" s="70">
        <f t="shared" si="48"/>
        <v>0</v>
      </c>
      <c r="T268" s="10"/>
      <c r="U268" s="10"/>
      <c r="V268" s="10"/>
      <c r="W268" s="10"/>
      <c r="X268" s="10"/>
    </row>
    <row r="269" spans="4:24" s="9" customFormat="1" x14ac:dyDescent="0.3">
      <c r="D269" s="17">
        <f t="shared" si="43"/>
        <v>68576</v>
      </c>
      <c r="E269" s="41">
        <v>1</v>
      </c>
      <c r="F269" s="83">
        <f t="shared" si="49"/>
        <v>3</v>
      </c>
      <c r="G269" s="39"/>
      <c r="H269" s="39"/>
      <c r="I269" s="39"/>
      <c r="J269" s="39"/>
      <c r="K269" s="84" t="e">
        <f t="shared" si="44"/>
        <v>#N/A</v>
      </c>
      <c r="L269" s="84" t="e">
        <f t="shared" si="45"/>
        <v>#N/A</v>
      </c>
      <c r="M269" s="40">
        <f t="shared" si="40"/>
        <v>0</v>
      </c>
      <c r="N269" s="40">
        <f t="shared" si="41"/>
        <v>0</v>
      </c>
      <c r="O269" s="40">
        <f t="shared" si="46"/>
        <v>0</v>
      </c>
      <c r="P269" s="68">
        <f t="shared" si="47"/>
        <v>0</v>
      </c>
      <c r="Q269" s="69">
        <f t="shared" si="42"/>
        <v>0</v>
      </c>
      <c r="R269" s="70">
        <f t="shared" si="48"/>
        <v>0</v>
      </c>
      <c r="T269" s="10"/>
      <c r="U269" s="10"/>
      <c r="V269" s="10"/>
      <c r="W269" s="10"/>
      <c r="X269" s="10"/>
    </row>
    <row r="270" spans="4:24" s="9" customFormat="1" x14ac:dyDescent="0.3">
      <c r="D270" s="17">
        <f t="shared" si="43"/>
        <v>68668</v>
      </c>
      <c r="E270" s="41">
        <v>1</v>
      </c>
      <c r="F270" s="83">
        <f t="shared" si="49"/>
        <v>3</v>
      </c>
      <c r="G270" s="39"/>
      <c r="H270" s="39"/>
      <c r="I270" s="39"/>
      <c r="J270" s="39"/>
      <c r="K270" s="84" t="e">
        <f t="shared" si="44"/>
        <v>#N/A</v>
      </c>
      <c r="L270" s="84" t="e">
        <f t="shared" si="45"/>
        <v>#N/A</v>
      </c>
      <c r="M270" s="40">
        <f t="shared" si="40"/>
        <v>0</v>
      </c>
      <c r="N270" s="40">
        <f t="shared" si="41"/>
        <v>0</v>
      </c>
      <c r="O270" s="40">
        <f t="shared" si="46"/>
        <v>0</v>
      </c>
      <c r="P270" s="68">
        <f t="shared" si="47"/>
        <v>0</v>
      </c>
      <c r="Q270" s="69">
        <f t="shared" si="42"/>
        <v>0</v>
      </c>
      <c r="R270" s="70">
        <f t="shared" si="48"/>
        <v>0</v>
      </c>
      <c r="T270" s="10"/>
      <c r="U270" s="10"/>
      <c r="V270" s="10"/>
      <c r="W270" s="10"/>
      <c r="X270" s="10"/>
    </row>
    <row r="271" spans="4:24" s="9" customFormat="1" x14ac:dyDescent="0.3">
      <c r="D271" s="17">
        <f t="shared" si="43"/>
        <v>68759</v>
      </c>
      <c r="E271" s="41">
        <v>1</v>
      </c>
      <c r="F271" s="83">
        <f t="shared" si="49"/>
        <v>3</v>
      </c>
      <c r="G271" s="39"/>
      <c r="H271" s="39"/>
      <c r="I271" s="39"/>
      <c r="J271" s="39"/>
      <c r="K271" s="84" t="e">
        <f t="shared" si="44"/>
        <v>#N/A</v>
      </c>
      <c r="L271" s="84" t="e">
        <f t="shared" si="45"/>
        <v>#N/A</v>
      </c>
      <c r="M271" s="40">
        <f t="shared" si="40"/>
        <v>0</v>
      </c>
      <c r="N271" s="40">
        <f t="shared" si="41"/>
        <v>0</v>
      </c>
      <c r="O271" s="40">
        <f t="shared" si="46"/>
        <v>0</v>
      </c>
      <c r="P271" s="68">
        <f t="shared" si="47"/>
        <v>0</v>
      </c>
      <c r="Q271" s="69">
        <f t="shared" si="42"/>
        <v>0</v>
      </c>
      <c r="R271" s="70">
        <f t="shared" si="48"/>
        <v>0</v>
      </c>
      <c r="T271" s="10"/>
      <c r="U271" s="10"/>
      <c r="V271" s="10"/>
      <c r="W271" s="10"/>
      <c r="X271" s="10"/>
    </row>
    <row r="272" spans="4:24" s="9" customFormat="1" x14ac:dyDescent="0.3">
      <c r="D272" s="17">
        <f t="shared" si="43"/>
        <v>68850</v>
      </c>
      <c r="E272" s="41">
        <v>1</v>
      </c>
      <c r="F272" s="83">
        <f t="shared" si="49"/>
        <v>3</v>
      </c>
      <c r="G272" s="39"/>
      <c r="H272" s="39"/>
      <c r="I272" s="39"/>
      <c r="J272" s="39"/>
      <c r="K272" s="84" t="e">
        <f t="shared" si="44"/>
        <v>#N/A</v>
      </c>
      <c r="L272" s="84" t="e">
        <f t="shared" si="45"/>
        <v>#N/A</v>
      </c>
      <c r="M272" s="40">
        <f t="shared" si="40"/>
        <v>0</v>
      </c>
      <c r="N272" s="40">
        <f t="shared" si="41"/>
        <v>0</v>
      </c>
      <c r="O272" s="40">
        <f t="shared" si="46"/>
        <v>0</v>
      </c>
      <c r="P272" s="68">
        <f t="shared" si="47"/>
        <v>0</v>
      </c>
      <c r="Q272" s="69">
        <f t="shared" si="42"/>
        <v>0</v>
      </c>
      <c r="R272" s="70">
        <f t="shared" si="48"/>
        <v>0</v>
      </c>
      <c r="T272" s="10"/>
      <c r="U272" s="10"/>
      <c r="V272" s="10"/>
      <c r="W272" s="10"/>
      <c r="X272" s="10"/>
    </row>
    <row r="273" spans="4:24" s="9" customFormat="1" x14ac:dyDescent="0.3">
      <c r="D273" s="17">
        <f t="shared" si="43"/>
        <v>68942</v>
      </c>
      <c r="E273" s="41">
        <v>1</v>
      </c>
      <c r="F273" s="83">
        <f t="shared" si="49"/>
        <v>3</v>
      </c>
      <c r="G273" s="39"/>
      <c r="H273" s="39"/>
      <c r="I273" s="39"/>
      <c r="J273" s="39"/>
      <c r="K273" s="84" t="e">
        <f t="shared" si="44"/>
        <v>#N/A</v>
      </c>
      <c r="L273" s="84" t="e">
        <f t="shared" si="45"/>
        <v>#N/A</v>
      </c>
      <c r="M273" s="40">
        <f t="shared" si="40"/>
        <v>0</v>
      </c>
      <c r="N273" s="40">
        <f t="shared" si="41"/>
        <v>0</v>
      </c>
      <c r="O273" s="40">
        <f t="shared" si="46"/>
        <v>0</v>
      </c>
      <c r="P273" s="68">
        <f t="shared" si="47"/>
        <v>0</v>
      </c>
      <c r="Q273" s="69">
        <f t="shared" si="42"/>
        <v>0</v>
      </c>
      <c r="R273" s="70">
        <f t="shared" si="48"/>
        <v>0</v>
      </c>
      <c r="T273" s="10"/>
      <c r="U273" s="10"/>
      <c r="V273" s="10"/>
      <c r="W273" s="10"/>
      <c r="X273" s="10"/>
    </row>
    <row r="274" spans="4:24" s="9" customFormat="1" x14ac:dyDescent="0.3">
      <c r="D274" s="17">
        <f t="shared" si="43"/>
        <v>69034</v>
      </c>
      <c r="E274" s="41">
        <v>1</v>
      </c>
      <c r="F274" s="83">
        <f t="shared" si="49"/>
        <v>3</v>
      </c>
      <c r="G274" s="39"/>
      <c r="H274" s="39"/>
      <c r="I274" s="39"/>
      <c r="J274" s="39"/>
      <c r="K274" s="84" t="e">
        <f t="shared" si="44"/>
        <v>#N/A</v>
      </c>
      <c r="L274" s="84" t="e">
        <f t="shared" si="45"/>
        <v>#N/A</v>
      </c>
      <c r="M274" s="40">
        <f t="shared" si="40"/>
        <v>0</v>
      </c>
      <c r="N274" s="40">
        <f t="shared" si="41"/>
        <v>0</v>
      </c>
      <c r="O274" s="40">
        <f t="shared" si="46"/>
        <v>0</v>
      </c>
      <c r="P274" s="68">
        <f t="shared" si="47"/>
        <v>0</v>
      </c>
      <c r="Q274" s="69">
        <f t="shared" si="42"/>
        <v>0</v>
      </c>
      <c r="R274" s="70">
        <f t="shared" si="48"/>
        <v>0</v>
      </c>
      <c r="T274" s="10"/>
      <c r="U274" s="10"/>
      <c r="V274" s="10"/>
      <c r="W274" s="10"/>
      <c r="X274" s="10"/>
    </row>
    <row r="275" spans="4:24" s="9" customFormat="1" x14ac:dyDescent="0.3">
      <c r="D275" s="17">
        <f t="shared" si="43"/>
        <v>69124</v>
      </c>
      <c r="E275" s="41">
        <v>1</v>
      </c>
      <c r="F275" s="83">
        <f t="shared" si="49"/>
        <v>3</v>
      </c>
      <c r="G275" s="39"/>
      <c r="H275" s="39"/>
      <c r="I275" s="39"/>
      <c r="J275" s="39"/>
      <c r="K275" s="84" t="e">
        <f t="shared" si="44"/>
        <v>#N/A</v>
      </c>
      <c r="L275" s="84" t="e">
        <f t="shared" si="45"/>
        <v>#N/A</v>
      </c>
      <c r="M275" s="40">
        <f t="shared" si="40"/>
        <v>0</v>
      </c>
      <c r="N275" s="40">
        <f t="shared" si="41"/>
        <v>0</v>
      </c>
      <c r="O275" s="40">
        <f t="shared" si="46"/>
        <v>0</v>
      </c>
      <c r="P275" s="68">
        <f t="shared" si="47"/>
        <v>0</v>
      </c>
      <c r="Q275" s="69">
        <f t="shared" si="42"/>
        <v>0</v>
      </c>
      <c r="R275" s="70">
        <f t="shared" si="48"/>
        <v>0</v>
      </c>
      <c r="T275" s="10"/>
      <c r="U275" s="10"/>
      <c r="V275" s="10"/>
      <c r="W275" s="10"/>
      <c r="X275" s="10"/>
    </row>
    <row r="276" spans="4:24" s="9" customFormat="1" x14ac:dyDescent="0.3">
      <c r="D276" s="17">
        <f t="shared" si="43"/>
        <v>69215</v>
      </c>
      <c r="E276" s="41">
        <v>1</v>
      </c>
      <c r="F276" s="83">
        <f t="shared" si="49"/>
        <v>3</v>
      </c>
      <c r="G276" s="39"/>
      <c r="H276" s="39"/>
      <c r="I276" s="39"/>
      <c r="J276" s="39"/>
      <c r="K276" s="84" t="e">
        <f t="shared" si="44"/>
        <v>#N/A</v>
      </c>
      <c r="L276" s="84" t="e">
        <f t="shared" si="45"/>
        <v>#N/A</v>
      </c>
      <c r="M276" s="40">
        <f t="shared" si="40"/>
        <v>0</v>
      </c>
      <c r="N276" s="40">
        <f t="shared" si="41"/>
        <v>0</v>
      </c>
      <c r="O276" s="40">
        <f t="shared" si="46"/>
        <v>0</v>
      </c>
      <c r="P276" s="68">
        <f t="shared" si="47"/>
        <v>0</v>
      </c>
      <c r="Q276" s="69">
        <f t="shared" si="42"/>
        <v>0</v>
      </c>
      <c r="R276" s="70">
        <f t="shared" si="48"/>
        <v>0</v>
      </c>
      <c r="T276" s="10"/>
      <c r="U276" s="10"/>
      <c r="V276" s="10"/>
      <c r="W276" s="10"/>
      <c r="X276" s="10"/>
    </row>
    <row r="277" spans="4:24" s="9" customFormat="1" x14ac:dyDescent="0.3">
      <c r="D277" s="17">
        <f t="shared" si="43"/>
        <v>69307</v>
      </c>
      <c r="E277" s="41">
        <v>1</v>
      </c>
      <c r="F277" s="83">
        <f t="shared" si="49"/>
        <v>3</v>
      </c>
      <c r="G277" s="39"/>
      <c r="H277" s="39"/>
      <c r="I277" s="39"/>
      <c r="J277" s="39"/>
      <c r="K277" s="84" t="e">
        <f t="shared" si="44"/>
        <v>#N/A</v>
      </c>
      <c r="L277" s="84" t="e">
        <f t="shared" si="45"/>
        <v>#N/A</v>
      </c>
      <c r="M277" s="40">
        <f t="shared" si="40"/>
        <v>0</v>
      </c>
      <c r="N277" s="40">
        <f t="shared" si="41"/>
        <v>0</v>
      </c>
      <c r="O277" s="40">
        <f t="shared" si="46"/>
        <v>0</v>
      </c>
      <c r="P277" s="68">
        <f t="shared" si="47"/>
        <v>0</v>
      </c>
      <c r="Q277" s="69">
        <f t="shared" si="42"/>
        <v>0</v>
      </c>
      <c r="R277" s="70">
        <f t="shared" si="48"/>
        <v>0</v>
      </c>
      <c r="T277" s="10"/>
      <c r="U277" s="10"/>
      <c r="V277" s="10"/>
      <c r="W277" s="10"/>
      <c r="X277" s="10"/>
    </row>
    <row r="278" spans="4:24" s="9" customFormat="1" x14ac:dyDescent="0.3">
      <c r="D278" s="17">
        <f t="shared" si="43"/>
        <v>69399</v>
      </c>
      <c r="E278" s="41">
        <v>1</v>
      </c>
      <c r="F278" s="83">
        <f t="shared" si="49"/>
        <v>3</v>
      </c>
      <c r="G278" s="39"/>
      <c r="H278" s="39"/>
      <c r="I278" s="39"/>
      <c r="J278" s="39"/>
      <c r="K278" s="84" t="e">
        <f t="shared" si="44"/>
        <v>#N/A</v>
      </c>
      <c r="L278" s="84" t="e">
        <f t="shared" si="45"/>
        <v>#N/A</v>
      </c>
      <c r="M278" s="40">
        <f t="shared" si="40"/>
        <v>0</v>
      </c>
      <c r="N278" s="40">
        <f t="shared" si="41"/>
        <v>0</v>
      </c>
      <c r="O278" s="40">
        <f t="shared" si="46"/>
        <v>0</v>
      </c>
      <c r="P278" s="68">
        <f t="shared" si="47"/>
        <v>0</v>
      </c>
      <c r="Q278" s="69">
        <f t="shared" si="42"/>
        <v>0</v>
      </c>
      <c r="R278" s="70">
        <f t="shared" si="48"/>
        <v>0</v>
      </c>
      <c r="T278" s="10"/>
      <c r="U278" s="10"/>
      <c r="V278" s="10"/>
      <c r="W278" s="10"/>
      <c r="X278" s="10"/>
    </row>
    <row r="279" spans="4:24" s="9" customFormat="1" x14ac:dyDescent="0.3">
      <c r="D279" s="17">
        <f t="shared" si="43"/>
        <v>69489</v>
      </c>
      <c r="E279" s="41">
        <v>1</v>
      </c>
      <c r="F279" s="83">
        <f t="shared" si="49"/>
        <v>3</v>
      </c>
      <c r="G279" s="39"/>
      <c r="H279" s="39"/>
      <c r="I279" s="39"/>
      <c r="J279" s="39"/>
      <c r="K279" s="84" t="e">
        <f t="shared" si="44"/>
        <v>#N/A</v>
      </c>
      <c r="L279" s="84" t="e">
        <f t="shared" si="45"/>
        <v>#N/A</v>
      </c>
      <c r="M279" s="40">
        <f t="shared" si="40"/>
        <v>0</v>
      </c>
      <c r="N279" s="40">
        <f t="shared" si="41"/>
        <v>0</v>
      </c>
      <c r="O279" s="40">
        <f t="shared" si="46"/>
        <v>0</v>
      </c>
      <c r="P279" s="68">
        <f t="shared" si="47"/>
        <v>0</v>
      </c>
      <c r="Q279" s="69">
        <f t="shared" si="42"/>
        <v>0</v>
      </c>
      <c r="R279" s="70">
        <f t="shared" si="48"/>
        <v>0</v>
      </c>
      <c r="T279" s="10"/>
      <c r="U279" s="10"/>
      <c r="V279" s="10"/>
      <c r="W279" s="10"/>
      <c r="X279" s="10"/>
    </row>
    <row r="280" spans="4:24" s="9" customFormat="1" x14ac:dyDescent="0.3">
      <c r="D280" s="17">
        <f t="shared" si="43"/>
        <v>69580</v>
      </c>
      <c r="E280" s="41">
        <v>1</v>
      </c>
      <c r="F280" s="83">
        <f t="shared" si="49"/>
        <v>3</v>
      </c>
      <c r="G280" s="39"/>
      <c r="H280" s="39"/>
      <c r="I280" s="39"/>
      <c r="J280" s="39"/>
      <c r="K280" s="84" t="e">
        <f t="shared" si="44"/>
        <v>#N/A</v>
      </c>
      <c r="L280" s="84" t="e">
        <f t="shared" si="45"/>
        <v>#N/A</v>
      </c>
      <c r="M280" s="40">
        <f t="shared" si="40"/>
        <v>0</v>
      </c>
      <c r="N280" s="40">
        <f t="shared" si="41"/>
        <v>0</v>
      </c>
      <c r="O280" s="40">
        <f t="shared" si="46"/>
        <v>0</v>
      </c>
      <c r="P280" s="68">
        <f t="shared" si="47"/>
        <v>0</v>
      </c>
      <c r="Q280" s="69">
        <f t="shared" si="42"/>
        <v>0</v>
      </c>
      <c r="R280" s="70">
        <f t="shared" si="48"/>
        <v>0</v>
      </c>
      <c r="T280" s="10"/>
      <c r="U280" s="10"/>
      <c r="V280" s="10"/>
      <c r="W280" s="10"/>
      <c r="X280" s="10"/>
    </row>
    <row r="281" spans="4:24" s="9" customFormat="1" x14ac:dyDescent="0.3">
      <c r="D281" s="17">
        <f t="shared" si="43"/>
        <v>69672</v>
      </c>
      <c r="E281" s="41">
        <v>1</v>
      </c>
      <c r="F281" s="83">
        <f t="shared" si="49"/>
        <v>3</v>
      </c>
      <c r="G281" s="39"/>
      <c r="H281" s="39"/>
      <c r="I281" s="39"/>
      <c r="J281" s="39"/>
      <c r="K281" s="84" t="e">
        <f t="shared" si="44"/>
        <v>#N/A</v>
      </c>
      <c r="L281" s="84" t="e">
        <f t="shared" si="45"/>
        <v>#N/A</v>
      </c>
      <c r="M281" s="40">
        <f t="shared" si="40"/>
        <v>0</v>
      </c>
      <c r="N281" s="40">
        <f t="shared" si="41"/>
        <v>0</v>
      </c>
      <c r="O281" s="40">
        <f t="shared" si="46"/>
        <v>0</v>
      </c>
      <c r="P281" s="68">
        <f t="shared" si="47"/>
        <v>0</v>
      </c>
      <c r="Q281" s="69">
        <f t="shared" si="42"/>
        <v>0</v>
      </c>
      <c r="R281" s="70">
        <f t="shared" si="48"/>
        <v>0</v>
      </c>
      <c r="T281" s="10"/>
      <c r="U281" s="10"/>
      <c r="V281" s="10"/>
      <c r="W281" s="10"/>
      <c r="X281" s="10"/>
    </row>
    <row r="282" spans="4:24" s="9" customFormat="1" x14ac:dyDescent="0.3">
      <c r="D282" s="17">
        <f t="shared" si="43"/>
        <v>69764</v>
      </c>
      <c r="E282" s="41">
        <v>1</v>
      </c>
      <c r="F282" s="83">
        <f t="shared" si="49"/>
        <v>3</v>
      </c>
      <c r="G282" s="39"/>
      <c r="H282" s="39"/>
      <c r="I282" s="39"/>
      <c r="J282" s="39"/>
      <c r="K282" s="84" t="e">
        <f t="shared" si="44"/>
        <v>#N/A</v>
      </c>
      <c r="L282" s="84" t="e">
        <f t="shared" si="45"/>
        <v>#N/A</v>
      </c>
      <c r="M282" s="40">
        <f t="shared" si="40"/>
        <v>0</v>
      </c>
      <c r="N282" s="40">
        <f t="shared" si="41"/>
        <v>0</v>
      </c>
      <c r="O282" s="40">
        <f t="shared" si="46"/>
        <v>0</v>
      </c>
      <c r="P282" s="68">
        <f t="shared" si="47"/>
        <v>0</v>
      </c>
      <c r="Q282" s="69">
        <f t="shared" si="42"/>
        <v>0</v>
      </c>
      <c r="R282" s="70">
        <f t="shared" si="48"/>
        <v>0</v>
      </c>
      <c r="T282" s="10"/>
      <c r="U282" s="10"/>
      <c r="V282" s="10"/>
      <c r="W282" s="10"/>
      <c r="X282" s="10"/>
    </row>
    <row r="283" spans="4:24" s="9" customFormat="1" x14ac:dyDescent="0.3">
      <c r="D283" s="17">
        <f t="shared" si="43"/>
        <v>69854</v>
      </c>
      <c r="E283" s="41">
        <v>1</v>
      </c>
      <c r="F283" s="83">
        <f t="shared" si="49"/>
        <v>3</v>
      </c>
      <c r="G283" s="39"/>
      <c r="H283" s="39"/>
      <c r="I283" s="39"/>
      <c r="J283" s="39"/>
      <c r="K283" s="84" t="e">
        <f t="shared" si="44"/>
        <v>#N/A</v>
      </c>
      <c r="L283" s="84" t="e">
        <f t="shared" si="45"/>
        <v>#N/A</v>
      </c>
      <c r="M283" s="40">
        <f t="shared" si="40"/>
        <v>0</v>
      </c>
      <c r="N283" s="40">
        <f t="shared" si="41"/>
        <v>0</v>
      </c>
      <c r="O283" s="40">
        <f t="shared" si="46"/>
        <v>0</v>
      </c>
      <c r="P283" s="68">
        <f t="shared" si="47"/>
        <v>0</v>
      </c>
      <c r="Q283" s="69">
        <f t="shared" si="42"/>
        <v>0</v>
      </c>
      <c r="R283" s="70">
        <f t="shared" si="48"/>
        <v>0</v>
      </c>
      <c r="T283" s="10"/>
      <c r="U283" s="10"/>
      <c r="V283" s="10"/>
      <c r="W283" s="10"/>
      <c r="X283" s="10"/>
    </row>
    <row r="284" spans="4:24" s="9" customFormat="1" x14ac:dyDescent="0.3">
      <c r="D284" s="17">
        <f t="shared" si="43"/>
        <v>69945</v>
      </c>
      <c r="E284" s="41">
        <v>1</v>
      </c>
      <c r="F284" s="83">
        <f t="shared" si="49"/>
        <v>3</v>
      </c>
      <c r="G284" s="39"/>
      <c r="H284" s="39"/>
      <c r="I284" s="39"/>
      <c r="J284" s="39"/>
      <c r="K284" s="84" t="e">
        <f t="shared" si="44"/>
        <v>#N/A</v>
      </c>
      <c r="L284" s="84" t="e">
        <f t="shared" si="45"/>
        <v>#N/A</v>
      </c>
      <c r="M284" s="40">
        <f t="shared" si="40"/>
        <v>0</v>
      </c>
      <c r="N284" s="40">
        <f t="shared" si="41"/>
        <v>0</v>
      </c>
      <c r="O284" s="40">
        <f t="shared" si="46"/>
        <v>0</v>
      </c>
      <c r="P284" s="68">
        <f t="shared" si="47"/>
        <v>0</v>
      </c>
      <c r="Q284" s="69">
        <f t="shared" si="42"/>
        <v>0</v>
      </c>
      <c r="R284" s="70">
        <f t="shared" si="48"/>
        <v>0</v>
      </c>
      <c r="T284" s="10"/>
      <c r="U284" s="10"/>
      <c r="V284" s="10"/>
      <c r="W284" s="10"/>
      <c r="X284" s="10"/>
    </row>
    <row r="285" spans="4:24" s="9" customFormat="1" x14ac:dyDescent="0.3">
      <c r="D285" s="17">
        <f t="shared" si="43"/>
        <v>70037</v>
      </c>
      <c r="E285" s="41">
        <v>1</v>
      </c>
      <c r="F285" s="83">
        <f t="shared" si="49"/>
        <v>3</v>
      </c>
      <c r="G285" s="39"/>
      <c r="H285" s="39"/>
      <c r="I285" s="39"/>
      <c r="J285" s="39"/>
      <c r="K285" s="84" t="e">
        <f t="shared" si="44"/>
        <v>#N/A</v>
      </c>
      <c r="L285" s="84" t="e">
        <f t="shared" si="45"/>
        <v>#N/A</v>
      </c>
      <c r="M285" s="40">
        <f t="shared" si="40"/>
        <v>0</v>
      </c>
      <c r="N285" s="40">
        <f t="shared" si="41"/>
        <v>0</v>
      </c>
      <c r="O285" s="40">
        <f t="shared" si="46"/>
        <v>0</v>
      </c>
      <c r="P285" s="68">
        <f t="shared" si="47"/>
        <v>0</v>
      </c>
      <c r="Q285" s="69">
        <f t="shared" si="42"/>
        <v>0</v>
      </c>
      <c r="R285" s="70">
        <f t="shared" si="48"/>
        <v>0</v>
      </c>
      <c r="T285" s="10"/>
      <c r="U285" s="10"/>
      <c r="V285" s="10"/>
      <c r="W285" s="10"/>
      <c r="X285" s="10"/>
    </row>
    <row r="286" spans="4:24" s="9" customFormat="1" x14ac:dyDescent="0.3">
      <c r="D286" s="17">
        <f t="shared" si="43"/>
        <v>70129</v>
      </c>
      <c r="E286" s="41">
        <v>1</v>
      </c>
      <c r="F286" s="83">
        <f t="shared" si="49"/>
        <v>3</v>
      </c>
      <c r="G286" s="39"/>
      <c r="H286" s="39"/>
      <c r="I286" s="39"/>
      <c r="J286" s="39"/>
      <c r="K286" s="84" t="e">
        <f t="shared" si="44"/>
        <v>#N/A</v>
      </c>
      <c r="L286" s="84" t="e">
        <f t="shared" si="45"/>
        <v>#N/A</v>
      </c>
      <c r="M286" s="40">
        <f t="shared" si="40"/>
        <v>0</v>
      </c>
      <c r="N286" s="40">
        <f t="shared" si="41"/>
        <v>0</v>
      </c>
      <c r="O286" s="40">
        <f t="shared" si="46"/>
        <v>0</v>
      </c>
      <c r="P286" s="68">
        <f t="shared" si="47"/>
        <v>0</v>
      </c>
      <c r="Q286" s="69">
        <f t="shared" si="42"/>
        <v>0</v>
      </c>
      <c r="R286" s="70">
        <f t="shared" si="48"/>
        <v>0</v>
      </c>
      <c r="T286" s="10"/>
      <c r="U286" s="10"/>
      <c r="V286" s="10"/>
      <c r="W286" s="10"/>
      <c r="X286" s="10"/>
    </row>
    <row r="287" spans="4:24" s="9" customFormat="1" x14ac:dyDescent="0.3">
      <c r="D287" s="17">
        <f t="shared" si="43"/>
        <v>70220</v>
      </c>
      <c r="E287" s="41">
        <v>1</v>
      </c>
      <c r="F287" s="83">
        <f t="shared" si="49"/>
        <v>3</v>
      </c>
      <c r="G287" s="39"/>
      <c r="H287" s="39"/>
      <c r="I287" s="39"/>
      <c r="J287" s="39"/>
      <c r="K287" s="84" t="e">
        <f t="shared" si="44"/>
        <v>#N/A</v>
      </c>
      <c r="L287" s="84" t="e">
        <f t="shared" si="45"/>
        <v>#N/A</v>
      </c>
      <c r="M287" s="40">
        <f t="shared" si="40"/>
        <v>0</v>
      </c>
      <c r="N287" s="40">
        <f t="shared" si="41"/>
        <v>0</v>
      </c>
      <c r="O287" s="40">
        <f t="shared" si="46"/>
        <v>0</v>
      </c>
      <c r="P287" s="68">
        <f t="shared" si="47"/>
        <v>0</v>
      </c>
      <c r="Q287" s="69">
        <f t="shared" si="42"/>
        <v>0</v>
      </c>
      <c r="R287" s="70">
        <f t="shared" si="48"/>
        <v>0</v>
      </c>
      <c r="T287" s="10"/>
      <c r="U287" s="10"/>
      <c r="V287" s="10"/>
      <c r="W287" s="10"/>
      <c r="X287" s="10"/>
    </row>
    <row r="288" spans="4:24" s="9" customFormat="1" x14ac:dyDescent="0.3">
      <c r="D288" s="17">
        <f t="shared" si="43"/>
        <v>70311</v>
      </c>
      <c r="E288" s="41">
        <v>1</v>
      </c>
      <c r="F288" s="83">
        <f t="shared" si="49"/>
        <v>3</v>
      </c>
      <c r="G288" s="39"/>
      <c r="H288" s="39"/>
      <c r="I288" s="39"/>
      <c r="J288" s="39"/>
      <c r="K288" s="84" t="e">
        <f t="shared" si="44"/>
        <v>#N/A</v>
      </c>
      <c r="L288" s="84" t="e">
        <f t="shared" si="45"/>
        <v>#N/A</v>
      </c>
      <c r="M288" s="40">
        <f t="shared" si="40"/>
        <v>0</v>
      </c>
      <c r="N288" s="40">
        <f t="shared" si="41"/>
        <v>0</v>
      </c>
      <c r="O288" s="40">
        <f t="shared" si="46"/>
        <v>0</v>
      </c>
      <c r="P288" s="68">
        <f t="shared" si="47"/>
        <v>0</v>
      </c>
      <c r="Q288" s="69">
        <f t="shared" si="42"/>
        <v>0</v>
      </c>
      <c r="R288" s="70">
        <f t="shared" si="48"/>
        <v>0</v>
      </c>
      <c r="T288" s="10"/>
      <c r="U288" s="10"/>
      <c r="V288" s="10"/>
      <c r="W288" s="10"/>
      <c r="X288" s="10"/>
    </row>
    <row r="289" spans="4:24" s="9" customFormat="1" x14ac:dyDescent="0.3">
      <c r="D289" s="17">
        <f t="shared" si="43"/>
        <v>70403</v>
      </c>
      <c r="E289" s="41">
        <v>1</v>
      </c>
      <c r="F289" s="83">
        <f t="shared" si="49"/>
        <v>3</v>
      </c>
      <c r="G289" s="39"/>
      <c r="H289" s="39"/>
      <c r="I289" s="39"/>
      <c r="J289" s="39"/>
      <c r="K289" s="84" t="e">
        <f t="shared" si="44"/>
        <v>#N/A</v>
      </c>
      <c r="L289" s="84" t="e">
        <f t="shared" si="45"/>
        <v>#N/A</v>
      </c>
      <c r="M289" s="40">
        <f t="shared" si="40"/>
        <v>0</v>
      </c>
      <c r="N289" s="40">
        <f t="shared" si="41"/>
        <v>0</v>
      </c>
      <c r="O289" s="40">
        <f t="shared" si="46"/>
        <v>0</v>
      </c>
      <c r="P289" s="68">
        <f t="shared" si="47"/>
        <v>0</v>
      </c>
      <c r="Q289" s="69">
        <f t="shared" si="42"/>
        <v>0</v>
      </c>
      <c r="R289" s="70">
        <f t="shared" si="48"/>
        <v>0</v>
      </c>
      <c r="T289" s="10"/>
      <c r="U289" s="10"/>
      <c r="V289" s="10"/>
      <c r="W289" s="10"/>
      <c r="X289" s="10"/>
    </row>
    <row r="290" spans="4:24" s="9" customFormat="1" x14ac:dyDescent="0.3">
      <c r="D290" s="17">
        <f t="shared" si="43"/>
        <v>70495</v>
      </c>
      <c r="E290" s="41">
        <v>1</v>
      </c>
      <c r="F290" s="83">
        <f t="shared" si="49"/>
        <v>3</v>
      </c>
      <c r="G290" s="39"/>
      <c r="H290" s="39"/>
      <c r="I290" s="39"/>
      <c r="J290" s="39"/>
      <c r="K290" s="84" t="e">
        <f t="shared" si="44"/>
        <v>#N/A</v>
      </c>
      <c r="L290" s="84" t="e">
        <f t="shared" si="45"/>
        <v>#N/A</v>
      </c>
      <c r="M290" s="40">
        <f t="shared" si="40"/>
        <v>0</v>
      </c>
      <c r="N290" s="40">
        <f t="shared" si="41"/>
        <v>0</v>
      </c>
      <c r="O290" s="40">
        <f t="shared" si="46"/>
        <v>0</v>
      </c>
      <c r="P290" s="68">
        <f t="shared" si="47"/>
        <v>0</v>
      </c>
      <c r="Q290" s="69">
        <f t="shared" si="42"/>
        <v>0</v>
      </c>
      <c r="R290" s="70">
        <f t="shared" si="48"/>
        <v>0</v>
      </c>
      <c r="T290" s="10"/>
      <c r="U290" s="10"/>
      <c r="V290" s="10"/>
      <c r="W290" s="10"/>
      <c r="X290" s="10"/>
    </row>
    <row r="291" spans="4:24" s="9" customFormat="1" x14ac:dyDescent="0.3">
      <c r="D291" s="17">
        <f t="shared" si="43"/>
        <v>70585</v>
      </c>
      <c r="E291" s="41">
        <v>1</v>
      </c>
      <c r="F291" s="83">
        <f t="shared" si="49"/>
        <v>3</v>
      </c>
      <c r="G291" s="39"/>
      <c r="H291" s="39"/>
      <c r="I291" s="39"/>
      <c r="J291" s="39"/>
      <c r="K291" s="84" t="e">
        <f t="shared" si="44"/>
        <v>#N/A</v>
      </c>
      <c r="L291" s="84" t="e">
        <f t="shared" si="45"/>
        <v>#N/A</v>
      </c>
      <c r="M291" s="40">
        <f t="shared" si="40"/>
        <v>0</v>
      </c>
      <c r="N291" s="40">
        <f t="shared" si="41"/>
        <v>0</v>
      </c>
      <c r="O291" s="40">
        <f t="shared" si="46"/>
        <v>0</v>
      </c>
      <c r="P291" s="68">
        <f t="shared" si="47"/>
        <v>0</v>
      </c>
      <c r="Q291" s="69">
        <f t="shared" si="42"/>
        <v>0</v>
      </c>
      <c r="R291" s="70">
        <f t="shared" si="48"/>
        <v>0</v>
      </c>
      <c r="T291" s="10"/>
      <c r="U291" s="10"/>
      <c r="V291" s="10"/>
      <c r="W291" s="10"/>
      <c r="X291" s="10"/>
    </row>
    <row r="292" spans="4:24" s="9" customFormat="1" x14ac:dyDescent="0.3">
      <c r="D292" s="17">
        <f t="shared" si="43"/>
        <v>70676</v>
      </c>
      <c r="E292" s="41">
        <v>1</v>
      </c>
      <c r="F292" s="83">
        <f t="shared" si="49"/>
        <v>3</v>
      </c>
      <c r="G292" s="39"/>
      <c r="H292" s="39"/>
      <c r="I292" s="39"/>
      <c r="J292" s="39"/>
      <c r="K292" s="84" t="e">
        <f t="shared" si="44"/>
        <v>#N/A</v>
      </c>
      <c r="L292" s="84" t="e">
        <f t="shared" si="45"/>
        <v>#N/A</v>
      </c>
      <c r="M292" s="40">
        <f t="shared" si="40"/>
        <v>0</v>
      </c>
      <c r="N292" s="40">
        <f t="shared" si="41"/>
        <v>0</v>
      </c>
      <c r="O292" s="40">
        <f t="shared" si="46"/>
        <v>0</v>
      </c>
      <c r="P292" s="68">
        <f t="shared" si="47"/>
        <v>0</v>
      </c>
      <c r="Q292" s="69">
        <f t="shared" si="42"/>
        <v>0</v>
      </c>
      <c r="R292" s="70">
        <f t="shared" si="48"/>
        <v>0</v>
      </c>
      <c r="T292" s="10"/>
      <c r="U292" s="10"/>
      <c r="V292" s="10"/>
      <c r="W292" s="10"/>
      <c r="X292" s="10"/>
    </row>
    <row r="293" spans="4:24" s="9" customFormat="1" x14ac:dyDescent="0.3">
      <c r="D293" s="17">
        <f t="shared" si="43"/>
        <v>70768</v>
      </c>
      <c r="E293" s="41">
        <v>1</v>
      </c>
      <c r="F293" s="83">
        <f t="shared" si="49"/>
        <v>3</v>
      </c>
      <c r="G293" s="39"/>
      <c r="H293" s="39"/>
      <c r="I293" s="39"/>
      <c r="J293" s="39"/>
      <c r="K293" s="84" t="e">
        <f t="shared" si="44"/>
        <v>#N/A</v>
      </c>
      <c r="L293" s="84" t="e">
        <f t="shared" si="45"/>
        <v>#N/A</v>
      </c>
      <c r="M293" s="40">
        <f t="shared" si="40"/>
        <v>0</v>
      </c>
      <c r="N293" s="40">
        <f t="shared" si="41"/>
        <v>0</v>
      </c>
      <c r="O293" s="40">
        <f t="shared" si="46"/>
        <v>0</v>
      </c>
      <c r="P293" s="68">
        <f t="shared" si="47"/>
        <v>0</v>
      </c>
      <c r="Q293" s="69">
        <f t="shared" si="42"/>
        <v>0</v>
      </c>
      <c r="R293" s="70">
        <f t="shared" si="48"/>
        <v>0</v>
      </c>
      <c r="T293" s="10"/>
      <c r="U293" s="10"/>
      <c r="V293" s="10"/>
      <c r="W293" s="10"/>
      <c r="X293" s="10"/>
    </row>
    <row r="294" spans="4:24" s="9" customFormat="1" x14ac:dyDescent="0.3">
      <c r="D294" s="17">
        <f t="shared" si="43"/>
        <v>70860</v>
      </c>
      <c r="E294" s="41">
        <v>1</v>
      </c>
      <c r="F294" s="83">
        <f t="shared" si="49"/>
        <v>3</v>
      </c>
      <c r="G294" s="39"/>
      <c r="H294" s="39"/>
      <c r="I294" s="39"/>
      <c r="J294" s="39"/>
      <c r="K294" s="84" t="e">
        <f t="shared" si="44"/>
        <v>#N/A</v>
      </c>
      <c r="L294" s="84" t="e">
        <f t="shared" si="45"/>
        <v>#N/A</v>
      </c>
      <c r="M294" s="40">
        <f t="shared" si="40"/>
        <v>0</v>
      </c>
      <c r="N294" s="40">
        <f t="shared" si="41"/>
        <v>0</v>
      </c>
      <c r="O294" s="40">
        <f t="shared" si="46"/>
        <v>0</v>
      </c>
      <c r="P294" s="68">
        <f t="shared" si="47"/>
        <v>0</v>
      </c>
      <c r="Q294" s="69">
        <f t="shared" si="42"/>
        <v>0</v>
      </c>
      <c r="R294" s="70">
        <f t="shared" si="48"/>
        <v>0</v>
      </c>
      <c r="T294" s="10"/>
      <c r="U294" s="10"/>
      <c r="V294" s="10"/>
      <c r="W294" s="10"/>
      <c r="X294" s="10"/>
    </row>
    <row r="295" spans="4:24" s="9" customFormat="1" x14ac:dyDescent="0.3">
      <c r="D295" s="17">
        <f t="shared" si="43"/>
        <v>70950</v>
      </c>
      <c r="E295" s="41">
        <v>1</v>
      </c>
      <c r="F295" s="83">
        <f t="shared" si="49"/>
        <v>3</v>
      </c>
      <c r="G295" s="39"/>
      <c r="H295" s="39"/>
      <c r="I295" s="39"/>
      <c r="J295" s="39"/>
      <c r="K295" s="84" t="e">
        <f t="shared" si="44"/>
        <v>#N/A</v>
      </c>
      <c r="L295" s="84" t="e">
        <f t="shared" si="45"/>
        <v>#N/A</v>
      </c>
      <c r="M295" s="40">
        <f t="shared" si="40"/>
        <v>0</v>
      </c>
      <c r="N295" s="40">
        <f t="shared" si="41"/>
        <v>0</v>
      </c>
      <c r="O295" s="40">
        <f t="shared" si="46"/>
        <v>0</v>
      </c>
      <c r="P295" s="68">
        <f t="shared" si="47"/>
        <v>0</v>
      </c>
      <c r="Q295" s="69">
        <f t="shared" si="42"/>
        <v>0</v>
      </c>
      <c r="R295" s="70">
        <f t="shared" si="48"/>
        <v>0</v>
      </c>
      <c r="T295" s="10"/>
      <c r="U295" s="10"/>
      <c r="V295" s="10"/>
      <c r="W295" s="10"/>
      <c r="X295" s="10"/>
    </row>
    <row r="296" spans="4:24" s="9" customFormat="1" x14ac:dyDescent="0.3">
      <c r="D296" s="17">
        <f t="shared" si="43"/>
        <v>71041</v>
      </c>
      <c r="E296" s="41">
        <v>1</v>
      </c>
      <c r="F296" s="83">
        <f t="shared" si="49"/>
        <v>3</v>
      </c>
      <c r="G296" s="39"/>
      <c r="H296" s="39"/>
      <c r="I296" s="39"/>
      <c r="J296" s="39"/>
      <c r="K296" s="84" t="e">
        <f t="shared" si="44"/>
        <v>#N/A</v>
      </c>
      <c r="L296" s="84" t="e">
        <f t="shared" si="45"/>
        <v>#N/A</v>
      </c>
      <c r="M296" s="40">
        <f t="shared" si="40"/>
        <v>0</v>
      </c>
      <c r="N296" s="40">
        <f t="shared" si="41"/>
        <v>0</v>
      </c>
      <c r="O296" s="40">
        <f t="shared" si="46"/>
        <v>0</v>
      </c>
      <c r="P296" s="68">
        <f t="shared" si="47"/>
        <v>0</v>
      </c>
      <c r="Q296" s="69">
        <f t="shared" si="42"/>
        <v>0</v>
      </c>
      <c r="R296" s="70">
        <f t="shared" si="48"/>
        <v>0</v>
      </c>
      <c r="T296" s="10"/>
      <c r="U296" s="10"/>
      <c r="V296" s="10"/>
      <c r="W296" s="10"/>
      <c r="X296" s="10"/>
    </row>
    <row r="297" spans="4:24" s="9" customFormat="1" x14ac:dyDescent="0.3">
      <c r="D297" s="17">
        <f t="shared" si="43"/>
        <v>71133</v>
      </c>
      <c r="E297" s="41">
        <v>1</v>
      </c>
      <c r="F297" s="83">
        <f t="shared" si="49"/>
        <v>3</v>
      </c>
      <c r="G297" s="39"/>
      <c r="H297" s="39"/>
      <c r="I297" s="39"/>
      <c r="J297" s="39"/>
      <c r="K297" s="84" t="e">
        <f t="shared" si="44"/>
        <v>#N/A</v>
      </c>
      <c r="L297" s="84" t="e">
        <f t="shared" si="45"/>
        <v>#N/A</v>
      </c>
      <c r="M297" s="40">
        <f t="shared" si="40"/>
        <v>0</v>
      </c>
      <c r="N297" s="40">
        <f t="shared" si="41"/>
        <v>0</v>
      </c>
      <c r="O297" s="40">
        <f t="shared" si="46"/>
        <v>0</v>
      </c>
      <c r="P297" s="68">
        <f t="shared" si="47"/>
        <v>0</v>
      </c>
      <c r="Q297" s="69">
        <f t="shared" si="42"/>
        <v>0</v>
      </c>
      <c r="R297" s="70">
        <f t="shared" si="48"/>
        <v>0</v>
      </c>
      <c r="T297" s="10"/>
      <c r="U297" s="10"/>
      <c r="V297" s="10"/>
      <c r="W297" s="10"/>
      <c r="X297" s="10"/>
    </row>
    <row r="298" spans="4:24" s="9" customFormat="1" x14ac:dyDescent="0.3">
      <c r="D298" s="17">
        <f t="shared" si="43"/>
        <v>71225</v>
      </c>
      <c r="E298" s="41">
        <v>1</v>
      </c>
      <c r="F298" s="83">
        <f t="shared" si="49"/>
        <v>3</v>
      </c>
      <c r="G298" s="39"/>
      <c r="H298" s="39"/>
      <c r="I298" s="39"/>
      <c r="J298" s="39"/>
      <c r="K298" s="84" t="e">
        <f t="shared" si="44"/>
        <v>#N/A</v>
      </c>
      <c r="L298" s="84" t="e">
        <f t="shared" si="45"/>
        <v>#N/A</v>
      </c>
      <c r="M298" s="40">
        <f t="shared" si="40"/>
        <v>0</v>
      </c>
      <c r="N298" s="40">
        <f t="shared" si="41"/>
        <v>0</v>
      </c>
      <c r="O298" s="40">
        <f t="shared" si="46"/>
        <v>0</v>
      </c>
      <c r="P298" s="68">
        <f t="shared" si="47"/>
        <v>0</v>
      </c>
      <c r="Q298" s="69">
        <f t="shared" si="42"/>
        <v>0</v>
      </c>
      <c r="R298" s="70">
        <f t="shared" si="48"/>
        <v>0</v>
      </c>
      <c r="T298" s="10"/>
      <c r="U298" s="10"/>
      <c r="V298" s="10"/>
      <c r="W298" s="10"/>
      <c r="X298" s="10"/>
    </row>
    <row r="299" spans="4:24" s="9" customFormat="1" x14ac:dyDescent="0.3">
      <c r="D299" s="17">
        <f t="shared" si="43"/>
        <v>71315</v>
      </c>
      <c r="E299" s="41">
        <v>1</v>
      </c>
      <c r="F299" s="83">
        <f t="shared" si="49"/>
        <v>3</v>
      </c>
      <c r="G299" s="39"/>
      <c r="H299" s="39"/>
      <c r="I299" s="39"/>
      <c r="J299" s="39"/>
      <c r="K299" s="84" t="e">
        <f t="shared" si="44"/>
        <v>#N/A</v>
      </c>
      <c r="L299" s="84" t="e">
        <f t="shared" si="45"/>
        <v>#N/A</v>
      </c>
      <c r="M299" s="40">
        <f t="shared" si="40"/>
        <v>0</v>
      </c>
      <c r="N299" s="40">
        <f t="shared" si="41"/>
        <v>0</v>
      </c>
      <c r="O299" s="40">
        <f t="shared" si="46"/>
        <v>0</v>
      </c>
      <c r="P299" s="68">
        <f t="shared" si="47"/>
        <v>0</v>
      </c>
      <c r="Q299" s="69">
        <f t="shared" si="42"/>
        <v>0</v>
      </c>
      <c r="R299" s="70">
        <f t="shared" si="48"/>
        <v>0</v>
      </c>
      <c r="T299" s="10"/>
      <c r="U299" s="10"/>
      <c r="V299" s="10"/>
      <c r="W299" s="10"/>
      <c r="X299" s="10"/>
    </row>
    <row r="300" spans="4:24" s="9" customFormat="1" x14ac:dyDescent="0.3">
      <c r="D300" s="17">
        <f t="shared" si="43"/>
        <v>71406</v>
      </c>
      <c r="E300" s="41">
        <v>1</v>
      </c>
      <c r="F300" s="83">
        <f t="shared" si="49"/>
        <v>3</v>
      </c>
      <c r="G300" s="39"/>
      <c r="H300" s="39"/>
      <c r="I300" s="39"/>
      <c r="J300" s="39"/>
      <c r="K300" s="84" t="e">
        <f t="shared" si="44"/>
        <v>#N/A</v>
      </c>
      <c r="L300" s="84" t="e">
        <f t="shared" si="45"/>
        <v>#N/A</v>
      </c>
      <c r="M300" s="40">
        <f t="shared" si="40"/>
        <v>0</v>
      </c>
      <c r="N300" s="40">
        <f t="shared" si="41"/>
        <v>0</v>
      </c>
      <c r="O300" s="40">
        <f t="shared" si="46"/>
        <v>0</v>
      </c>
      <c r="P300" s="68">
        <f t="shared" si="47"/>
        <v>0</v>
      </c>
      <c r="Q300" s="69">
        <f t="shared" si="42"/>
        <v>0</v>
      </c>
      <c r="R300" s="70">
        <f t="shared" si="48"/>
        <v>0</v>
      </c>
      <c r="T300" s="10"/>
      <c r="U300" s="10"/>
      <c r="V300" s="10"/>
      <c r="W300" s="10"/>
      <c r="X300" s="10"/>
    </row>
    <row r="301" spans="4:24" s="9" customFormat="1" x14ac:dyDescent="0.3">
      <c r="D301" s="17">
        <f t="shared" si="43"/>
        <v>71498</v>
      </c>
      <c r="E301" s="41">
        <v>1</v>
      </c>
      <c r="F301" s="83">
        <f t="shared" si="49"/>
        <v>3</v>
      </c>
      <c r="G301" s="39"/>
      <c r="H301" s="39"/>
      <c r="I301" s="39"/>
      <c r="J301" s="39"/>
      <c r="K301" s="84" t="e">
        <f t="shared" si="44"/>
        <v>#N/A</v>
      </c>
      <c r="L301" s="84" t="e">
        <f t="shared" si="45"/>
        <v>#N/A</v>
      </c>
      <c r="M301" s="40">
        <f t="shared" si="40"/>
        <v>0</v>
      </c>
      <c r="N301" s="40">
        <f t="shared" si="41"/>
        <v>0</v>
      </c>
      <c r="O301" s="40">
        <f t="shared" si="46"/>
        <v>0</v>
      </c>
      <c r="P301" s="68">
        <f t="shared" si="47"/>
        <v>0</v>
      </c>
      <c r="Q301" s="69">
        <f t="shared" si="42"/>
        <v>0</v>
      </c>
      <c r="R301" s="70">
        <f t="shared" si="48"/>
        <v>0</v>
      </c>
      <c r="T301" s="10"/>
      <c r="U301" s="10"/>
      <c r="V301" s="10"/>
      <c r="W301" s="10"/>
      <c r="X301" s="10"/>
    </row>
    <row r="302" spans="4:24" s="9" customFormat="1" x14ac:dyDescent="0.3">
      <c r="D302" s="17">
        <f t="shared" si="43"/>
        <v>71590</v>
      </c>
      <c r="E302" s="41">
        <v>1</v>
      </c>
      <c r="F302" s="83">
        <f t="shared" si="49"/>
        <v>3</v>
      </c>
      <c r="G302" s="39"/>
      <c r="H302" s="39"/>
      <c r="I302" s="39"/>
      <c r="J302" s="39"/>
      <c r="K302" s="84" t="e">
        <f t="shared" si="44"/>
        <v>#N/A</v>
      </c>
      <c r="L302" s="84" t="e">
        <f t="shared" si="45"/>
        <v>#N/A</v>
      </c>
      <c r="M302" s="40">
        <f t="shared" si="40"/>
        <v>0</v>
      </c>
      <c r="N302" s="40">
        <f t="shared" si="41"/>
        <v>0</v>
      </c>
      <c r="O302" s="40">
        <f t="shared" si="46"/>
        <v>0</v>
      </c>
      <c r="P302" s="68">
        <f t="shared" si="47"/>
        <v>0</v>
      </c>
      <c r="Q302" s="69">
        <f t="shared" si="42"/>
        <v>0</v>
      </c>
      <c r="R302" s="70">
        <f t="shared" si="48"/>
        <v>0</v>
      </c>
      <c r="T302" s="10"/>
      <c r="U302" s="10"/>
      <c r="V302" s="10"/>
      <c r="W302" s="10"/>
      <c r="X302" s="10"/>
    </row>
    <row r="303" spans="4:24" s="9" customFormat="1" x14ac:dyDescent="0.3">
      <c r="D303" s="17">
        <f t="shared" si="43"/>
        <v>71681</v>
      </c>
      <c r="E303" s="41">
        <v>1</v>
      </c>
      <c r="F303" s="83">
        <f t="shared" si="49"/>
        <v>3</v>
      </c>
      <c r="G303" s="39"/>
      <c r="H303" s="39"/>
      <c r="I303" s="39"/>
      <c r="J303" s="39"/>
      <c r="K303" s="84" t="e">
        <f t="shared" si="44"/>
        <v>#N/A</v>
      </c>
      <c r="L303" s="84" t="e">
        <f t="shared" si="45"/>
        <v>#N/A</v>
      </c>
      <c r="M303" s="40">
        <f t="shared" si="40"/>
        <v>0</v>
      </c>
      <c r="N303" s="40">
        <f t="shared" si="41"/>
        <v>0</v>
      </c>
      <c r="O303" s="40">
        <f t="shared" si="46"/>
        <v>0</v>
      </c>
      <c r="P303" s="68">
        <f t="shared" si="47"/>
        <v>0</v>
      </c>
      <c r="Q303" s="69">
        <f t="shared" si="42"/>
        <v>0</v>
      </c>
      <c r="R303" s="70">
        <f t="shared" si="48"/>
        <v>0</v>
      </c>
      <c r="T303" s="10"/>
      <c r="U303" s="10"/>
      <c r="V303" s="10"/>
      <c r="W303" s="10"/>
      <c r="X303" s="10"/>
    </row>
    <row r="304" spans="4:24" s="9" customFormat="1" x14ac:dyDescent="0.3">
      <c r="D304" s="17">
        <f t="shared" si="43"/>
        <v>71772</v>
      </c>
      <c r="E304" s="41">
        <v>1</v>
      </c>
      <c r="F304" s="83">
        <f t="shared" si="49"/>
        <v>3</v>
      </c>
      <c r="G304" s="39"/>
      <c r="H304" s="39"/>
      <c r="I304" s="39"/>
      <c r="J304" s="39"/>
      <c r="K304" s="84" t="e">
        <f t="shared" si="44"/>
        <v>#N/A</v>
      </c>
      <c r="L304" s="84" t="e">
        <f t="shared" si="45"/>
        <v>#N/A</v>
      </c>
      <c r="M304" s="40">
        <f t="shared" si="40"/>
        <v>0</v>
      </c>
      <c r="N304" s="40">
        <f t="shared" si="41"/>
        <v>0</v>
      </c>
      <c r="O304" s="40">
        <f t="shared" si="46"/>
        <v>0</v>
      </c>
      <c r="P304" s="68">
        <f t="shared" si="47"/>
        <v>0</v>
      </c>
      <c r="Q304" s="69">
        <f t="shared" si="42"/>
        <v>0</v>
      </c>
      <c r="R304" s="70">
        <f t="shared" si="48"/>
        <v>0</v>
      </c>
      <c r="T304" s="10"/>
      <c r="U304" s="10"/>
      <c r="V304" s="10"/>
      <c r="W304" s="10"/>
      <c r="X304" s="10"/>
    </row>
    <row r="305" spans="4:24" s="9" customFormat="1" x14ac:dyDescent="0.3">
      <c r="D305" s="17">
        <f t="shared" si="43"/>
        <v>71864</v>
      </c>
      <c r="E305" s="41">
        <v>1</v>
      </c>
      <c r="F305" s="83">
        <f t="shared" si="49"/>
        <v>3</v>
      </c>
      <c r="G305" s="39"/>
      <c r="H305" s="39"/>
      <c r="I305" s="39"/>
      <c r="J305" s="39"/>
      <c r="K305" s="84" t="e">
        <f t="shared" si="44"/>
        <v>#N/A</v>
      </c>
      <c r="L305" s="84" t="e">
        <f t="shared" si="45"/>
        <v>#N/A</v>
      </c>
      <c r="M305" s="40">
        <f t="shared" si="40"/>
        <v>0</v>
      </c>
      <c r="N305" s="40">
        <f t="shared" si="41"/>
        <v>0</v>
      </c>
      <c r="O305" s="40">
        <f t="shared" si="46"/>
        <v>0</v>
      </c>
      <c r="P305" s="68">
        <f t="shared" si="47"/>
        <v>0</v>
      </c>
      <c r="Q305" s="69">
        <f t="shared" si="42"/>
        <v>0</v>
      </c>
      <c r="R305" s="70">
        <f t="shared" si="48"/>
        <v>0</v>
      </c>
      <c r="T305" s="10"/>
      <c r="U305" s="10"/>
      <c r="V305" s="10"/>
      <c r="W305" s="10"/>
      <c r="X305" s="10"/>
    </row>
    <row r="306" spans="4:24" s="9" customFormat="1" x14ac:dyDescent="0.3">
      <c r="D306" s="17">
        <f t="shared" si="43"/>
        <v>71956</v>
      </c>
      <c r="E306" s="41">
        <v>1</v>
      </c>
      <c r="F306" s="83">
        <f t="shared" si="49"/>
        <v>3</v>
      </c>
      <c r="G306" s="39"/>
      <c r="H306" s="39"/>
      <c r="I306" s="39"/>
      <c r="J306" s="39"/>
      <c r="K306" s="84" t="e">
        <f t="shared" si="44"/>
        <v>#N/A</v>
      </c>
      <c r="L306" s="84" t="e">
        <f t="shared" si="45"/>
        <v>#N/A</v>
      </c>
      <c r="M306" s="40">
        <f t="shared" si="40"/>
        <v>0</v>
      </c>
      <c r="N306" s="40">
        <f t="shared" si="41"/>
        <v>0</v>
      </c>
      <c r="O306" s="40">
        <f t="shared" si="46"/>
        <v>0</v>
      </c>
      <c r="P306" s="68">
        <f t="shared" si="47"/>
        <v>0</v>
      </c>
      <c r="Q306" s="69">
        <f t="shared" si="42"/>
        <v>0</v>
      </c>
      <c r="R306" s="70">
        <f t="shared" si="48"/>
        <v>0</v>
      </c>
      <c r="T306" s="10"/>
      <c r="U306" s="10"/>
      <c r="V306" s="10"/>
      <c r="W306" s="10"/>
      <c r="X306" s="10"/>
    </row>
    <row r="307" spans="4:24" s="9" customFormat="1" x14ac:dyDescent="0.3">
      <c r="D307" s="17">
        <f t="shared" si="43"/>
        <v>72046</v>
      </c>
      <c r="E307" s="41">
        <v>1</v>
      </c>
      <c r="F307" s="83">
        <f t="shared" si="49"/>
        <v>3</v>
      </c>
      <c r="G307" s="39"/>
      <c r="H307" s="39"/>
      <c r="I307" s="39"/>
      <c r="J307" s="39"/>
      <c r="K307" s="84" t="e">
        <f t="shared" si="44"/>
        <v>#N/A</v>
      </c>
      <c r="L307" s="84" t="e">
        <f t="shared" si="45"/>
        <v>#N/A</v>
      </c>
      <c r="M307" s="40">
        <f t="shared" si="40"/>
        <v>0</v>
      </c>
      <c r="N307" s="40">
        <f t="shared" si="41"/>
        <v>0</v>
      </c>
      <c r="O307" s="40">
        <f t="shared" si="46"/>
        <v>0</v>
      </c>
      <c r="P307" s="68">
        <f t="shared" si="47"/>
        <v>0</v>
      </c>
      <c r="Q307" s="69">
        <f t="shared" si="42"/>
        <v>0</v>
      </c>
      <c r="R307" s="70">
        <f t="shared" si="48"/>
        <v>0</v>
      </c>
      <c r="T307" s="10"/>
      <c r="U307" s="10"/>
      <c r="V307" s="10"/>
      <c r="W307" s="10"/>
      <c r="X307" s="10"/>
    </row>
    <row r="308" spans="4:24" s="9" customFormat="1" x14ac:dyDescent="0.3">
      <c r="D308" s="17">
        <f t="shared" si="43"/>
        <v>72137</v>
      </c>
      <c r="E308" s="41">
        <v>1</v>
      </c>
      <c r="F308" s="83">
        <f t="shared" si="49"/>
        <v>3</v>
      </c>
      <c r="G308" s="39"/>
      <c r="H308" s="39"/>
      <c r="I308" s="39"/>
      <c r="J308" s="39"/>
      <c r="K308" s="84" t="e">
        <f t="shared" si="44"/>
        <v>#N/A</v>
      </c>
      <c r="L308" s="84" t="e">
        <f t="shared" si="45"/>
        <v>#N/A</v>
      </c>
      <c r="M308" s="40">
        <f t="shared" si="40"/>
        <v>0</v>
      </c>
      <c r="N308" s="40">
        <f t="shared" si="41"/>
        <v>0</v>
      </c>
      <c r="O308" s="40">
        <f t="shared" si="46"/>
        <v>0</v>
      </c>
      <c r="P308" s="68">
        <f t="shared" si="47"/>
        <v>0</v>
      </c>
      <c r="Q308" s="69">
        <f t="shared" si="42"/>
        <v>0</v>
      </c>
      <c r="R308" s="70">
        <f t="shared" si="48"/>
        <v>0</v>
      </c>
      <c r="T308" s="10"/>
      <c r="U308" s="10"/>
      <c r="V308" s="10"/>
      <c r="W308" s="10"/>
      <c r="X308" s="10"/>
    </row>
    <row r="309" spans="4:24" s="9" customFormat="1" x14ac:dyDescent="0.3">
      <c r="D309" s="17">
        <f t="shared" si="43"/>
        <v>72229</v>
      </c>
      <c r="E309" s="41">
        <v>1</v>
      </c>
      <c r="F309" s="83">
        <f t="shared" si="49"/>
        <v>3</v>
      </c>
      <c r="G309" s="39"/>
      <c r="H309" s="39"/>
      <c r="I309" s="39"/>
      <c r="J309" s="39"/>
      <c r="K309" s="84" t="e">
        <f t="shared" si="44"/>
        <v>#N/A</v>
      </c>
      <c r="L309" s="84" t="e">
        <f t="shared" si="45"/>
        <v>#N/A</v>
      </c>
      <c r="M309" s="40">
        <f t="shared" si="40"/>
        <v>0</v>
      </c>
      <c r="N309" s="40">
        <f t="shared" si="41"/>
        <v>0</v>
      </c>
      <c r="O309" s="40">
        <f t="shared" si="46"/>
        <v>0</v>
      </c>
      <c r="P309" s="68">
        <f t="shared" si="47"/>
        <v>0</v>
      </c>
      <c r="Q309" s="69">
        <f t="shared" si="42"/>
        <v>0</v>
      </c>
      <c r="R309" s="70">
        <f t="shared" si="48"/>
        <v>0</v>
      </c>
      <c r="T309" s="10"/>
      <c r="U309" s="10"/>
      <c r="V309" s="10"/>
      <c r="W309" s="10"/>
      <c r="X309" s="10"/>
    </row>
    <row r="310" spans="4:24" s="9" customFormat="1" x14ac:dyDescent="0.3">
      <c r="D310" s="17">
        <f t="shared" si="43"/>
        <v>72321</v>
      </c>
      <c r="E310" s="41">
        <v>1</v>
      </c>
      <c r="F310" s="83">
        <f t="shared" si="49"/>
        <v>3</v>
      </c>
      <c r="G310" s="39"/>
      <c r="H310" s="39"/>
      <c r="I310" s="39"/>
      <c r="J310" s="39"/>
      <c r="K310" s="84" t="e">
        <f t="shared" si="44"/>
        <v>#N/A</v>
      </c>
      <c r="L310" s="84" t="e">
        <f t="shared" si="45"/>
        <v>#N/A</v>
      </c>
      <c r="M310" s="40">
        <f t="shared" si="40"/>
        <v>0</v>
      </c>
      <c r="N310" s="40">
        <f t="shared" si="41"/>
        <v>0</v>
      </c>
      <c r="O310" s="40">
        <f t="shared" si="46"/>
        <v>0</v>
      </c>
      <c r="P310" s="68">
        <f t="shared" si="47"/>
        <v>0</v>
      </c>
      <c r="Q310" s="69">
        <f t="shared" si="42"/>
        <v>0</v>
      </c>
      <c r="R310" s="70">
        <f t="shared" si="48"/>
        <v>0</v>
      </c>
      <c r="T310" s="10"/>
      <c r="U310" s="10"/>
      <c r="V310" s="10"/>
      <c r="W310" s="10"/>
      <c r="X310" s="10"/>
    </row>
    <row r="311" spans="4:24" s="9" customFormat="1" x14ac:dyDescent="0.3">
      <c r="D311" s="17">
        <f t="shared" si="43"/>
        <v>72411</v>
      </c>
      <c r="E311" s="41">
        <v>1</v>
      </c>
      <c r="F311" s="83">
        <f t="shared" si="49"/>
        <v>3</v>
      </c>
      <c r="G311" s="39"/>
      <c r="H311" s="39"/>
      <c r="I311" s="39"/>
      <c r="J311" s="39"/>
      <c r="K311" s="84" t="e">
        <f t="shared" si="44"/>
        <v>#N/A</v>
      </c>
      <c r="L311" s="84" t="e">
        <f t="shared" si="45"/>
        <v>#N/A</v>
      </c>
      <c r="M311" s="40">
        <f t="shared" si="40"/>
        <v>0</v>
      </c>
      <c r="N311" s="40">
        <f t="shared" si="41"/>
        <v>0</v>
      </c>
      <c r="O311" s="40">
        <f t="shared" si="46"/>
        <v>0</v>
      </c>
      <c r="P311" s="68">
        <f t="shared" si="47"/>
        <v>0</v>
      </c>
      <c r="Q311" s="69">
        <f t="shared" si="42"/>
        <v>0</v>
      </c>
      <c r="R311" s="70">
        <f t="shared" si="48"/>
        <v>0</v>
      </c>
      <c r="T311" s="10"/>
      <c r="U311" s="10"/>
      <c r="V311" s="10"/>
      <c r="W311" s="10"/>
      <c r="X311" s="10"/>
    </row>
    <row r="312" spans="4:24" s="9" customFormat="1" x14ac:dyDescent="0.3">
      <c r="D312" s="17">
        <f t="shared" si="43"/>
        <v>72502</v>
      </c>
      <c r="E312" s="41">
        <v>1</v>
      </c>
      <c r="F312" s="83">
        <f t="shared" si="49"/>
        <v>3</v>
      </c>
      <c r="G312" s="39"/>
      <c r="H312" s="39"/>
      <c r="I312" s="39"/>
      <c r="J312" s="39"/>
      <c r="K312" s="84" t="e">
        <f t="shared" si="44"/>
        <v>#N/A</v>
      </c>
      <c r="L312" s="84" t="e">
        <f t="shared" si="45"/>
        <v>#N/A</v>
      </c>
      <c r="M312" s="40">
        <f t="shared" si="40"/>
        <v>0</v>
      </c>
      <c r="N312" s="40">
        <f t="shared" si="41"/>
        <v>0</v>
      </c>
      <c r="O312" s="40">
        <f t="shared" si="46"/>
        <v>0</v>
      </c>
      <c r="P312" s="68">
        <f t="shared" si="47"/>
        <v>0</v>
      </c>
      <c r="Q312" s="69">
        <f t="shared" si="42"/>
        <v>0</v>
      </c>
      <c r="R312" s="70">
        <f t="shared" si="48"/>
        <v>0</v>
      </c>
      <c r="T312" s="10"/>
      <c r="U312" s="10"/>
      <c r="V312" s="10"/>
      <c r="W312" s="10"/>
      <c r="X312" s="10"/>
    </row>
    <row r="313" spans="4:24" s="9" customFormat="1" x14ac:dyDescent="0.3">
      <c r="D313" s="17">
        <f t="shared" si="43"/>
        <v>72594</v>
      </c>
      <c r="E313" s="41">
        <v>1</v>
      </c>
      <c r="F313" s="83">
        <f t="shared" si="49"/>
        <v>3</v>
      </c>
      <c r="G313" s="39"/>
      <c r="H313" s="39"/>
      <c r="I313" s="39"/>
      <c r="J313" s="39"/>
      <c r="K313" s="84" t="e">
        <f t="shared" si="44"/>
        <v>#N/A</v>
      </c>
      <c r="L313" s="84" t="e">
        <f t="shared" si="45"/>
        <v>#N/A</v>
      </c>
      <c r="M313" s="40">
        <f t="shared" si="40"/>
        <v>0</v>
      </c>
      <c r="N313" s="40">
        <f t="shared" si="41"/>
        <v>0</v>
      </c>
      <c r="O313" s="40">
        <f t="shared" si="46"/>
        <v>0</v>
      </c>
      <c r="P313" s="68">
        <f t="shared" si="47"/>
        <v>0</v>
      </c>
      <c r="Q313" s="69">
        <f t="shared" si="42"/>
        <v>0</v>
      </c>
      <c r="R313" s="70">
        <f t="shared" si="48"/>
        <v>0</v>
      </c>
      <c r="T313" s="10"/>
      <c r="U313" s="10"/>
      <c r="V313" s="10"/>
      <c r="W313" s="10"/>
      <c r="X313" s="10"/>
    </row>
    <row r="314" spans="4:24" s="9" customFormat="1" x14ac:dyDescent="0.3">
      <c r="D314" s="17">
        <f t="shared" si="43"/>
        <v>72686</v>
      </c>
      <c r="E314" s="41">
        <v>1</v>
      </c>
      <c r="F314" s="83">
        <f t="shared" si="49"/>
        <v>3</v>
      </c>
      <c r="G314" s="39"/>
      <c r="H314" s="39"/>
      <c r="I314" s="39"/>
      <c r="J314" s="39"/>
      <c r="K314" s="84" t="e">
        <f t="shared" si="44"/>
        <v>#N/A</v>
      </c>
      <c r="L314" s="84" t="e">
        <f t="shared" si="45"/>
        <v>#N/A</v>
      </c>
      <c r="M314" s="40">
        <f t="shared" si="40"/>
        <v>0</v>
      </c>
      <c r="N314" s="40">
        <f t="shared" si="41"/>
        <v>0</v>
      </c>
      <c r="O314" s="40">
        <f t="shared" si="46"/>
        <v>0</v>
      </c>
      <c r="P314" s="68">
        <f t="shared" si="47"/>
        <v>0</v>
      </c>
      <c r="Q314" s="69">
        <f t="shared" si="42"/>
        <v>0</v>
      </c>
      <c r="R314" s="70">
        <f t="shared" si="48"/>
        <v>0</v>
      </c>
      <c r="T314" s="10"/>
      <c r="U314" s="10"/>
      <c r="V314" s="10"/>
      <c r="W314" s="10"/>
      <c r="X314" s="10"/>
    </row>
    <row r="315" spans="4:24" s="9" customFormat="1" x14ac:dyDescent="0.3">
      <c r="D315" s="17">
        <f t="shared" si="43"/>
        <v>72776</v>
      </c>
      <c r="E315" s="41">
        <v>1</v>
      </c>
      <c r="F315" s="83">
        <f t="shared" si="49"/>
        <v>3</v>
      </c>
      <c r="G315" s="39"/>
      <c r="H315" s="39"/>
      <c r="I315" s="39"/>
      <c r="J315" s="39"/>
      <c r="K315" s="84" t="e">
        <f t="shared" si="44"/>
        <v>#N/A</v>
      </c>
      <c r="L315" s="84" t="e">
        <f t="shared" si="45"/>
        <v>#N/A</v>
      </c>
      <c r="M315" s="40">
        <f t="shared" si="40"/>
        <v>0</v>
      </c>
      <c r="N315" s="40">
        <f t="shared" si="41"/>
        <v>0</v>
      </c>
      <c r="O315" s="40">
        <f t="shared" si="46"/>
        <v>0</v>
      </c>
      <c r="P315" s="68">
        <f t="shared" si="47"/>
        <v>0</v>
      </c>
      <c r="Q315" s="69">
        <f t="shared" si="42"/>
        <v>0</v>
      </c>
      <c r="R315" s="70">
        <f t="shared" si="48"/>
        <v>0</v>
      </c>
      <c r="T315" s="10"/>
      <c r="U315" s="10"/>
      <c r="V315" s="10"/>
      <c r="W315" s="10"/>
      <c r="X315" s="10"/>
    </row>
    <row r="316" spans="4:24" s="9" customFormat="1" x14ac:dyDescent="0.3">
      <c r="D316" s="17">
        <f t="shared" si="43"/>
        <v>72867</v>
      </c>
      <c r="E316" s="41">
        <v>1</v>
      </c>
      <c r="F316" s="83">
        <f t="shared" si="49"/>
        <v>3</v>
      </c>
      <c r="G316" s="39"/>
      <c r="H316" s="39"/>
      <c r="I316" s="39"/>
      <c r="J316" s="39"/>
      <c r="K316" s="84" t="e">
        <f t="shared" si="44"/>
        <v>#N/A</v>
      </c>
      <c r="L316" s="84" t="e">
        <f t="shared" si="45"/>
        <v>#N/A</v>
      </c>
      <c r="M316" s="40">
        <f t="shared" si="40"/>
        <v>0</v>
      </c>
      <c r="N316" s="40">
        <f t="shared" si="41"/>
        <v>0</v>
      </c>
      <c r="O316" s="40">
        <f t="shared" si="46"/>
        <v>0</v>
      </c>
      <c r="P316" s="68">
        <f t="shared" si="47"/>
        <v>0</v>
      </c>
      <c r="Q316" s="69">
        <f t="shared" si="42"/>
        <v>0</v>
      </c>
      <c r="R316" s="70">
        <f t="shared" si="48"/>
        <v>0</v>
      </c>
      <c r="T316" s="10"/>
      <c r="U316" s="10"/>
      <c r="V316" s="10"/>
      <c r="W316" s="10"/>
      <c r="X316" s="10"/>
    </row>
    <row r="317" spans="4:24" s="9" customFormat="1" x14ac:dyDescent="0.3">
      <c r="D317" s="17">
        <f t="shared" si="43"/>
        <v>72959</v>
      </c>
      <c r="E317" s="41">
        <v>1</v>
      </c>
      <c r="F317" s="83">
        <f t="shared" si="49"/>
        <v>3</v>
      </c>
      <c r="G317" s="39"/>
      <c r="H317" s="39"/>
      <c r="I317" s="39"/>
      <c r="J317" s="39"/>
      <c r="K317" s="84" t="e">
        <f t="shared" si="44"/>
        <v>#N/A</v>
      </c>
      <c r="L317" s="84" t="e">
        <f t="shared" si="45"/>
        <v>#N/A</v>
      </c>
      <c r="M317" s="40">
        <f t="shared" si="40"/>
        <v>0</v>
      </c>
      <c r="N317" s="40">
        <f t="shared" si="41"/>
        <v>0</v>
      </c>
      <c r="O317" s="40">
        <f t="shared" si="46"/>
        <v>0</v>
      </c>
      <c r="P317" s="68">
        <f t="shared" si="47"/>
        <v>0</v>
      </c>
      <c r="Q317" s="69">
        <f t="shared" si="42"/>
        <v>0</v>
      </c>
      <c r="R317" s="70">
        <f t="shared" si="48"/>
        <v>0</v>
      </c>
      <c r="T317" s="10"/>
      <c r="U317" s="10"/>
      <c r="V317" s="10"/>
      <c r="W317" s="10"/>
      <c r="X317" s="10"/>
    </row>
    <row r="318" spans="4:24" s="9" customFormat="1" x14ac:dyDescent="0.3">
      <c r="D318" s="17">
        <f t="shared" si="43"/>
        <v>73051</v>
      </c>
      <c r="E318" s="41">
        <v>1</v>
      </c>
      <c r="F318" s="83">
        <f t="shared" si="49"/>
        <v>3</v>
      </c>
      <c r="G318" s="39"/>
      <c r="H318" s="39"/>
      <c r="I318" s="39"/>
      <c r="J318" s="39"/>
      <c r="K318" s="84" t="e">
        <f t="shared" si="44"/>
        <v>#N/A</v>
      </c>
      <c r="L318" s="84" t="e">
        <f t="shared" si="45"/>
        <v>#N/A</v>
      </c>
      <c r="M318" s="40">
        <f t="shared" si="40"/>
        <v>0</v>
      </c>
      <c r="N318" s="40">
        <f t="shared" si="41"/>
        <v>0</v>
      </c>
      <c r="O318" s="40">
        <f t="shared" si="46"/>
        <v>0</v>
      </c>
      <c r="P318" s="68">
        <f t="shared" si="47"/>
        <v>0</v>
      </c>
      <c r="Q318" s="69">
        <f t="shared" si="42"/>
        <v>0</v>
      </c>
      <c r="R318" s="70">
        <f t="shared" si="48"/>
        <v>0</v>
      </c>
      <c r="T318" s="10"/>
      <c r="U318" s="10"/>
      <c r="V318" s="10"/>
      <c r="W318" s="10"/>
      <c r="X318" s="10"/>
    </row>
    <row r="319" spans="4:24" s="9" customFormat="1" x14ac:dyDescent="0.3">
      <c r="D319" s="17">
        <f t="shared" si="43"/>
        <v>73141</v>
      </c>
      <c r="E319" s="41">
        <v>1</v>
      </c>
      <c r="F319" s="83">
        <f t="shared" si="49"/>
        <v>3</v>
      </c>
      <c r="G319" s="39"/>
      <c r="H319" s="39"/>
      <c r="I319" s="39"/>
      <c r="J319" s="39"/>
      <c r="K319" s="84" t="e">
        <f t="shared" si="44"/>
        <v>#N/A</v>
      </c>
      <c r="L319" s="84" t="e">
        <f t="shared" si="45"/>
        <v>#N/A</v>
      </c>
      <c r="M319" s="40">
        <f t="shared" si="40"/>
        <v>0</v>
      </c>
      <c r="N319" s="40">
        <f t="shared" si="41"/>
        <v>0</v>
      </c>
      <c r="O319" s="40">
        <f t="shared" si="46"/>
        <v>0</v>
      </c>
      <c r="P319" s="68">
        <f t="shared" si="47"/>
        <v>0</v>
      </c>
      <c r="Q319" s="69">
        <f t="shared" si="42"/>
        <v>0</v>
      </c>
      <c r="R319" s="70">
        <f t="shared" si="48"/>
        <v>0</v>
      </c>
      <c r="T319" s="10"/>
      <c r="U319" s="10"/>
      <c r="V319" s="10"/>
      <c r="W319" s="10"/>
      <c r="X319" s="10"/>
    </row>
    <row r="320" spans="4:24" s="9" customFormat="1" x14ac:dyDescent="0.3">
      <c r="D320" s="17">
        <f t="shared" si="43"/>
        <v>73232</v>
      </c>
      <c r="E320" s="41">
        <v>1</v>
      </c>
      <c r="F320" s="83">
        <f t="shared" si="49"/>
        <v>3</v>
      </c>
      <c r="G320" s="39"/>
      <c r="H320" s="39"/>
      <c r="I320" s="39"/>
      <c r="J320" s="39"/>
      <c r="K320" s="84" t="e">
        <f t="shared" si="44"/>
        <v>#N/A</v>
      </c>
      <c r="L320" s="84" t="e">
        <f t="shared" si="45"/>
        <v>#N/A</v>
      </c>
      <c r="M320" s="40">
        <f t="shared" si="40"/>
        <v>0</v>
      </c>
      <c r="N320" s="40">
        <f t="shared" si="41"/>
        <v>0</v>
      </c>
      <c r="O320" s="40">
        <f t="shared" si="46"/>
        <v>0</v>
      </c>
      <c r="P320" s="68">
        <f t="shared" si="47"/>
        <v>0</v>
      </c>
      <c r="Q320" s="69">
        <f t="shared" si="42"/>
        <v>0</v>
      </c>
      <c r="R320" s="70">
        <f t="shared" si="48"/>
        <v>0</v>
      </c>
      <c r="T320" s="10"/>
      <c r="U320" s="10"/>
      <c r="V320" s="10"/>
      <c r="W320" s="10"/>
      <c r="X320" s="10"/>
    </row>
    <row r="321" spans="4:24" s="9" customFormat="1" x14ac:dyDescent="0.3">
      <c r="D321" s="17">
        <f t="shared" si="43"/>
        <v>73324</v>
      </c>
      <c r="E321" s="41">
        <v>1</v>
      </c>
      <c r="F321" s="83">
        <f t="shared" si="49"/>
        <v>3</v>
      </c>
      <c r="G321" s="39"/>
      <c r="H321" s="39"/>
      <c r="I321" s="39"/>
      <c r="J321" s="39"/>
      <c r="K321" s="84" t="e">
        <f t="shared" si="44"/>
        <v>#N/A</v>
      </c>
      <c r="L321" s="84" t="e">
        <f t="shared" si="45"/>
        <v>#N/A</v>
      </c>
      <c r="M321" s="40">
        <f t="shared" si="40"/>
        <v>0</v>
      </c>
      <c r="N321" s="40">
        <f t="shared" si="41"/>
        <v>0</v>
      </c>
      <c r="O321" s="40">
        <f t="shared" si="46"/>
        <v>0</v>
      </c>
      <c r="P321" s="68">
        <f t="shared" si="47"/>
        <v>0</v>
      </c>
      <c r="Q321" s="69">
        <f t="shared" si="42"/>
        <v>0</v>
      </c>
      <c r="R321" s="70">
        <f t="shared" si="48"/>
        <v>0</v>
      </c>
      <c r="T321" s="10"/>
      <c r="U321" s="10"/>
      <c r="V321" s="10"/>
      <c r="W321" s="10"/>
      <c r="X321" s="10"/>
    </row>
    <row r="322" spans="4:24" s="9" customFormat="1" x14ac:dyDescent="0.3">
      <c r="D322" s="17">
        <f t="shared" si="43"/>
        <v>73416</v>
      </c>
      <c r="E322" s="41">
        <v>1</v>
      </c>
      <c r="F322" s="83">
        <f t="shared" si="49"/>
        <v>3</v>
      </c>
      <c r="G322" s="39"/>
      <c r="H322" s="39"/>
      <c r="I322" s="39"/>
      <c r="J322" s="39"/>
      <c r="K322" s="84" t="e">
        <f t="shared" si="44"/>
        <v>#N/A</v>
      </c>
      <c r="L322" s="84" t="e">
        <f t="shared" si="45"/>
        <v>#N/A</v>
      </c>
      <c r="M322" s="40">
        <f t="shared" ref="M322:M385" si="50">IF(AND(ISBLANK(G323),ISBLANK(H323),ISBLANK(I323)),
       IF(AND(ISBLANK(G322),ISBLANK(H322),ISBLANK(I322)),
           IF(O321&gt;0,
                IF(YEARFRAC($B$7,D322)&gt;$B$10,O321,M321)+R321+($B$5-$B$25*E321+$B$4)*YEARFRAC(D321,D322)+IF(AND($B$27,YEARFRAC($B$7,D321)&lt;$B$10),$B$29*12*YEARFRAC(D321,D322),0)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K322+N("If records exist on this row, but not on the next, start the prediction by using this row's record")),
    NA()+N("Both this row and next have records; do nothing"))</f>
        <v>0</v>
      </c>
      <c r="N322" s="40">
        <f t="shared" ref="N322:N385" si="51">IF($B$27,
   IF(AND(ISBLANK(G323),ISBLANK(H323),ISBLANK(I323)),
      IF(AND(ISBLANK(G322),ISBLANK(H322),ISBLANK(I322)),
          IF(YEARFRAC($B$7,D322)&lt;=$B$10,
               MAX(N321+Q321-$B$29*12*YEARFRAC(D321,D322),0)+N("Predict the fixed balance if both this row and next have no records: it's the balance, plus interest, minus repayment"),
               0+N("Return a zero fixed balance if we're past the fixed period")),
          H322+N("Return the fixed balance when this row has a record, but the next doesn't")),
      NA()+N("Return NA if records were entered for this row and next (no need to predict)")),
 NA()+N("Return NA if the fixed period is not used"))</f>
        <v>0</v>
      </c>
      <c r="O322" s="40">
        <f t="shared" si="46"/>
        <v>0</v>
      </c>
      <c r="P322" s="68">
        <f t="shared" si="47"/>
        <v>0</v>
      </c>
      <c r="Q322" s="69">
        <f t="shared" ref="Q322:Q385" si="52">IF(ISNA(N322),
      NA()+N("Do nothing if the fixed balance is NA"),
      IF(AND(D322&gt;=$B$7,N322&gt;0,YEARFRAC($B$7,D322)&lt;=$B$10)+N("Check if within the fixed period"),
          (N322+IF(OR(ISNA(M322),ISNA($B$11)),0,MIN(0,MAX(-$B$11,M322))))*((1+$B$9/100/365)^(365*YEARFRAC(D322,D323))-1)
            +N("The fixed interest is the fixed rate (for the time between rows) multiplied by the fixed balance, reduced by up to the max repayment (if the variable balance is negative)"),
          0+N("No interest if outside the fixed period, or the balance is non-positive")))</f>
        <v>0</v>
      </c>
      <c r="R322" s="70">
        <f t="shared" si="48"/>
        <v>0</v>
      </c>
      <c r="T322" s="10"/>
      <c r="U322" s="10"/>
      <c r="V322" s="10"/>
      <c r="W322" s="10"/>
      <c r="X322" s="10"/>
    </row>
    <row r="323" spans="4:24" s="9" customFormat="1" x14ac:dyDescent="0.3">
      <c r="D323" s="17">
        <f t="shared" ref="D323:D386" si="53">EDATE(D322,3)</f>
        <v>73506</v>
      </c>
      <c r="E323" s="41">
        <v>1</v>
      </c>
      <c r="F323" s="83">
        <f t="shared" si="49"/>
        <v>3</v>
      </c>
      <c r="G323" s="39"/>
      <c r="H323" s="39"/>
      <c r="I323" s="39"/>
      <c r="J323" s="39"/>
      <c r="K323" s="84" t="e">
        <f t="shared" ref="K323:K386" si="54">IF(AND(ISBLANK(G323),ISBLANK(I323)),NA(),G323-I323)+N("Only give a result if the offset or variable balance are recorded")</f>
        <v>#N/A</v>
      </c>
      <c r="L323" s="84" t="e">
        <f t="shared" ref="L323:L386" si="55">IF(AND(ISBLANK(G323),ISBLANK(H323),ISBLANK(I323)),
      NA()+N("This row has no records; use NA"),
      H323+K323)</f>
        <v>#N/A</v>
      </c>
      <c r="M323" s="40">
        <f t="shared" si="50"/>
        <v>0</v>
      </c>
      <c r="N323" s="40">
        <f t="shared" si="51"/>
        <v>0</v>
      </c>
      <c r="O323" s="40">
        <f t="shared" ref="O323:O386" si="56">IF(ISNA(M323),
       IF(ISNA(N323), NA()+N("NA if both fixed and variable are NA"), MAX(0,N323)+N("Fixed balance if variable is NA")),
       IF(ISNA(N323),MAX(0,M323)+N("Variable balance if fixed is NA"),MAX(M323+N323,0)+N("Fixed+Variable if both aren't NA")))</f>
        <v>0</v>
      </c>
      <c r="P323" s="68">
        <f t="shared" ref="P323:P386" si="57">IF(ISNA(Q323)+N("This formula returns the sum of the interests that aren't NA"),
      IF(ISNA(R323),NA(),R323),
      IF(ISNA(R323),Q323,Q323+R323))</f>
        <v>0</v>
      </c>
      <c r="Q323" s="69">
        <f t="shared" si="52"/>
        <v>0</v>
      </c>
      <c r="R323" s="70">
        <f t="shared" ref="R323:R386" si="58">IF(ISNA(M323),
      NA()+N("Do nothing if the variable balance is NA"),
      MAX(IF(YEARFRAC($B$7,D323)&gt;$B$10,O323,M323)*((1+F323/100/365)^(365*YEARFRAC(D323,D324))-1), 0)
     +N("The variable interest is the variable rate (for the period between rows) multiplied by the net or variable balance (depending if within the fixed period), and only for positive variable balances"))</f>
        <v>0</v>
      </c>
      <c r="T323" s="10"/>
      <c r="U323" s="10"/>
      <c r="V323" s="10"/>
      <c r="W323" s="10"/>
      <c r="X323" s="10"/>
    </row>
    <row r="324" spans="4:24" s="9" customFormat="1" x14ac:dyDescent="0.3">
      <c r="D324" s="17">
        <f t="shared" si="53"/>
        <v>73597</v>
      </c>
      <c r="E324" s="41">
        <v>1</v>
      </c>
      <c r="F324" s="83">
        <f t="shared" ref="F324:F387" si="59">F323</f>
        <v>3</v>
      </c>
      <c r="G324" s="39"/>
      <c r="H324" s="39"/>
      <c r="I324" s="39"/>
      <c r="J324" s="39"/>
      <c r="K324" s="84" t="e">
        <f t="shared" si="54"/>
        <v>#N/A</v>
      </c>
      <c r="L324" s="84" t="e">
        <f t="shared" si="55"/>
        <v>#N/A</v>
      </c>
      <c r="M324" s="40">
        <f t="shared" si="50"/>
        <v>0</v>
      </c>
      <c r="N324" s="40">
        <f t="shared" si="51"/>
        <v>0</v>
      </c>
      <c r="O324" s="40">
        <f t="shared" si="56"/>
        <v>0</v>
      </c>
      <c r="P324" s="68">
        <f t="shared" si="57"/>
        <v>0</v>
      </c>
      <c r="Q324" s="69">
        <f t="shared" si="52"/>
        <v>0</v>
      </c>
      <c r="R324" s="70">
        <f t="shared" si="58"/>
        <v>0</v>
      </c>
      <c r="T324" s="10"/>
      <c r="U324" s="10"/>
      <c r="V324" s="10"/>
      <c r="W324" s="10"/>
      <c r="X324" s="10"/>
    </row>
    <row r="325" spans="4:24" s="9" customFormat="1" x14ac:dyDescent="0.3">
      <c r="D325" s="17">
        <f t="shared" si="53"/>
        <v>73689</v>
      </c>
      <c r="E325" s="41">
        <v>1</v>
      </c>
      <c r="F325" s="83">
        <f t="shared" si="59"/>
        <v>3</v>
      </c>
      <c r="G325" s="39"/>
      <c r="H325" s="39"/>
      <c r="I325" s="39"/>
      <c r="J325" s="39"/>
      <c r="K325" s="84" t="e">
        <f t="shared" si="54"/>
        <v>#N/A</v>
      </c>
      <c r="L325" s="84" t="e">
        <f t="shared" si="55"/>
        <v>#N/A</v>
      </c>
      <c r="M325" s="40">
        <f t="shared" si="50"/>
        <v>0</v>
      </c>
      <c r="N325" s="40">
        <f t="shared" si="51"/>
        <v>0</v>
      </c>
      <c r="O325" s="40">
        <f t="shared" si="56"/>
        <v>0</v>
      </c>
      <c r="P325" s="68">
        <f t="shared" si="57"/>
        <v>0</v>
      </c>
      <c r="Q325" s="69">
        <f t="shared" si="52"/>
        <v>0</v>
      </c>
      <c r="R325" s="70">
        <f t="shared" si="58"/>
        <v>0</v>
      </c>
      <c r="T325" s="10"/>
      <c r="U325" s="10"/>
      <c r="V325" s="10"/>
      <c r="W325" s="10"/>
      <c r="X325" s="10"/>
    </row>
    <row r="326" spans="4:24" s="9" customFormat="1" x14ac:dyDescent="0.3">
      <c r="D326" s="17">
        <f t="shared" si="53"/>
        <v>73781</v>
      </c>
      <c r="E326" s="41">
        <v>1</v>
      </c>
      <c r="F326" s="83">
        <f t="shared" si="59"/>
        <v>3</v>
      </c>
      <c r="G326" s="39"/>
      <c r="H326" s="39"/>
      <c r="I326" s="39"/>
      <c r="J326" s="39"/>
      <c r="K326" s="84" t="e">
        <f t="shared" si="54"/>
        <v>#N/A</v>
      </c>
      <c r="L326" s="84" t="e">
        <f t="shared" si="55"/>
        <v>#N/A</v>
      </c>
      <c r="M326" s="40">
        <f t="shared" si="50"/>
        <v>0</v>
      </c>
      <c r="N326" s="40">
        <f t="shared" si="51"/>
        <v>0</v>
      </c>
      <c r="O326" s="40">
        <f t="shared" si="56"/>
        <v>0</v>
      </c>
      <c r="P326" s="68">
        <f t="shared" si="57"/>
        <v>0</v>
      </c>
      <c r="Q326" s="69">
        <f t="shared" si="52"/>
        <v>0</v>
      </c>
      <c r="R326" s="70">
        <f t="shared" si="58"/>
        <v>0</v>
      </c>
      <c r="T326" s="10"/>
      <c r="U326" s="10"/>
      <c r="V326" s="10"/>
      <c r="W326" s="10"/>
      <c r="X326" s="10"/>
    </row>
    <row r="327" spans="4:24" s="9" customFormat="1" x14ac:dyDescent="0.3">
      <c r="D327" s="17">
        <f t="shared" si="53"/>
        <v>73871</v>
      </c>
      <c r="E327" s="41">
        <v>1</v>
      </c>
      <c r="F327" s="83">
        <f t="shared" si="59"/>
        <v>3</v>
      </c>
      <c r="G327" s="39"/>
      <c r="H327" s="39"/>
      <c r="I327" s="39"/>
      <c r="J327" s="39"/>
      <c r="K327" s="84" t="e">
        <f t="shared" si="54"/>
        <v>#N/A</v>
      </c>
      <c r="L327" s="84" t="e">
        <f t="shared" si="55"/>
        <v>#N/A</v>
      </c>
      <c r="M327" s="40">
        <f t="shared" si="50"/>
        <v>0</v>
      </c>
      <c r="N327" s="40">
        <f t="shared" si="51"/>
        <v>0</v>
      </c>
      <c r="O327" s="40">
        <f t="shared" si="56"/>
        <v>0</v>
      </c>
      <c r="P327" s="68">
        <f t="shared" si="57"/>
        <v>0</v>
      </c>
      <c r="Q327" s="69">
        <f t="shared" si="52"/>
        <v>0</v>
      </c>
      <c r="R327" s="70">
        <f t="shared" si="58"/>
        <v>0</v>
      </c>
      <c r="T327" s="10"/>
      <c r="U327" s="10"/>
      <c r="V327" s="10"/>
      <c r="W327" s="10"/>
      <c r="X327" s="10"/>
    </row>
    <row r="328" spans="4:24" s="9" customFormat="1" x14ac:dyDescent="0.3">
      <c r="D328" s="17">
        <f t="shared" si="53"/>
        <v>73962</v>
      </c>
      <c r="E328" s="41">
        <v>1</v>
      </c>
      <c r="F328" s="83">
        <f t="shared" si="59"/>
        <v>3</v>
      </c>
      <c r="G328" s="39"/>
      <c r="H328" s="39"/>
      <c r="I328" s="39"/>
      <c r="J328" s="39"/>
      <c r="K328" s="84" t="e">
        <f t="shared" si="54"/>
        <v>#N/A</v>
      </c>
      <c r="L328" s="84" t="e">
        <f t="shared" si="55"/>
        <v>#N/A</v>
      </c>
      <c r="M328" s="40">
        <f t="shared" si="50"/>
        <v>0</v>
      </c>
      <c r="N328" s="40">
        <f t="shared" si="51"/>
        <v>0</v>
      </c>
      <c r="O328" s="40">
        <f t="shared" si="56"/>
        <v>0</v>
      </c>
      <c r="P328" s="68">
        <f t="shared" si="57"/>
        <v>0</v>
      </c>
      <c r="Q328" s="69">
        <f t="shared" si="52"/>
        <v>0</v>
      </c>
      <c r="R328" s="70">
        <f t="shared" si="58"/>
        <v>0</v>
      </c>
      <c r="T328" s="10"/>
      <c r="U328" s="10"/>
      <c r="V328" s="10"/>
      <c r="W328" s="10"/>
      <c r="X328" s="10"/>
    </row>
    <row r="329" spans="4:24" s="9" customFormat="1" x14ac:dyDescent="0.3">
      <c r="D329" s="17">
        <f t="shared" si="53"/>
        <v>74054</v>
      </c>
      <c r="E329" s="41">
        <v>1</v>
      </c>
      <c r="F329" s="83">
        <f t="shared" si="59"/>
        <v>3</v>
      </c>
      <c r="G329" s="39"/>
      <c r="H329" s="39"/>
      <c r="I329" s="39"/>
      <c r="J329" s="39"/>
      <c r="K329" s="84" t="e">
        <f t="shared" si="54"/>
        <v>#N/A</v>
      </c>
      <c r="L329" s="84" t="e">
        <f t="shared" si="55"/>
        <v>#N/A</v>
      </c>
      <c r="M329" s="40">
        <f t="shared" si="50"/>
        <v>0</v>
      </c>
      <c r="N329" s="40">
        <f t="shared" si="51"/>
        <v>0</v>
      </c>
      <c r="O329" s="40">
        <f t="shared" si="56"/>
        <v>0</v>
      </c>
      <c r="P329" s="68">
        <f t="shared" si="57"/>
        <v>0</v>
      </c>
      <c r="Q329" s="69">
        <f t="shared" si="52"/>
        <v>0</v>
      </c>
      <c r="R329" s="70">
        <f t="shared" si="58"/>
        <v>0</v>
      </c>
      <c r="T329" s="10"/>
      <c r="U329" s="10"/>
      <c r="V329" s="10"/>
      <c r="W329" s="10"/>
      <c r="X329" s="10"/>
    </row>
    <row r="330" spans="4:24" s="9" customFormat="1" x14ac:dyDescent="0.3">
      <c r="D330" s="17">
        <f t="shared" si="53"/>
        <v>74146</v>
      </c>
      <c r="E330" s="41">
        <v>1</v>
      </c>
      <c r="F330" s="83">
        <f t="shared" si="59"/>
        <v>3</v>
      </c>
      <c r="G330" s="39"/>
      <c r="H330" s="39"/>
      <c r="I330" s="39"/>
      <c r="J330" s="39"/>
      <c r="K330" s="84" t="e">
        <f t="shared" si="54"/>
        <v>#N/A</v>
      </c>
      <c r="L330" s="84" t="e">
        <f t="shared" si="55"/>
        <v>#N/A</v>
      </c>
      <c r="M330" s="40">
        <f t="shared" si="50"/>
        <v>0</v>
      </c>
      <c r="N330" s="40">
        <f t="shared" si="51"/>
        <v>0</v>
      </c>
      <c r="O330" s="40">
        <f t="shared" si="56"/>
        <v>0</v>
      </c>
      <c r="P330" s="68">
        <f t="shared" si="57"/>
        <v>0</v>
      </c>
      <c r="Q330" s="69">
        <f t="shared" si="52"/>
        <v>0</v>
      </c>
      <c r="R330" s="70">
        <f t="shared" si="58"/>
        <v>0</v>
      </c>
      <c r="T330" s="10"/>
      <c r="U330" s="10"/>
      <c r="V330" s="10"/>
      <c r="W330" s="10"/>
      <c r="X330" s="10"/>
    </row>
    <row r="331" spans="4:24" s="9" customFormat="1" x14ac:dyDescent="0.3">
      <c r="D331" s="17">
        <f t="shared" si="53"/>
        <v>74236</v>
      </c>
      <c r="E331" s="41">
        <v>1</v>
      </c>
      <c r="F331" s="83">
        <f t="shared" si="59"/>
        <v>3</v>
      </c>
      <c r="G331" s="39"/>
      <c r="H331" s="39"/>
      <c r="I331" s="39"/>
      <c r="J331" s="39"/>
      <c r="K331" s="84" t="e">
        <f t="shared" si="54"/>
        <v>#N/A</v>
      </c>
      <c r="L331" s="84" t="e">
        <f t="shared" si="55"/>
        <v>#N/A</v>
      </c>
      <c r="M331" s="40">
        <f t="shared" si="50"/>
        <v>0</v>
      </c>
      <c r="N331" s="40">
        <f t="shared" si="51"/>
        <v>0</v>
      </c>
      <c r="O331" s="40">
        <f t="shared" si="56"/>
        <v>0</v>
      </c>
      <c r="P331" s="68">
        <f t="shared" si="57"/>
        <v>0</v>
      </c>
      <c r="Q331" s="69">
        <f t="shared" si="52"/>
        <v>0</v>
      </c>
      <c r="R331" s="70">
        <f t="shared" si="58"/>
        <v>0</v>
      </c>
      <c r="T331" s="10"/>
      <c r="U331" s="10"/>
      <c r="V331" s="10"/>
      <c r="W331" s="10"/>
      <c r="X331" s="10"/>
    </row>
    <row r="332" spans="4:24" s="9" customFormat="1" x14ac:dyDescent="0.3">
      <c r="D332" s="17">
        <f t="shared" si="53"/>
        <v>74327</v>
      </c>
      <c r="E332" s="41">
        <v>1</v>
      </c>
      <c r="F332" s="83">
        <f t="shared" si="59"/>
        <v>3</v>
      </c>
      <c r="G332" s="39"/>
      <c r="H332" s="39"/>
      <c r="I332" s="39"/>
      <c r="J332" s="39"/>
      <c r="K332" s="84" t="e">
        <f t="shared" si="54"/>
        <v>#N/A</v>
      </c>
      <c r="L332" s="84" t="e">
        <f t="shared" si="55"/>
        <v>#N/A</v>
      </c>
      <c r="M332" s="40">
        <f t="shared" si="50"/>
        <v>0</v>
      </c>
      <c r="N332" s="40">
        <f t="shared" si="51"/>
        <v>0</v>
      </c>
      <c r="O332" s="40">
        <f t="shared" si="56"/>
        <v>0</v>
      </c>
      <c r="P332" s="68">
        <f t="shared" si="57"/>
        <v>0</v>
      </c>
      <c r="Q332" s="69">
        <f t="shared" si="52"/>
        <v>0</v>
      </c>
      <c r="R332" s="70">
        <f t="shared" si="58"/>
        <v>0</v>
      </c>
      <c r="T332" s="10"/>
      <c r="U332" s="10"/>
      <c r="V332" s="10"/>
      <c r="W332" s="10"/>
      <c r="X332" s="10"/>
    </row>
    <row r="333" spans="4:24" s="9" customFormat="1" x14ac:dyDescent="0.3">
      <c r="D333" s="17">
        <f t="shared" si="53"/>
        <v>74419</v>
      </c>
      <c r="E333" s="41">
        <v>1</v>
      </c>
      <c r="F333" s="83">
        <f t="shared" si="59"/>
        <v>3</v>
      </c>
      <c r="G333" s="39"/>
      <c r="H333" s="39"/>
      <c r="I333" s="39"/>
      <c r="J333" s="39"/>
      <c r="K333" s="84" t="e">
        <f t="shared" si="54"/>
        <v>#N/A</v>
      </c>
      <c r="L333" s="84" t="e">
        <f t="shared" si="55"/>
        <v>#N/A</v>
      </c>
      <c r="M333" s="40">
        <f t="shared" si="50"/>
        <v>0</v>
      </c>
      <c r="N333" s="40">
        <f t="shared" si="51"/>
        <v>0</v>
      </c>
      <c r="O333" s="40">
        <f t="shared" si="56"/>
        <v>0</v>
      </c>
      <c r="P333" s="68">
        <f t="shared" si="57"/>
        <v>0</v>
      </c>
      <c r="Q333" s="69">
        <f t="shared" si="52"/>
        <v>0</v>
      </c>
      <c r="R333" s="70">
        <f t="shared" si="58"/>
        <v>0</v>
      </c>
      <c r="T333" s="10"/>
      <c r="U333" s="10"/>
      <c r="V333" s="10"/>
      <c r="W333" s="10"/>
      <c r="X333" s="10"/>
    </row>
    <row r="334" spans="4:24" s="9" customFormat="1" x14ac:dyDescent="0.3">
      <c r="D334" s="17">
        <f t="shared" si="53"/>
        <v>74511</v>
      </c>
      <c r="E334" s="41">
        <v>1</v>
      </c>
      <c r="F334" s="83">
        <f t="shared" si="59"/>
        <v>3</v>
      </c>
      <c r="G334" s="39"/>
      <c r="H334" s="39"/>
      <c r="I334" s="39"/>
      <c r="J334" s="39"/>
      <c r="K334" s="84" t="e">
        <f t="shared" si="54"/>
        <v>#N/A</v>
      </c>
      <c r="L334" s="84" t="e">
        <f t="shared" si="55"/>
        <v>#N/A</v>
      </c>
      <c r="M334" s="40">
        <f t="shared" si="50"/>
        <v>0</v>
      </c>
      <c r="N334" s="40">
        <f t="shared" si="51"/>
        <v>0</v>
      </c>
      <c r="O334" s="40">
        <f t="shared" si="56"/>
        <v>0</v>
      </c>
      <c r="P334" s="68">
        <f t="shared" si="57"/>
        <v>0</v>
      </c>
      <c r="Q334" s="69">
        <f t="shared" si="52"/>
        <v>0</v>
      </c>
      <c r="R334" s="70">
        <f t="shared" si="58"/>
        <v>0</v>
      </c>
      <c r="T334" s="10"/>
      <c r="U334" s="10"/>
      <c r="V334" s="10"/>
      <c r="W334" s="10"/>
      <c r="X334" s="10"/>
    </row>
    <row r="335" spans="4:24" s="9" customFormat="1" x14ac:dyDescent="0.3">
      <c r="D335" s="17">
        <f t="shared" si="53"/>
        <v>74602</v>
      </c>
      <c r="E335" s="41">
        <v>1</v>
      </c>
      <c r="F335" s="83">
        <f t="shared" si="59"/>
        <v>3</v>
      </c>
      <c r="G335" s="39"/>
      <c r="H335" s="39"/>
      <c r="I335" s="39"/>
      <c r="J335" s="39"/>
      <c r="K335" s="84" t="e">
        <f t="shared" si="54"/>
        <v>#N/A</v>
      </c>
      <c r="L335" s="84" t="e">
        <f t="shared" si="55"/>
        <v>#N/A</v>
      </c>
      <c r="M335" s="40">
        <f t="shared" si="50"/>
        <v>0</v>
      </c>
      <c r="N335" s="40">
        <f t="shared" si="51"/>
        <v>0</v>
      </c>
      <c r="O335" s="40">
        <f t="shared" si="56"/>
        <v>0</v>
      </c>
      <c r="P335" s="68">
        <f t="shared" si="57"/>
        <v>0</v>
      </c>
      <c r="Q335" s="69">
        <f t="shared" si="52"/>
        <v>0</v>
      </c>
      <c r="R335" s="70">
        <f t="shared" si="58"/>
        <v>0</v>
      </c>
      <c r="T335" s="10"/>
      <c r="U335" s="10"/>
      <c r="V335" s="10"/>
      <c r="W335" s="10"/>
      <c r="X335" s="10"/>
    </row>
    <row r="336" spans="4:24" s="9" customFormat="1" x14ac:dyDescent="0.3">
      <c r="D336" s="17">
        <f t="shared" si="53"/>
        <v>74693</v>
      </c>
      <c r="E336" s="41">
        <v>1</v>
      </c>
      <c r="F336" s="83">
        <f t="shared" si="59"/>
        <v>3</v>
      </c>
      <c r="G336" s="39"/>
      <c r="H336" s="39"/>
      <c r="I336" s="39"/>
      <c r="J336" s="39"/>
      <c r="K336" s="84" t="e">
        <f t="shared" si="54"/>
        <v>#N/A</v>
      </c>
      <c r="L336" s="84" t="e">
        <f t="shared" si="55"/>
        <v>#N/A</v>
      </c>
      <c r="M336" s="40">
        <f t="shared" si="50"/>
        <v>0</v>
      </c>
      <c r="N336" s="40">
        <f t="shared" si="51"/>
        <v>0</v>
      </c>
      <c r="O336" s="40">
        <f t="shared" si="56"/>
        <v>0</v>
      </c>
      <c r="P336" s="68">
        <f t="shared" si="57"/>
        <v>0</v>
      </c>
      <c r="Q336" s="69">
        <f t="shared" si="52"/>
        <v>0</v>
      </c>
      <c r="R336" s="70">
        <f t="shared" si="58"/>
        <v>0</v>
      </c>
      <c r="T336" s="10"/>
      <c r="U336" s="10"/>
      <c r="V336" s="10"/>
      <c r="W336" s="10"/>
      <c r="X336" s="10"/>
    </row>
    <row r="337" spans="4:24" s="9" customFormat="1" x14ac:dyDescent="0.3">
      <c r="D337" s="17">
        <f t="shared" si="53"/>
        <v>74785</v>
      </c>
      <c r="E337" s="41">
        <v>1</v>
      </c>
      <c r="F337" s="83">
        <f t="shared" si="59"/>
        <v>3</v>
      </c>
      <c r="G337" s="39"/>
      <c r="H337" s="39"/>
      <c r="I337" s="39"/>
      <c r="J337" s="39"/>
      <c r="K337" s="84" t="e">
        <f t="shared" si="54"/>
        <v>#N/A</v>
      </c>
      <c r="L337" s="84" t="e">
        <f t="shared" si="55"/>
        <v>#N/A</v>
      </c>
      <c r="M337" s="40">
        <f t="shared" si="50"/>
        <v>0</v>
      </c>
      <c r="N337" s="40">
        <f t="shared" si="51"/>
        <v>0</v>
      </c>
      <c r="O337" s="40">
        <f t="shared" si="56"/>
        <v>0</v>
      </c>
      <c r="P337" s="68">
        <f t="shared" si="57"/>
        <v>0</v>
      </c>
      <c r="Q337" s="69">
        <f t="shared" si="52"/>
        <v>0</v>
      </c>
      <c r="R337" s="70">
        <f t="shared" si="58"/>
        <v>0</v>
      </c>
      <c r="T337" s="10"/>
      <c r="U337" s="10"/>
      <c r="V337" s="10"/>
      <c r="W337" s="10"/>
      <c r="X337" s="10"/>
    </row>
    <row r="338" spans="4:24" s="9" customFormat="1" x14ac:dyDescent="0.3">
      <c r="D338" s="17">
        <f t="shared" si="53"/>
        <v>74877</v>
      </c>
      <c r="E338" s="41">
        <v>1</v>
      </c>
      <c r="F338" s="83">
        <f t="shared" si="59"/>
        <v>3</v>
      </c>
      <c r="G338" s="39"/>
      <c r="H338" s="39"/>
      <c r="I338" s="39"/>
      <c r="J338" s="39"/>
      <c r="K338" s="84" t="e">
        <f t="shared" si="54"/>
        <v>#N/A</v>
      </c>
      <c r="L338" s="84" t="e">
        <f t="shared" si="55"/>
        <v>#N/A</v>
      </c>
      <c r="M338" s="40">
        <f t="shared" si="50"/>
        <v>0</v>
      </c>
      <c r="N338" s="40">
        <f t="shared" si="51"/>
        <v>0</v>
      </c>
      <c r="O338" s="40">
        <f t="shared" si="56"/>
        <v>0</v>
      </c>
      <c r="P338" s="68">
        <f t="shared" si="57"/>
        <v>0</v>
      </c>
      <c r="Q338" s="69">
        <f t="shared" si="52"/>
        <v>0</v>
      </c>
      <c r="R338" s="70">
        <f t="shared" si="58"/>
        <v>0</v>
      </c>
      <c r="T338" s="10"/>
      <c r="U338" s="10"/>
      <c r="V338" s="10"/>
      <c r="W338" s="10"/>
      <c r="X338" s="10"/>
    </row>
    <row r="339" spans="4:24" s="9" customFormat="1" x14ac:dyDescent="0.3">
      <c r="D339" s="17">
        <f t="shared" si="53"/>
        <v>74967</v>
      </c>
      <c r="E339" s="41">
        <v>1</v>
      </c>
      <c r="F339" s="83">
        <f t="shared" si="59"/>
        <v>3</v>
      </c>
      <c r="G339" s="39"/>
      <c r="H339" s="39"/>
      <c r="I339" s="39"/>
      <c r="J339" s="39"/>
      <c r="K339" s="84" t="e">
        <f t="shared" si="54"/>
        <v>#N/A</v>
      </c>
      <c r="L339" s="84" t="e">
        <f t="shared" si="55"/>
        <v>#N/A</v>
      </c>
      <c r="M339" s="40">
        <f t="shared" si="50"/>
        <v>0</v>
      </c>
      <c r="N339" s="40">
        <f t="shared" si="51"/>
        <v>0</v>
      </c>
      <c r="O339" s="40">
        <f t="shared" si="56"/>
        <v>0</v>
      </c>
      <c r="P339" s="68">
        <f t="shared" si="57"/>
        <v>0</v>
      </c>
      <c r="Q339" s="69">
        <f t="shared" si="52"/>
        <v>0</v>
      </c>
      <c r="R339" s="70">
        <f t="shared" si="58"/>
        <v>0</v>
      </c>
      <c r="T339" s="10"/>
      <c r="U339" s="10"/>
      <c r="V339" s="10"/>
      <c r="W339" s="10"/>
      <c r="X339" s="10"/>
    </row>
    <row r="340" spans="4:24" s="9" customFormat="1" x14ac:dyDescent="0.3">
      <c r="D340" s="17">
        <f t="shared" si="53"/>
        <v>75058</v>
      </c>
      <c r="E340" s="41">
        <v>1</v>
      </c>
      <c r="F340" s="83">
        <f t="shared" si="59"/>
        <v>3</v>
      </c>
      <c r="G340" s="39"/>
      <c r="H340" s="39"/>
      <c r="I340" s="39"/>
      <c r="J340" s="39"/>
      <c r="K340" s="84" t="e">
        <f t="shared" si="54"/>
        <v>#N/A</v>
      </c>
      <c r="L340" s="84" t="e">
        <f t="shared" si="55"/>
        <v>#N/A</v>
      </c>
      <c r="M340" s="40">
        <f t="shared" si="50"/>
        <v>0</v>
      </c>
      <c r="N340" s="40">
        <f t="shared" si="51"/>
        <v>0</v>
      </c>
      <c r="O340" s="40">
        <f t="shared" si="56"/>
        <v>0</v>
      </c>
      <c r="P340" s="68">
        <f t="shared" si="57"/>
        <v>0</v>
      </c>
      <c r="Q340" s="69">
        <f t="shared" si="52"/>
        <v>0</v>
      </c>
      <c r="R340" s="70">
        <f t="shared" si="58"/>
        <v>0</v>
      </c>
      <c r="T340" s="10"/>
      <c r="U340" s="10"/>
      <c r="V340" s="10"/>
      <c r="W340" s="10"/>
      <c r="X340" s="10"/>
    </row>
    <row r="341" spans="4:24" s="9" customFormat="1" x14ac:dyDescent="0.3">
      <c r="D341" s="17">
        <f t="shared" si="53"/>
        <v>75150</v>
      </c>
      <c r="E341" s="41">
        <v>1</v>
      </c>
      <c r="F341" s="83">
        <f t="shared" si="59"/>
        <v>3</v>
      </c>
      <c r="G341" s="39"/>
      <c r="H341" s="39"/>
      <c r="I341" s="39"/>
      <c r="J341" s="39"/>
      <c r="K341" s="84" t="e">
        <f t="shared" si="54"/>
        <v>#N/A</v>
      </c>
      <c r="L341" s="84" t="e">
        <f t="shared" si="55"/>
        <v>#N/A</v>
      </c>
      <c r="M341" s="40">
        <f t="shared" si="50"/>
        <v>0</v>
      </c>
      <c r="N341" s="40">
        <f t="shared" si="51"/>
        <v>0</v>
      </c>
      <c r="O341" s="40">
        <f t="shared" si="56"/>
        <v>0</v>
      </c>
      <c r="P341" s="68">
        <f t="shared" si="57"/>
        <v>0</v>
      </c>
      <c r="Q341" s="69">
        <f t="shared" si="52"/>
        <v>0</v>
      </c>
      <c r="R341" s="70">
        <f t="shared" si="58"/>
        <v>0</v>
      </c>
      <c r="T341" s="10"/>
      <c r="U341" s="10"/>
      <c r="V341" s="10"/>
      <c r="W341" s="10"/>
      <c r="X341" s="10"/>
    </row>
    <row r="342" spans="4:24" s="9" customFormat="1" x14ac:dyDescent="0.3">
      <c r="D342" s="17">
        <f t="shared" si="53"/>
        <v>75242</v>
      </c>
      <c r="E342" s="41">
        <v>1</v>
      </c>
      <c r="F342" s="83">
        <f t="shared" si="59"/>
        <v>3</v>
      </c>
      <c r="G342" s="39"/>
      <c r="H342" s="39"/>
      <c r="I342" s="39"/>
      <c r="J342" s="39"/>
      <c r="K342" s="84" t="e">
        <f t="shared" si="54"/>
        <v>#N/A</v>
      </c>
      <c r="L342" s="84" t="e">
        <f t="shared" si="55"/>
        <v>#N/A</v>
      </c>
      <c r="M342" s="40">
        <f t="shared" si="50"/>
        <v>0</v>
      </c>
      <c r="N342" s="40">
        <f t="shared" si="51"/>
        <v>0</v>
      </c>
      <c r="O342" s="40">
        <f t="shared" si="56"/>
        <v>0</v>
      </c>
      <c r="P342" s="68">
        <f t="shared" si="57"/>
        <v>0</v>
      </c>
      <c r="Q342" s="69">
        <f t="shared" si="52"/>
        <v>0</v>
      </c>
      <c r="R342" s="70">
        <f t="shared" si="58"/>
        <v>0</v>
      </c>
      <c r="T342" s="10"/>
      <c r="U342" s="10"/>
      <c r="V342" s="10"/>
      <c r="W342" s="10"/>
      <c r="X342" s="10"/>
    </row>
    <row r="343" spans="4:24" s="9" customFormat="1" x14ac:dyDescent="0.3">
      <c r="D343" s="17">
        <f t="shared" si="53"/>
        <v>75332</v>
      </c>
      <c r="E343" s="41">
        <v>1</v>
      </c>
      <c r="F343" s="83">
        <f t="shared" si="59"/>
        <v>3</v>
      </c>
      <c r="G343" s="39"/>
      <c r="H343" s="39"/>
      <c r="I343" s="39"/>
      <c r="J343" s="39"/>
      <c r="K343" s="84" t="e">
        <f t="shared" si="54"/>
        <v>#N/A</v>
      </c>
      <c r="L343" s="84" t="e">
        <f t="shared" si="55"/>
        <v>#N/A</v>
      </c>
      <c r="M343" s="40">
        <f t="shared" si="50"/>
        <v>0</v>
      </c>
      <c r="N343" s="40">
        <f t="shared" si="51"/>
        <v>0</v>
      </c>
      <c r="O343" s="40">
        <f t="shared" si="56"/>
        <v>0</v>
      </c>
      <c r="P343" s="68">
        <f t="shared" si="57"/>
        <v>0</v>
      </c>
      <c r="Q343" s="69">
        <f t="shared" si="52"/>
        <v>0</v>
      </c>
      <c r="R343" s="70">
        <f t="shared" si="58"/>
        <v>0</v>
      </c>
      <c r="T343" s="10"/>
      <c r="U343" s="10"/>
      <c r="V343" s="10"/>
      <c r="W343" s="10"/>
      <c r="X343" s="10"/>
    </row>
    <row r="344" spans="4:24" s="9" customFormat="1" x14ac:dyDescent="0.3">
      <c r="D344" s="17">
        <f t="shared" si="53"/>
        <v>75423</v>
      </c>
      <c r="E344" s="41">
        <v>1</v>
      </c>
      <c r="F344" s="83">
        <f t="shared" si="59"/>
        <v>3</v>
      </c>
      <c r="G344" s="39"/>
      <c r="H344" s="39"/>
      <c r="I344" s="39"/>
      <c r="J344" s="39"/>
      <c r="K344" s="84" t="e">
        <f t="shared" si="54"/>
        <v>#N/A</v>
      </c>
      <c r="L344" s="84" t="e">
        <f t="shared" si="55"/>
        <v>#N/A</v>
      </c>
      <c r="M344" s="40">
        <f t="shared" si="50"/>
        <v>0</v>
      </c>
      <c r="N344" s="40">
        <f t="shared" si="51"/>
        <v>0</v>
      </c>
      <c r="O344" s="40">
        <f t="shared" si="56"/>
        <v>0</v>
      </c>
      <c r="P344" s="68">
        <f t="shared" si="57"/>
        <v>0</v>
      </c>
      <c r="Q344" s="69">
        <f t="shared" si="52"/>
        <v>0</v>
      </c>
      <c r="R344" s="70">
        <f t="shared" si="58"/>
        <v>0</v>
      </c>
      <c r="T344" s="10"/>
      <c r="U344" s="10"/>
      <c r="V344" s="10"/>
      <c r="W344" s="10"/>
      <c r="X344" s="10"/>
    </row>
    <row r="345" spans="4:24" s="9" customFormat="1" x14ac:dyDescent="0.3">
      <c r="D345" s="17">
        <f t="shared" si="53"/>
        <v>75515</v>
      </c>
      <c r="E345" s="41">
        <v>1</v>
      </c>
      <c r="F345" s="83">
        <f t="shared" si="59"/>
        <v>3</v>
      </c>
      <c r="G345" s="39"/>
      <c r="H345" s="39"/>
      <c r="I345" s="39"/>
      <c r="J345" s="39"/>
      <c r="K345" s="84" t="e">
        <f t="shared" si="54"/>
        <v>#N/A</v>
      </c>
      <c r="L345" s="84" t="e">
        <f t="shared" si="55"/>
        <v>#N/A</v>
      </c>
      <c r="M345" s="40">
        <f t="shared" si="50"/>
        <v>0</v>
      </c>
      <c r="N345" s="40">
        <f t="shared" si="51"/>
        <v>0</v>
      </c>
      <c r="O345" s="40">
        <f t="shared" si="56"/>
        <v>0</v>
      </c>
      <c r="P345" s="68">
        <f t="shared" si="57"/>
        <v>0</v>
      </c>
      <c r="Q345" s="69">
        <f t="shared" si="52"/>
        <v>0</v>
      </c>
      <c r="R345" s="70">
        <f t="shared" si="58"/>
        <v>0</v>
      </c>
      <c r="T345" s="10"/>
      <c r="U345" s="10"/>
      <c r="V345" s="10"/>
      <c r="W345" s="10"/>
      <c r="X345" s="10"/>
    </row>
    <row r="346" spans="4:24" s="9" customFormat="1" x14ac:dyDescent="0.3">
      <c r="D346" s="17">
        <f t="shared" si="53"/>
        <v>75607</v>
      </c>
      <c r="E346" s="41">
        <v>1</v>
      </c>
      <c r="F346" s="83">
        <f t="shared" si="59"/>
        <v>3</v>
      </c>
      <c r="G346" s="39"/>
      <c r="H346" s="39"/>
      <c r="I346" s="39"/>
      <c r="J346" s="39"/>
      <c r="K346" s="84" t="e">
        <f t="shared" si="54"/>
        <v>#N/A</v>
      </c>
      <c r="L346" s="84" t="e">
        <f t="shared" si="55"/>
        <v>#N/A</v>
      </c>
      <c r="M346" s="40">
        <f t="shared" si="50"/>
        <v>0</v>
      </c>
      <c r="N346" s="40">
        <f t="shared" si="51"/>
        <v>0</v>
      </c>
      <c r="O346" s="40">
        <f t="shared" si="56"/>
        <v>0</v>
      </c>
      <c r="P346" s="68">
        <f t="shared" si="57"/>
        <v>0</v>
      </c>
      <c r="Q346" s="69">
        <f t="shared" si="52"/>
        <v>0</v>
      </c>
      <c r="R346" s="70">
        <f t="shared" si="58"/>
        <v>0</v>
      </c>
      <c r="T346" s="10"/>
      <c r="U346" s="10"/>
      <c r="V346" s="10"/>
      <c r="W346" s="10"/>
      <c r="X346" s="10"/>
    </row>
    <row r="347" spans="4:24" s="9" customFormat="1" x14ac:dyDescent="0.3">
      <c r="D347" s="17">
        <f t="shared" si="53"/>
        <v>75697</v>
      </c>
      <c r="E347" s="41">
        <v>1</v>
      </c>
      <c r="F347" s="83">
        <f t="shared" si="59"/>
        <v>3</v>
      </c>
      <c r="G347" s="39"/>
      <c r="H347" s="39"/>
      <c r="I347" s="39"/>
      <c r="J347" s="39"/>
      <c r="K347" s="84" t="e">
        <f t="shared" si="54"/>
        <v>#N/A</v>
      </c>
      <c r="L347" s="84" t="e">
        <f t="shared" si="55"/>
        <v>#N/A</v>
      </c>
      <c r="M347" s="40">
        <f t="shared" si="50"/>
        <v>0</v>
      </c>
      <c r="N347" s="40">
        <f t="shared" si="51"/>
        <v>0</v>
      </c>
      <c r="O347" s="40">
        <f t="shared" si="56"/>
        <v>0</v>
      </c>
      <c r="P347" s="68">
        <f t="shared" si="57"/>
        <v>0</v>
      </c>
      <c r="Q347" s="69">
        <f t="shared" si="52"/>
        <v>0</v>
      </c>
      <c r="R347" s="70">
        <f t="shared" si="58"/>
        <v>0</v>
      </c>
      <c r="T347" s="10"/>
      <c r="U347" s="10"/>
      <c r="V347" s="10"/>
      <c r="W347" s="10"/>
      <c r="X347" s="10"/>
    </row>
    <row r="348" spans="4:24" s="9" customFormat="1" x14ac:dyDescent="0.3">
      <c r="D348" s="17">
        <f t="shared" si="53"/>
        <v>75788</v>
      </c>
      <c r="E348" s="41">
        <v>1</v>
      </c>
      <c r="F348" s="83">
        <f t="shared" si="59"/>
        <v>3</v>
      </c>
      <c r="G348" s="39"/>
      <c r="H348" s="39"/>
      <c r="I348" s="39"/>
      <c r="J348" s="39"/>
      <c r="K348" s="84" t="e">
        <f t="shared" si="54"/>
        <v>#N/A</v>
      </c>
      <c r="L348" s="84" t="e">
        <f t="shared" si="55"/>
        <v>#N/A</v>
      </c>
      <c r="M348" s="40">
        <f t="shared" si="50"/>
        <v>0</v>
      </c>
      <c r="N348" s="40">
        <f t="shared" si="51"/>
        <v>0</v>
      </c>
      <c r="O348" s="40">
        <f t="shared" si="56"/>
        <v>0</v>
      </c>
      <c r="P348" s="68">
        <f t="shared" si="57"/>
        <v>0</v>
      </c>
      <c r="Q348" s="69">
        <f t="shared" si="52"/>
        <v>0</v>
      </c>
      <c r="R348" s="70">
        <f t="shared" si="58"/>
        <v>0</v>
      </c>
      <c r="T348" s="10"/>
      <c r="U348" s="10"/>
      <c r="V348" s="10"/>
      <c r="W348" s="10"/>
      <c r="X348" s="10"/>
    </row>
    <row r="349" spans="4:24" s="9" customFormat="1" x14ac:dyDescent="0.3">
      <c r="D349" s="17">
        <f t="shared" si="53"/>
        <v>75880</v>
      </c>
      <c r="E349" s="41">
        <v>1</v>
      </c>
      <c r="F349" s="83">
        <f t="shared" si="59"/>
        <v>3</v>
      </c>
      <c r="G349" s="39"/>
      <c r="H349" s="39"/>
      <c r="I349" s="39"/>
      <c r="J349" s="39"/>
      <c r="K349" s="84" t="e">
        <f t="shared" si="54"/>
        <v>#N/A</v>
      </c>
      <c r="L349" s="84" t="e">
        <f t="shared" si="55"/>
        <v>#N/A</v>
      </c>
      <c r="M349" s="40">
        <f t="shared" si="50"/>
        <v>0</v>
      </c>
      <c r="N349" s="40">
        <f t="shared" si="51"/>
        <v>0</v>
      </c>
      <c r="O349" s="40">
        <f t="shared" si="56"/>
        <v>0</v>
      </c>
      <c r="P349" s="68">
        <f t="shared" si="57"/>
        <v>0</v>
      </c>
      <c r="Q349" s="69">
        <f t="shared" si="52"/>
        <v>0</v>
      </c>
      <c r="R349" s="70">
        <f t="shared" si="58"/>
        <v>0</v>
      </c>
      <c r="T349" s="10"/>
      <c r="U349" s="10"/>
      <c r="V349" s="10"/>
      <c r="W349" s="10"/>
      <c r="X349" s="10"/>
    </row>
    <row r="350" spans="4:24" s="9" customFormat="1" x14ac:dyDescent="0.3">
      <c r="D350" s="17">
        <f t="shared" si="53"/>
        <v>75972</v>
      </c>
      <c r="E350" s="41">
        <v>1</v>
      </c>
      <c r="F350" s="83">
        <f t="shared" si="59"/>
        <v>3</v>
      </c>
      <c r="G350" s="39"/>
      <c r="H350" s="39"/>
      <c r="I350" s="39"/>
      <c r="J350" s="39"/>
      <c r="K350" s="84" t="e">
        <f t="shared" si="54"/>
        <v>#N/A</v>
      </c>
      <c r="L350" s="84" t="e">
        <f t="shared" si="55"/>
        <v>#N/A</v>
      </c>
      <c r="M350" s="40">
        <f t="shared" si="50"/>
        <v>0</v>
      </c>
      <c r="N350" s="40">
        <f t="shared" si="51"/>
        <v>0</v>
      </c>
      <c r="O350" s="40">
        <f t="shared" si="56"/>
        <v>0</v>
      </c>
      <c r="P350" s="68">
        <f t="shared" si="57"/>
        <v>0</v>
      </c>
      <c r="Q350" s="69">
        <f t="shared" si="52"/>
        <v>0</v>
      </c>
      <c r="R350" s="70">
        <f t="shared" si="58"/>
        <v>0</v>
      </c>
      <c r="T350" s="10"/>
      <c r="U350" s="10"/>
      <c r="V350" s="10"/>
      <c r="W350" s="10"/>
      <c r="X350" s="10"/>
    </row>
    <row r="351" spans="4:24" s="9" customFormat="1" x14ac:dyDescent="0.3">
      <c r="D351" s="17">
        <f t="shared" si="53"/>
        <v>76063</v>
      </c>
      <c r="E351" s="41">
        <v>1</v>
      </c>
      <c r="F351" s="83">
        <f t="shared" si="59"/>
        <v>3</v>
      </c>
      <c r="G351" s="39"/>
      <c r="H351" s="39"/>
      <c r="I351" s="39"/>
      <c r="J351" s="39"/>
      <c r="K351" s="84" t="e">
        <f t="shared" si="54"/>
        <v>#N/A</v>
      </c>
      <c r="L351" s="84" t="e">
        <f t="shared" si="55"/>
        <v>#N/A</v>
      </c>
      <c r="M351" s="40">
        <f t="shared" si="50"/>
        <v>0</v>
      </c>
      <c r="N351" s="40">
        <f t="shared" si="51"/>
        <v>0</v>
      </c>
      <c r="O351" s="40">
        <f t="shared" si="56"/>
        <v>0</v>
      </c>
      <c r="P351" s="68">
        <f t="shared" si="57"/>
        <v>0</v>
      </c>
      <c r="Q351" s="69">
        <f t="shared" si="52"/>
        <v>0</v>
      </c>
      <c r="R351" s="70">
        <f t="shared" si="58"/>
        <v>0</v>
      </c>
      <c r="T351" s="10"/>
      <c r="U351" s="10"/>
      <c r="V351" s="10"/>
      <c r="W351" s="10"/>
      <c r="X351" s="10"/>
    </row>
    <row r="352" spans="4:24" s="9" customFormat="1" x14ac:dyDescent="0.3">
      <c r="D352" s="17">
        <f t="shared" si="53"/>
        <v>76154</v>
      </c>
      <c r="E352" s="41">
        <v>1</v>
      </c>
      <c r="F352" s="83">
        <f t="shared" si="59"/>
        <v>3</v>
      </c>
      <c r="G352" s="39"/>
      <c r="H352" s="39"/>
      <c r="I352" s="39"/>
      <c r="J352" s="39"/>
      <c r="K352" s="84" t="e">
        <f t="shared" si="54"/>
        <v>#N/A</v>
      </c>
      <c r="L352" s="84" t="e">
        <f t="shared" si="55"/>
        <v>#N/A</v>
      </c>
      <c r="M352" s="40">
        <f t="shared" si="50"/>
        <v>0</v>
      </c>
      <c r="N352" s="40">
        <f t="shared" si="51"/>
        <v>0</v>
      </c>
      <c r="O352" s="40">
        <f t="shared" si="56"/>
        <v>0</v>
      </c>
      <c r="P352" s="68">
        <f t="shared" si="57"/>
        <v>0</v>
      </c>
      <c r="Q352" s="69">
        <f t="shared" si="52"/>
        <v>0</v>
      </c>
      <c r="R352" s="70">
        <f t="shared" si="58"/>
        <v>0</v>
      </c>
      <c r="T352" s="10"/>
      <c r="U352" s="10"/>
      <c r="V352" s="10"/>
      <c r="W352" s="10"/>
      <c r="X352" s="10"/>
    </row>
    <row r="353" spans="4:24" s="9" customFormat="1" x14ac:dyDescent="0.3">
      <c r="D353" s="17">
        <f t="shared" si="53"/>
        <v>76246</v>
      </c>
      <c r="E353" s="41">
        <v>1</v>
      </c>
      <c r="F353" s="83">
        <f t="shared" si="59"/>
        <v>3</v>
      </c>
      <c r="G353" s="39"/>
      <c r="H353" s="39"/>
      <c r="I353" s="39"/>
      <c r="J353" s="39"/>
      <c r="K353" s="84" t="e">
        <f t="shared" si="54"/>
        <v>#N/A</v>
      </c>
      <c r="L353" s="84" t="e">
        <f t="shared" si="55"/>
        <v>#N/A</v>
      </c>
      <c r="M353" s="40">
        <f t="shared" si="50"/>
        <v>0</v>
      </c>
      <c r="N353" s="40">
        <f t="shared" si="51"/>
        <v>0</v>
      </c>
      <c r="O353" s="40">
        <f t="shared" si="56"/>
        <v>0</v>
      </c>
      <c r="P353" s="68">
        <f t="shared" si="57"/>
        <v>0</v>
      </c>
      <c r="Q353" s="69">
        <f t="shared" si="52"/>
        <v>0</v>
      </c>
      <c r="R353" s="70">
        <f t="shared" si="58"/>
        <v>0</v>
      </c>
      <c r="T353" s="10"/>
      <c r="U353" s="10"/>
      <c r="V353" s="10"/>
      <c r="W353" s="10"/>
      <c r="X353" s="10"/>
    </row>
    <row r="354" spans="4:24" s="9" customFormat="1" x14ac:dyDescent="0.3">
      <c r="D354" s="17">
        <f t="shared" si="53"/>
        <v>76338</v>
      </c>
      <c r="E354" s="41">
        <v>1</v>
      </c>
      <c r="F354" s="83">
        <f t="shared" si="59"/>
        <v>3</v>
      </c>
      <c r="G354" s="39"/>
      <c r="H354" s="39"/>
      <c r="I354" s="39"/>
      <c r="J354" s="39"/>
      <c r="K354" s="84" t="e">
        <f t="shared" si="54"/>
        <v>#N/A</v>
      </c>
      <c r="L354" s="84" t="e">
        <f t="shared" si="55"/>
        <v>#N/A</v>
      </c>
      <c r="M354" s="40">
        <f t="shared" si="50"/>
        <v>0</v>
      </c>
      <c r="N354" s="40">
        <f t="shared" si="51"/>
        <v>0</v>
      </c>
      <c r="O354" s="40">
        <f t="shared" si="56"/>
        <v>0</v>
      </c>
      <c r="P354" s="68">
        <f t="shared" si="57"/>
        <v>0</v>
      </c>
      <c r="Q354" s="69">
        <f t="shared" si="52"/>
        <v>0</v>
      </c>
      <c r="R354" s="70">
        <f t="shared" si="58"/>
        <v>0</v>
      </c>
      <c r="T354" s="10"/>
      <c r="U354" s="10"/>
      <c r="V354" s="10"/>
      <c r="W354" s="10"/>
      <c r="X354" s="10"/>
    </row>
    <row r="355" spans="4:24" s="9" customFormat="1" x14ac:dyDescent="0.3">
      <c r="D355" s="17">
        <f t="shared" si="53"/>
        <v>76428</v>
      </c>
      <c r="E355" s="41">
        <v>1</v>
      </c>
      <c r="F355" s="83">
        <f t="shared" si="59"/>
        <v>3</v>
      </c>
      <c r="G355" s="39"/>
      <c r="H355" s="39"/>
      <c r="I355" s="39"/>
      <c r="J355" s="39"/>
      <c r="K355" s="84" t="e">
        <f t="shared" si="54"/>
        <v>#N/A</v>
      </c>
      <c r="L355" s="84" t="e">
        <f t="shared" si="55"/>
        <v>#N/A</v>
      </c>
      <c r="M355" s="40">
        <f t="shared" si="50"/>
        <v>0</v>
      </c>
      <c r="N355" s="40">
        <f t="shared" si="51"/>
        <v>0</v>
      </c>
      <c r="O355" s="40">
        <f t="shared" si="56"/>
        <v>0</v>
      </c>
      <c r="P355" s="68">
        <f t="shared" si="57"/>
        <v>0</v>
      </c>
      <c r="Q355" s="69">
        <f t="shared" si="52"/>
        <v>0</v>
      </c>
      <c r="R355" s="70">
        <f t="shared" si="58"/>
        <v>0</v>
      </c>
      <c r="T355" s="10"/>
      <c r="U355" s="10"/>
      <c r="V355" s="10"/>
      <c r="W355" s="10"/>
      <c r="X355" s="10"/>
    </row>
    <row r="356" spans="4:24" s="9" customFormat="1" x14ac:dyDescent="0.3">
      <c r="D356" s="17">
        <f t="shared" si="53"/>
        <v>76519</v>
      </c>
      <c r="E356" s="41">
        <v>1</v>
      </c>
      <c r="F356" s="83">
        <f t="shared" si="59"/>
        <v>3</v>
      </c>
      <c r="G356" s="39"/>
      <c r="H356" s="39"/>
      <c r="I356" s="39"/>
      <c r="J356" s="39"/>
      <c r="K356" s="84" t="e">
        <f t="shared" si="54"/>
        <v>#N/A</v>
      </c>
      <c r="L356" s="84" t="e">
        <f t="shared" si="55"/>
        <v>#N/A</v>
      </c>
      <c r="M356" s="40">
        <f t="shared" si="50"/>
        <v>0</v>
      </c>
      <c r="N356" s="40">
        <f t="shared" si="51"/>
        <v>0</v>
      </c>
      <c r="O356" s="40">
        <f t="shared" si="56"/>
        <v>0</v>
      </c>
      <c r="P356" s="68">
        <f t="shared" si="57"/>
        <v>0</v>
      </c>
      <c r="Q356" s="69">
        <f t="shared" si="52"/>
        <v>0</v>
      </c>
      <c r="R356" s="70">
        <f t="shared" si="58"/>
        <v>0</v>
      </c>
      <c r="T356" s="10"/>
      <c r="U356" s="10"/>
      <c r="V356" s="10"/>
      <c r="W356" s="10"/>
      <c r="X356" s="10"/>
    </row>
    <row r="357" spans="4:24" s="9" customFormat="1" x14ac:dyDescent="0.3">
      <c r="D357" s="17">
        <f t="shared" si="53"/>
        <v>76611</v>
      </c>
      <c r="E357" s="41">
        <v>1</v>
      </c>
      <c r="F357" s="83">
        <f t="shared" si="59"/>
        <v>3</v>
      </c>
      <c r="G357" s="39"/>
      <c r="H357" s="39"/>
      <c r="I357" s="39"/>
      <c r="J357" s="39"/>
      <c r="K357" s="84" t="e">
        <f t="shared" si="54"/>
        <v>#N/A</v>
      </c>
      <c r="L357" s="84" t="e">
        <f t="shared" si="55"/>
        <v>#N/A</v>
      </c>
      <c r="M357" s="40">
        <f t="shared" si="50"/>
        <v>0</v>
      </c>
      <c r="N357" s="40">
        <f t="shared" si="51"/>
        <v>0</v>
      </c>
      <c r="O357" s="40">
        <f t="shared" si="56"/>
        <v>0</v>
      </c>
      <c r="P357" s="68">
        <f t="shared" si="57"/>
        <v>0</v>
      </c>
      <c r="Q357" s="69">
        <f t="shared" si="52"/>
        <v>0</v>
      </c>
      <c r="R357" s="70">
        <f t="shared" si="58"/>
        <v>0</v>
      </c>
      <c r="T357" s="10"/>
      <c r="U357" s="10"/>
      <c r="V357" s="10"/>
      <c r="W357" s="10"/>
      <c r="X357" s="10"/>
    </row>
    <row r="358" spans="4:24" s="9" customFormat="1" x14ac:dyDescent="0.3">
      <c r="D358" s="17">
        <f t="shared" si="53"/>
        <v>76703</v>
      </c>
      <c r="E358" s="41">
        <v>1</v>
      </c>
      <c r="F358" s="83">
        <f t="shared" si="59"/>
        <v>3</v>
      </c>
      <c r="G358" s="39"/>
      <c r="H358" s="39"/>
      <c r="I358" s="39"/>
      <c r="J358" s="39"/>
      <c r="K358" s="84" t="e">
        <f t="shared" si="54"/>
        <v>#N/A</v>
      </c>
      <c r="L358" s="84" t="e">
        <f t="shared" si="55"/>
        <v>#N/A</v>
      </c>
      <c r="M358" s="40">
        <f t="shared" si="50"/>
        <v>0</v>
      </c>
      <c r="N358" s="40">
        <f t="shared" si="51"/>
        <v>0</v>
      </c>
      <c r="O358" s="40">
        <f t="shared" si="56"/>
        <v>0</v>
      </c>
      <c r="P358" s="68">
        <f t="shared" si="57"/>
        <v>0</v>
      </c>
      <c r="Q358" s="69">
        <f t="shared" si="52"/>
        <v>0</v>
      </c>
      <c r="R358" s="70">
        <f t="shared" si="58"/>
        <v>0</v>
      </c>
      <c r="T358" s="10"/>
      <c r="U358" s="10"/>
      <c r="V358" s="10"/>
      <c r="W358" s="10"/>
      <c r="X358" s="10"/>
    </row>
    <row r="359" spans="4:24" s="9" customFormat="1" x14ac:dyDescent="0.3">
      <c r="D359" s="17">
        <f t="shared" si="53"/>
        <v>76793</v>
      </c>
      <c r="E359" s="41">
        <v>1</v>
      </c>
      <c r="F359" s="83">
        <f t="shared" si="59"/>
        <v>3</v>
      </c>
      <c r="G359" s="39"/>
      <c r="H359" s="39"/>
      <c r="I359" s="39"/>
      <c r="J359" s="39"/>
      <c r="K359" s="84" t="e">
        <f t="shared" si="54"/>
        <v>#N/A</v>
      </c>
      <c r="L359" s="84" t="e">
        <f t="shared" si="55"/>
        <v>#N/A</v>
      </c>
      <c r="M359" s="40">
        <f t="shared" si="50"/>
        <v>0</v>
      </c>
      <c r="N359" s="40">
        <f t="shared" si="51"/>
        <v>0</v>
      </c>
      <c r="O359" s="40">
        <f t="shared" si="56"/>
        <v>0</v>
      </c>
      <c r="P359" s="68">
        <f t="shared" si="57"/>
        <v>0</v>
      </c>
      <c r="Q359" s="69">
        <f t="shared" si="52"/>
        <v>0</v>
      </c>
      <c r="R359" s="70">
        <f t="shared" si="58"/>
        <v>0</v>
      </c>
      <c r="T359" s="10"/>
      <c r="U359" s="10"/>
      <c r="V359" s="10"/>
      <c r="W359" s="10"/>
      <c r="X359" s="10"/>
    </row>
    <row r="360" spans="4:24" s="9" customFormat="1" x14ac:dyDescent="0.3">
      <c r="D360" s="17">
        <f t="shared" si="53"/>
        <v>76884</v>
      </c>
      <c r="E360" s="41">
        <v>1</v>
      </c>
      <c r="F360" s="83">
        <f t="shared" si="59"/>
        <v>3</v>
      </c>
      <c r="G360" s="39"/>
      <c r="H360" s="39"/>
      <c r="I360" s="39"/>
      <c r="J360" s="39"/>
      <c r="K360" s="84" t="e">
        <f t="shared" si="54"/>
        <v>#N/A</v>
      </c>
      <c r="L360" s="84" t="e">
        <f t="shared" si="55"/>
        <v>#N/A</v>
      </c>
      <c r="M360" s="40">
        <f t="shared" si="50"/>
        <v>0</v>
      </c>
      <c r="N360" s="40">
        <f t="shared" si="51"/>
        <v>0</v>
      </c>
      <c r="O360" s="40">
        <f t="shared" si="56"/>
        <v>0</v>
      </c>
      <c r="P360" s="68">
        <f t="shared" si="57"/>
        <v>0</v>
      </c>
      <c r="Q360" s="69">
        <f t="shared" si="52"/>
        <v>0</v>
      </c>
      <c r="R360" s="70">
        <f t="shared" si="58"/>
        <v>0</v>
      </c>
      <c r="T360" s="10"/>
      <c r="U360" s="10"/>
      <c r="V360" s="10"/>
      <c r="W360" s="10"/>
      <c r="X360" s="10"/>
    </row>
    <row r="361" spans="4:24" s="9" customFormat="1" x14ac:dyDescent="0.3">
      <c r="D361" s="17">
        <f t="shared" si="53"/>
        <v>76976</v>
      </c>
      <c r="E361" s="41">
        <v>1</v>
      </c>
      <c r="F361" s="83">
        <f t="shared" si="59"/>
        <v>3</v>
      </c>
      <c r="G361" s="39"/>
      <c r="H361" s="39"/>
      <c r="I361" s="39"/>
      <c r="J361" s="39"/>
      <c r="K361" s="84" t="e">
        <f t="shared" si="54"/>
        <v>#N/A</v>
      </c>
      <c r="L361" s="84" t="e">
        <f t="shared" si="55"/>
        <v>#N/A</v>
      </c>
      <c r="M361" s="40">
        <f t="shared" si="50"/>
        <v>0</v>
      </c>
      <c r="N361" s="40">
        <f t="shared" si="51"/>
        <v>0</v>
      </c>
      <c r="O361" s="40">
        <f t="shared" si="56"/>
        <v>0</v>
      </c>
      <c r="P361" s="68">
        <f t="shared" si="57"/>
        <v>0</v>
      </c>
      <c r="Q361" s="69">
        <f t="shared" si="52"/>
        <v>0</v>
      </c>
      <c r="R361" s="70">
        <f t="shared" si="58"/>
        <v>0</v>
      </c>
      <c r="T361" s="10"/>
      <c r="U361" s="10"/>
      <c r="V361" s="10"/>
      <c r="W361" s="10"/>
      <c r="X361" s="10"/>
    </row>
    <row r="362" spans="4:24" s="9" customFormat="1" x14ac:dyDescent="0.3">
      <c r="D362" s="17">
        <f t="shared" si="53"/>
        <v>77068</v>
      </c>
      <c r="E362" s="41">
        <v>1</v>
      </c>
      <c r="F362" s="83">
        <f t="shared" si="59"/>
        <v>3</v>
      </c>
      <c r="G362" s="39"/>
      <c r="H362" s="39"/>
      <c r="I362" s="39"/>
      <c r="J362" s="39"/>
      <c r="K362" s="84" t="e">
        <f t="shared" si="54"/>
        <v>#N/A</v>
      </c>
      <c r="L362" s="84" t="e">
        <f t="shared" si="55"/>
        <v>#N/A</v>
      </c>
      <c r="M362" s="40">
        <f t="shared" si="50"/>
        <v>0</v>
      </c>
      <c r="N362" s="40">
        <f t="shared" si="51"/>
        <v>0</v>
      </c>
      <c r="O362" s="40">
        <f t="shared" si="56"/>
        <v>0</v>
      </c>
      <c r="P362" s="68">
        <f t="shared" si="57"/>
        <v>0</v>
      </c>
      <c r="Q362" s="69">
        <f t="shared" si="52"/>
        <v>0</v>
      </c>
      <c r="R362" s="70">
        <f t="shared" si="58"/>
        <v>0</v>
      </c>
      <c r="T362" s="10"/>
      <c r="U362" s="10"/>
      <c r="V362" s="10"/>
      <c r="W362" s="10"/>
      <c r="X362" s="10"/>
    </row>
    <row r="363" spans="4:24" s="9" customFormat="1" x14ac:dyDescent="0.3">
      <c r="D363" s="17">
        <f t="shared" si="53"/>
        <v>77158</v>
      </c>
      <c r="E363" s="41">
        <v>1</v>
      </c>
      <c r="F363" s="83">
        <f t="shared" si="59"/>
        <v>3</v>
      </c>
      <c r="G363" s="39"/>
      <c r="H363" s="39"/>
      <c r="I363" s="39"/>
      <c r="J363" s="39"/>
      <c r="K363" s="84" t="e">
        <f t="shared" si="54"/>
        <v>#N/A</v>
      </c>
      <c r="L363" s="84" t="e">
        <f t="shared" si="55"/>
        <v>#N/A</v>
      </c>
      <c r="M363" s="40">
        <f t="shared" si="50"/>
        <v>0</v>
      </c>
      <c r="N363" s="40">
        <f t="shared" si="51"/>
        <v>0</v>
      </c>
      <c r="O363" s="40">
        <f t="shared" si="56"/>
        <v>0</v>
      </c>
      <c r="P363" s="68">
        <f t="shared" si="57"/>
        <v>0</v>
      </c>
      <c r="Q363" s="69">
        <f t="shared" si="52"/>
        <v>0</v>
      </c>
      <c r="R363" s="70">
        <f t="shared" si="58"/>
        <v>0</v>
      </c>
      <c r="T363" s="10"/>
      <c r="U363" s="10"/>
      <c r="V363" s="10"/>
      <c r="W363" s="10"/>
      <c r="X363" s="10"/>
    </row>
    <row r="364" spans="4:24" s="9" customFormat="1" x14ac:dyDescent="0.3">
      <c r="D364" s="17">
        <f t="shared" si="53"/>
        <v>77249</v>
      </c>
      <c r="E364" s="41">
        <v>1</v>
      </c>
      <c r="F364" s="83">
        <f t="shared" si="59"/>
        <v>3</v>
      </c>
      <c r="G364" s="39"/>
      <c r="H364" s="39"/>
      <c r="I364" s="39"/>
      <c r="J364" s="39"/>
      <c r="K364" s="84" t="e">
        <f t="shared" si="54"/>
        <v>#N/A</v>
      </c>
      <c r="L364" s="84" t="e">
        <f t="shared" si="55"/>
        <v>#N/A</v>
      </c>
      <c r="M364" s="40">
        <f t="shared" si="50"/>
        <v>0</v>
      </c>
      <c r="N364" s="40">
        <f t="shared" si="51"/>
        <v>0</v>
      </c>
      <c r="O364" s="40">
        <f t="shared" si="56"/>
        <v>0</v>
      </c>
      <c r="P364" s="68">
        <f t="shared" si="57"/>
        <v>0</v>
      </c>
      <c r="Q364" s="69">
        <f t="shared" si="52"/>
        <v>0</v>
      </c>
      <c r="R364" s="70">
        <f t="shared" si="58"/>
        <v>0</v>
      </c>
      <c r="T364" s="10"/>
      <c r="U364" s="10"/>
      <c r="V364" s="10"/>
      <c r="W364" s="10"/>
      <c r="X364" s="10"/>
    </row>
    <row r="365" spans="4:24" s="9" customFormat="1" x14ac:dyDescent="0.3">
      <c r="D365" s="17">
        <f t="shared" si="53"/>
        <v>77341</v>
      </c>
      <c r="E365" s="41">
        <v>1</v>
      </c>
      <c r="F365" s="83">
        <f t="shared" si="59"/>
        <v>3</v>
      </c>
      <c r="G365" s="39"/>
      <c r="H365" s="39"/>
      <c r="I365" s="39"/>
      <c r="J365" s="39"/>
      <c r="K365" s="84" t="e">
        <f t="shared" si="54"/>
        <v>#N/A</v>
      </c>
      <c r="L365" s="84" t="e">
        <f t="shared" si="55"/>
        <v>#N/A</v>
      </c>
      <c r="M365" s="40">
        <f t="shared" si="50"/>
        <v>0</v>
      </c>
      <c r="N365" s="40">
        <f t="shared" si="51"/>
        <v>0</v>
      </c>
      <c r="O365" s="40">
        <f t="shared" si="56"/>
        <v>0</v>
      </c>
      <c r="P365" s="68">
        <f t="shared" si="57"/>
        <v>0</v>
      </c>
      <c r="Q365" s="69">
        <f t="shared" si="52"/>
        <v>0</v>
      </c>
      <c r="R365" s="70">
        <f t="shared" si="58"/>
        <v>0</v>
      </c>
      <c r="T365" s="10"/>
      <c r="U365" s="10"/>
      <c r="V365" s="10"/>
      <c r="W365" s="10"/>
      <c r="X365" s="10"/>
    </row>
    <row r="366" spans="4:24" s="9" customFormat="1" x14ac:dyDescent="0.3">
      <c r="D366" s="17">
        <f t="shared" si="53"/>
        <v>77433</v>
      </c>
      <c r="E366" s="41">
        <v>1</v>
      </c>
      <c r="F366" s="83">
        <f t="shared" si="59"/>
        <v>3</v>
      </c>
      <c r="G366" s="39"/>
      <c r="H366" s="39"/>
      <c r="I366" s="39"/>
      <c r="J366" s="39"/>
      <c r="K366" s="84" t="e">
        <f t="shared" si="54"/>
        <v>#N/A</v>
      </c>
      <c r="L366" s="84" t="e">
        <f t="shared" si="55"/>
        <v>#N/A</v>
      </c>
      <c r="M366" s="40">
        <f t="shared" si="50"/>
        <v>0</v>
      </c>
      <c r="N366" s="40">
        <f t="shared" si="51"/>
        <v>0</v>
      </c>
      <c r="O366" s="40">
        <f t="shared" si="56"/>
        <v>0</v>
      </c>
      <c r="P366" s="68">
        <f t="shared" si="57"/>
        <v>0</v>
      </c>
      <c r="Q366" s="69">
        <f t="shared" si="52"/>
        <v>0</v>
      </c>
      <c r="R366" s="70">
        <f t="shared" si="58"/>
        <v>0</v>
      </c>
      <c r="T366" s="10"/>
      <c r="U366" s="10"/>
      <c r="V366" s="10"/>
      <c r="W366" s="10"/>
      <c r="X366" s="10"/>
    </row>
    <row r="367" spans="4:24" s="9" customFormat="1" x14ac:dyDescent="0.3">
      <c r="D367" s="17">
        <f t="shared" si="53"/>
        <v>77524</v>
      </c>
      <c r="E367" s="41">
        <v>1</v>
      </c>
      <c r="F367" s="83">
        <f t="shared" si="59"/>
        <v>3</v>
      </c>
      <c r="G367" s="39"/>
      <c r="H367" s="39"/>
      <c r="I367" s="39"/>
      <c r="J367" s="39"/>
      <c r="K367" s="84" t="e">
        <f t="shared" si="54"/>
        <v>#N/A</v>
      </c>
      <c r="L367" s="84" t="e">
        <f t="shared" si="55"/>
        <v>#N/A</v>
      </c>
      <c r="M367" s="40">
        <f t="shared" si="50"/>
        <v>0</v>
      </c>
      <c r="N367" s="40">
        <f t="shared" si="51"/>
        <v>0</v>
      </c>
      <c r="O367" s="40">
        <f t="shared" si="56"/>
        <v>0</v>
      </c>
      <c r="P367" s="68">
        <f t="shared" si="57"/>
        <v>0</v>
      </c>
      <c r="Q367" s="69">
        <f t="shared" si="52"/>
        <v>0</v>
      </c>
      <c r="R367" s="70">
        <f t="shared" si="58"/>
        <v>0</v>
      </c>
      <c r="T367" s="10"/>
      <c r="U367" s="10"/>
      <c r="V367" s="10"/>
      <c r="W367" s="10"/>
      <c r="X367" s="10"/>
    </row>
    <row r="368" spans="4:24" s="9" customFormat="1" x14ac:dyDescent="0.3">
      <c r="D368" s="17">
        <f t="shared" si="53"/>
        <v>77615</v>
      </c>
      <c r="E368" s="41">
        <v>1</v>
      </c>
      <c r="F368" s="83">
        <f t="shared" si="59"/>
        <v>3</v>
      </c>
      <c r="G368" s="39"/>
      <c r="H368" s="39"/>
      <c r="I368" s="39"/>
      <c r="J368" s="39"/>
      <c r="K368" s="84" t="e">
        <f t="shared" si="54"/>
        <v>#N/A</v>
      </c>
      <c r="L368" s="84" t="e">
        <f t="shared" si="55"/>
        <v>#N/A</v>
      </c>
      <c r="M368" s="40">
        <f t="shared" si="50"/>
        <v>0</v>
      </c>
      <c r="N368" s="40">
        <f t="shared" si="51"/>
        <v>0</v>
      </c>
      <c r="O368" s="40">
        <f t="shared" si="56"/>
        <v>0</v>
      </c>
      <c r="P368" s="68">
        <f t="shared" si="57"/>
        <v>0</v>
      </c>
      <c r="Q368" s="69">
        <f t="shared" si="52"/>
        <v>0</v>
      </c>
      <c r="R368" s="70">
        <f t="shared" si="58"/>
        <v>0</v>
      </c>
      <c r="T368" s="10"/>
      <c r="U368" s="10"/>
      <c r="V368" s="10"/>
      <c r="W368" s="10"/>
      <c r="X368" s="10"/>
    </row>
    <row r="369" spans="4:24" s="9" customFormat="1" x14ac:dyDescent="0.3">
      <c r="D369" s="17">
        <f t="shared" si="53"/>
        <v>77707</v>
      </c>
      <c r="E369" s="41">
        <v>1</v>
      </c>
      <c r="F369" s="83">
        <f t="shared" si="59"/>
        <v>3</v>
      </c>
      <c r="G369" s="39"/>
      <c r="H369" s="39"/>
      <c r="I369" s="39"/>
      <c r="J369" s="39"/>
      <c r="K369" s="84" t="e">
        <f t="shared" si="54"/>
        <v>#N/A</v>
      </c>
      <c r="L369" s="84" t="e">
        <f t="shared" si="55"/>
        <v>#N/A</v>
      </c>
      <c r="M369" s="40">
        <f t="shared" si="50"/>
        <v>0</v>
      </c>
      <c r="N369" s="40">
        <f t="shared" si="51"/>
        <v>0</v>
      </c>
      <c r="O369" s="40">
        <f t="shared" si="56"/>
        <v>0</v>
      </c>
      <c r="P369" s="68">
        <f t="shared" si="57"/>
        <v>0</v>
      </c>
      <c r="Q369" s="69">
        <f t="shared" si="52"/>
        <v>0</v>
      </c>
      <c r="R369" s="70">
        <f t="shared" si="58"/>
        <v>0</v>
      </c>
      <c r="T369" s="10"/>
      <c r="U369" s="10"/>
      <c r="V369" s="10"/>
      <c r="W369" s="10"/>
      <c r="X369" s="10"/>
    </row>
    <row r="370" spans="4:24" s="9" customFormat="1" x14ac:dyDescent="0.3">
      <c r="D370" s="17">
        <f t="shared" si="53"/>
        <v>77799</v>
      </c>
      <c r="E370" s="41">
        <v>1</v>
      </c>
      <c r="F370" s="83">
        <f t="shared" si="59"/>
        <v>3</v>
      </c>
      <c r="G370" s="39"/>
      <c r="H370" s="39"/>
      <c r="I370" s="39"/>
      <c r="J370" s="39"/>
      <c r="K370" s="84" t="e">
        <f t="shared" si="54"/>
        <v>#N/A</v>
      </c>
      <c r="L370" s="84" t="e">
        <f t="shared" si="55"/>
        <v>#N/A</v>
      </c>
      <c r="M370" s="40">
        <f t="shared" si="50"/>
        <v>0</v>
      </c>
      <c r="N370" s="40">
        <f t="shared" si="51"/>
        <v>0</v>
      </c>
      <c r="O370" s="40">
        <f t="shared" si="56"/>
        <v>0</v>
      </c>
      <c r="P370" s="68">
        <f t="shared" si="57"/>
        <v>0</v>
      </c>
      <c r="Q370" s="69">
        <f t="shared" si="52"/>
        <v>0</v>
      </c>
      <c r="R370" s="70">
        <f t="shared" si="58"/>
        <v>0</v>
      </c>
      <c r="T370" s="10"/>
      <c r="U370" s="10"/>
      <c r="V370" s="10"/>
      <c r="W370" s="10"/>
      <c r="X370" s="10"/>
    </row>
    <row r="371" spans="4:24" s="9" customFormat="1" x14ac:dyDescent="0.3">
      <c r="D371" s="17">
        <f t="shared" si="53"/>
        <v>77889</v>
      </c>
      <c r="E371" s="41">
        <v>1</v>
      </c>
      <c r="F371" s="83">
        <f t="shared" si="59"/>
        <v>3</v>
      </c>
      <c r="G371" s="39"/>
      <c r="H371" s="39"/>
      <c r="I371" s="39"/>
      <c r="J371" s="39"/>
      <c r="K371" s="84" t="e">
        <f t="shared" si="54"/>
        <v>#N/A</v>
      </c>
      <c r="L371" s="84" t="e">
        <f t="shared" si="55"/>
        <v>#N/A</v>
      </c>
      <c r="M371" s="40">
        <f t="shared" si="50"/>
        <v>0</v>
      </c>
      <c r="N371" s="40">
        <f t="shared" si="51"/>
        <v>0</v>
      </c>
      <c r="O371" s="40">
        <f t="shared" si="56"/>
        <v>0</v>
      </c>
      <c r="P371" s="68">
        <f t="shared" si="57"/>
        <v>0</v>
      </c>
      <c r="Q371" s="69">
        <f t="shared" si="52"/>
        <v>0</v>
      </c>
      <c r="R371" s="70">
        <f t="shared" si="58"/>
        <v>0</v>
      </c>
      <c r="T371" s="10"/>
      <c r="U371" s="10"/>
      <c r="V371" s="10"/>
      <c r="W371" s="10"/>
      <c r="X371" s="10"/>
    </row>
    <row r="372" spans="4:24" s="9" customFormat="1" x14ac:dyDescent="0.3">
      <c r="D372" s="17">
        <f t="shared" si="53"/>
        <v>77980</v>
      </c>
      <c r="E372" s="41">
        <v>1</v>
      </c>
      <c r="F372" s="83">
        <f t="shared" si="59"/>
        <v>3</v>
      </c>
      <c r="G372" s="39"/>
      <c r="H372" s="39"/>
      <c r="I372" s="39"/>
      <c r="J372" s="39"/>
      <c r="K372" s="84" t="e">
        <f t="shared" si="54"/>
        <v>#N/A</v>
      </c>
      <c r="L372" s="84" t="e">
        <f t="shared" si="55"/>
        <v>#N/A</v>
      </c>
      <c r="M372" s="40">
        <f t="shared" si="50"/>
        <v>0</v>
      </c>
      <c r="N372" s="40">
        <f t="shared" si="51"/>
        <v>0</v>
      </c>
      <c r="O372" s="40">
        <f t="shared" si="56"/>
        <v>0</v>
      </c>
      <c r="P372" s="68">
        <f t="shared" si="57"/>
        <v>0</v>
      </c>
      <c r="Q372" s="69">
        <f t="shared" si="52"/>
        <v>0</v>
      </c>
      <c r="R372" s="70">
        <f t="shared" si="58"/>
        <v>0</v>
      </c>
      <c r="T372" s="10"/>
      <c r="U372" s="10"/>
      <c r="V372" s="10"/>
      <c r="W372" s="10"/>
      <c r="X372" s="10"/>
    </row>
    <row r="373" spans="4:24" s="9" customFormat="1" x14ac:dyDescent="0.3">
      <c r="D373" s="17">
        <f t="shared" si="53"/>
        <v>78072</v>
      </c>
      <c r="E373" s="41">
        <v>1</v>
      </c>
      <c r="F373" s="83">
        <f t="shared" si="59"/>
        <v>3</v>
      </c>
      <c r="G373" s="39"/>
      <c r="H373" s="39"/>
      <c r="I373" s="39"/>
      <c r="J373" s="39"/>
      <c r="K373" s="84" t="e">
        <f t="shared" si="54"/>
        <v>#N/A</v>
      </c>
      <c r="L373" s="84" t="e">
        <f t="shared" si="55"/>
        <v>#N/A</v>
      </c>
      <c r="M373" s="40">
        <f t="shared" si="50"/>
        <v>0</v>
      </c>
      <c r="N373" s="40">
        <f t="shared" si="51"/>
        <v>0</v>
      </c>
      <c r="O373" s="40">
        <f t="shared" si="56"/>
        <v>0</v>
      </c>
      <c r="P373" s="68">
        <f t="shared" si="57"/>
        <v>0</v>
      </c>
      <c r="Q373" s="69">
        <f t="shared" si="52"/>
        <v>0</v>
      </c>
      <c r="R373" s="70">
        <f t="shared" si="58"/>
        <v>0</v>
      </c>
      <c r="T373" s="10"/>
      <c r="U373" s="10"/>
      <c r="V373" s="10"/>
      <c r="W373" s="10"/>
      <c r="X373" s="10"/>
    </row>
    <row r="374" spans="4:24" s="9" customFormat="1" x14ac:dyDescent="0.3">
      <c r="D374" s="17">
        <f t="shared" si="53"/>
        <v>78164</v>
      </c>
      <c r="E374" s="41">
        <v>1</v>
      </c>
      <c r="F374" s="83">
        <f t="shared" si="59"/>
        <v>3</v>
      </c>
      <c r="G374" s="39"/>
      <c r="H374" s="39"/>
      <c r="I374" s="39"/>
      <c r="J374" s="39"/>
      <c r="K374" s="84" t="e">
        <f t="shared" si="54"/>
        <v>#N/A</v>
      </c>
      <c r="L374" s="84" t="e">
        <f t="shared" si="55"/>
        <v>#N/A</v>
      </c>
      <c r="M374" s="40">
        <f t="shared" si="50"/>
        <v>0</v>
      </c>
      <c r="N374" s="40">
        <f t="shared" si="51"/>
        <v>0</v>
      </c>
      <c r="O374" s="40">
        <f t="shared" si="56"/>
        <v>0</v>
      </c>
      <c r="P374" s="68">
        <f t="shared" si="57"/>
        <v>0</v>
      </c>
      <c r="Q374" s="69">
        <f t="shared" si="52"/>
        <v>0</v>
      </c>
      <c r="R374" s="70">
        <f t="shared" si="58"/>
        <v>0</v>
      </c>
      <c r="T374" s="10"/>
      <c r="U374" s="10"/>
      <c r="V374" s="10"/>
      <c r="W374" s="10"/>
      <c r="X374" s="10"/>
    </row>
    <row r="375" spans="4:24" s="9" customFormat="1" x14ac:dyDescent="0.3">
      <c r="D375" s="17">
        <f t="shared" si="53"/>
        <v>78254</v>
      </c>
      <c r="E375" s="41">
        <v>1</v>
      </c>
      <c r="F375" s="83">
        <f t="shared" si="59"/>
        <v>3</v>
      </c>
      <c r="G375" s="39"/>
      <c r="H375" s="39"/>
      <c r="I375" s="39"/>
      <c r="J375" s="39"/>
      <c r="K375" s="84" t="e">
        <f t="shared" si="54"/>
        <v>#N/A</v>
      </c>
      <c r="L375" s="84" t="e">
        <f t="shared" si="55"/>
        <v>#N/A</v>
      </c>
      <c r="M375" s="40">
        <f t="shared" si="50"/>
        <v>0</v>
      </c>
      <c r="N375" s="40">
        <f t="shared" si="51"/>
        <v>0</v>
      </c>
      <c r="O375" s="40">
        <f t="shared" si="56"/>
        <v>0</v>
      </c>
      <c r="P375" s="68">
        <f t="shared" si="57"/>
        <v>0</v>
      </c>
      <c r="Q375" s="69">
        <f t="shared" si="52"/>
        <v>0</v>
      </c>
      <c r="R375" s="70">
        <f t="shared" si="58"/>
        <v>0</v>
      </c>
      <c r="T375" s="10"/>
      <c r="U375" s="10"/>
      <c r="V375" s="10"/>
      <c r="W375" s="10"/>
      <c r="X375" s="10"/>
    </row>
    <row r="376" spans="4:24" s="9" customFormat="1" x14ac:dyDescent="0.3">
      <c r="D376" s="17">
        <f t="shared" si="53"/>
        <v>78345</v>
      </c>
      <c r="E376" s="41">
        <v>1</v>
      </c>
      <c r="F376" s="83">
        <f t="shared" si="59"/>
        <v>3</v>
      </c>
      <c r="G376" s="39"/>
      <c r="H376" s="39"/>
      <c r="I376" s="39"/>
      <c r="J376" s="39"/>
      <c r="K376" s="84" t="e">
        <f t="shared" si="54"/>
        <v>#N/A</v>
      </c>
      <c r="L376" s="84" t="e">
        <f t="shared" si="55"/>
        <v>#N/A</v>
      </c>
      <c r="M376" s="40">
        <f t="shared" si="50"/>
        <v>0</v>
      </c>
      <c r="N376" s="40">
        <f t="shared" si="51"/>
        <v>0</v>
      </c>
      <c r="O376" s="40">
        <f t="shared" si="56"/>
        <v>0</v>
      </c>
      <c r="P376" s="68">
        <f t="shared" si="57"/>
        <v>0</v>
      </c>
      <c r="Q376" s="69">
        <f t="shared" si="52"/>
        <v>0</v>
      </c>
      <c r="R376" s="70">
        <f t="shared" si="58"/>
        <v>0</v>
      </c>
      <c r="T376" s="10"/>
      <c r="U376" s="10"/>
      <c r="V376" s="10"/>
      <c r="W376" s="10"/>
      <c r="X376" s="10"/>
    </row>
    <row r="377" spans="4:24" s="9" customFormat="1" x14ac:dyDescent="0.3">
      <c r="D377" s="17">
        <f t="shared" si="53"/>
        <v>78437</v>
      </c>
      <c r="E377" s="41">
        <v>1</v>
      </c>
      <c r="F377" s="83">
        <f t="shared" si="59"/>
        <v>3</v>
      </c>
      <c r="G377" s="39"/>
      <c r="H377" s="39"/>
      <c r="I377" s="39"/>
      <c r="J377" s="39"/>
      <c r="K377" s="84" t="e">
        <f t="shared" si="54"/>
        <v>#N/A</v>
      </c>
      <c r="L377" s="84" t="e">
        <f t="shared" si="55"/>
        <v>#N/A</v>
      </c>
      <c r="M377" s="40">
        <f t="shared" si="50"/>
        <v>0</v>
      </c>
      <c r="N377" s="40">
        <f t="shared" si="51"/>
        <v>0</v>
      </c>
      <c r="O377" s="40">
        <f t="shared" si="56"/>
        <v>0</v>
      </c>
      <c r="P377" s="68">
        <f t="shared" si="57"/>
        <v>0</v>
      </c>
      <c r="Q377" s="69">
        <f t="shared" si="52"/>
        <v>0</v>
      </c>
      <c r="R377" s="70">
        <f t="shared" si="58"/>
        <v>0</v>
      </c>
      <c r="T377" s="10"/>
      <c r="U377" s="10"/>
      <c r="V377" s="10"/>
      <c r="W377" s="10"/>
      <c r="X377" s="10"/>
    </row>
    <row r="378" spans="4:24" s="9" customFormat="1" x14ac:dyDescent="0.3">
      <c r="D378" s="17">
        <f t="shared" si="53"/>
        <v>78529</v>
      </c>
      <c r="E378" s="41">
        <v>1</v>
      </c>
      <c r="F378" s="83">
        <f t="shared" si="59"/>
        <v>3</v>
      </c>
      <c r="G378" s="39"/>
      <c r="H378" s="39"/>
      <c r="I378" s="39"/>
      <c r="J378" s="39"/>
      <c r="K378" s="84" t="e">
        <f t="shared" si="54"/>
        <v>#N/A</v>
      </c>
      <c r="L378" s="84" t="e">
        <f t="shared" si="55"/>
        <v>#N/A</v>
      </c>
      <c r="M378" s="40">
        <f t="shared" si="50"/>
        <v>0</v>
      </c>
      <c r="N378" s="40">
        <f t="shared" si="51"/>
        <v>0</v>
      </c>
      <c r="O378" s="40">
        <f t="shared" si="56"/>
        <v>0</v>
      </c>
      <c r="P378" s="68">
        <f t="shared" si="57"/>
        <v>0</v>
      </c>
      <c r="Q378" s="69">
        <f t="shared" si="52"/>
        <v>0</v>
      </c>
      <c r="R378" s="70">
        <f t="shared" si="58"/>
        <v>0</v>
      </c>
      <c r="T378" s="10"/>
      <c r="U378" s="10"/>
      <c r="V378" s="10"/>
      <c r="W378" s="10"/>
      <c r="X378" s="10"/>
    </row>
    <row r="379" spans="4:24" s="9" customFormat="1" x14ac:dyDescent="0.3">
      <c r="D379" s="17">
        <f t="shared" si="53"/>
        <v>78619</v>
      </c>
      <c r="E379" s="41">
        <v>1</v>
      </c>
      <c r="F379" s="83">
        <f t="shared" si="59"/>
        <v>3</v>
      </c>
      <c r="G379" s="39"/>
      <c r="H379" s="39"/>
      <c r="I379" s="39"/>
      <c r="J379" s="39"/>
      <c r="K379" s="84" t="e">
        <f t="shared" si="54"/>
        <v>#N/A</v>
      </c>
      <c r="L379" s="84" t="e">
        <f t="shared" si="55"/>
        <v>#N/A</v>
      </c>
      <c r="M379" s="40">
        <f t="shared" si="50"/>
        <v>0</v>
      </c>
      <c r="N379" s="40">
        <f t="shared" si="51"/>
        <v>0</v>
      </c>
      <c r="O379" s="40">
        <f t="shared" si="56"/>
        <v>0</v>
      </c>
      <c r="P379" s="68">
        <f t="shared" si="57"/>
        <v>0</v>
      </c>
      <c r="Q379" s="69">
        <f t="shared" si="52"/>
        <v>0</v>
      </c>
      <c r="R379" s="70">
        <f t="shared" si="58"/>
        <v>0</v>
      </c>
      <c r="T379" s="10"/>
      <c r="U379" s="10"/>
      <c r="V379" s="10"/>
      <c r="W379" s="10"/>
      <c r="X379" s="10"/>
    </row>
    <row r="380" spans="4:24" s="9" customFormat="1" x14ac:dyDescent="0.3">
      <c r="D380" s="17">
        <f t="shared" si="53"/>
        <v>78710</v>
      </c>
      <c r="E380" s="41">
        <v>1</v>
      </c>
      <c r="F380" s="83">
        <f t="shared" si="59"/>
        <v>3</v>
      </c>
      <c r="G380" s="39"/>
      <c r="H380" s="39"/>
      <c r="I380" s="39"/>
      <c r="J380" s="39"/>
      <c r="K380" s="84" t="e">
        <f t="shared" si="54"/>
        <v>#N/A</v>
      </c>
      <c r="L380" s="84" t="e">
        <f t="shared" si="55"/>
        <v>#N/A</v>
      </c>
      <c r="M380" s="40">
        <f t="shared" si="50"/>
        <v>0</v>
      </c>
      <c r="N380" s="40">
        <f t="shared" si="51"/>
        <v>0</v>
      </c>
      <c r="O380" s="40">
        <f t="shared" si="56"/>
        <v>0</v>
      </c>
      <c r="P380" s="68">
        <f t="shared" si="57"/>
        <v>0</v>
      </c>
      <c r="Q380" s="69">
        <f t="shared" si="52"/>
        <v>0</v>
      </c>
      <c r="R380" s="70">
        <f t="shared" si="58"/>
        <v>0</v>
      </c>
      <c r="T380" s="10"/>
      <c r="U380" s="10"/>
      <c r="V380" s="10"/>
      <c r="W380" s="10"/>
      <c r="X380" s="10"/>
    </row>
    <row r="381" spans="4:24" s="9" customFormat="1" x14ac:dyDescent="0.3">
      <c r="D381" s="17">
        <f t="shared" si="53"/>
        <v>78802</v>
      </c>
      <c r="E381" s="41">
        <v>1</v>
      </c>
      <c r="F381" s="83">
        <f t="shared" si="59"/>
        <v>3</v>
      </c>
      <c r="G381" s="39"/>
      <c r="H381" s="39"/>
      <c r="I381" s="39"/>
      <c r="J381" s="39"/>
      <c r="K381" s="84" t="e">
        <f t="shared" si="54"/>
        <v>#N/A</v>
      </c>
      <c r="L381" s="84" t="e">
        <f t="shared" si="55"/>
        <v>#N/A</v>
      </c>
      <c r="M381" s="40">
        <f t="shared" si="50"/>
        <v>0</v>
      </c>
      <c r="N381" s="40">
        <f t="shared" si="51"/>
        <v>0</v>
      </c>
      <c r="O381" s="40">
        <f t="shared" si="56"/>
        <v>0</v>
      </c>
      <c r="P381" s="68">
        <f t="shared" si="57"/>
        <v>0</v>
      </c>
      <c r="Q381" s="69">
        <f t="shared" si="52"/>
        <v>0</v>
      </c>
      <c r="R381" s="70">
        <f t="shared" si="58"/>
        <v>0</v>
      </c>
      <c r="T381" s="10"/>
      <c r="U381" s="10"/>
      <c r="V381" s="10"/>
      <c r="W381" s="10"/>
      <c r="X381" s="10"/>
    </row>
    <row r="382" spans="4:24" s="9" customFormat="1" x14ac:dyDescent="0.3">
      <c r="D382" s="17">
        <f t="shared" si="53"/>
        <v>78894</v>
      </c>
      <c r="E382" s="41">
        <v>1</v>
      </c>
      <c r="F382" s="83">
        <f t="shared" si="59"/>
        <v>3</v>
      </c>
      <c r="G382" s="39"/>
      <c r="H382" s="39"/>
      <c r="I382" s="39"/>
      <c r="J382" s="39"/>
      <c r="K382" s="84" t="e">
        <f t="shared" si="54"/>
        <v>#N/A</v>
      </c>
      <c r="L382" s="84" t="e">
        <f t="shared" si="55"/>
        <v>#N/A</v>
      </c>
      <c r="M382" s="40">
        <f t="shared" si="50"/>
        <v>0</v>
      </c>
      <c r="N382" s="40">
        <f t="shared" si="51"/>
        <v>0</v>
      </c>
      <c r="O382" s="40">
        <f t="shared" si="56"/>
        <v>0</v>
      </c>
      <c r="P382" s="68">
        <f t="shared" si="57"/>
        <v>0</v>
      </c>
      <c r="Q382" s="69">
        <f t="shared" si="52"/>
        <v>0</v>
      </c>
      <c r="R382" s="70">
        <f t="shared" si="58"/>
        <v>0</v>
      </c>
      <c r="T382" s="10"/>
      <c r="U382" s="10"/>
      <c r="V382" s="10"/>
      <c r="W382" s="10"/>
      <c r="X382" s="10"/>
    </row>
    <row r="383" spans="4:24" s="9" customFormat="1" x14ac:dyDescent="0.3">
      <c r="D383" s="17">
        <f t="shared" si="53"/>
        <v>78985</v>
      </c>
      <c r="E383" s="41">
        <v>1</v>
      </c>
      <c r="F383" s="83">
        <f t="shared" si="59"/>
        <v>3</v>
      </c>
      <c r="G383" s="39"/>
      <c r="H383" s="39"/>
      <c r="I383" s="39"/>
      <c r="J383" s="39"/>
      <c r="K383" s="84" t="e">
        <f t="shared" si="54"/>
        <v>#N/A</v>
      </c>
      <c r="L383" s="84" t="e">
        <f t="shared" si="55"/>
        <v>#N/A</v>
      </c>
      <c r="M383" s="40">
        <f t="shared" si="50"/>
        <v>0</v>
      </c>
      <c r="N383" s="40">
        <f t="shared" si="51"/>
        <v>0</v>
      </c>
      <c r="O383" s="40">
        <f t="shared" si="56"/>
        <v>0</v>
      </c>
      <c r="P383" s="68">
        <f t="shared" si="57"/>
        <v>0</v>
      </c>
      <c r="Q383" s="69">
        <f t="shared" si="52"/>
        <v>0</v>
      </c>
      <c r="R383" s="70">
        <f t="shared" si="58"/>
        <v>0</v>
      </c>
      <c r="T383" s="10"/>
      <c r="U383" s="10"/>
      <c r="V383" s="10"/>
      <c r="W383" s="10"/>
      <c r="X383" s="10"/>
    </row>
    <row r="384" spans="4:24" s="9" customFormat="1" x14ac:dyDescent="0.3">
      <c r="D384" s="17">
        <f t="shared" si="53"/>
        <v>79076</v>
      </c>
      <c r="E384" s="41">
        <v>1</v>
      </c>
      <c r="F384" s="83">
        <f t="shared" si="59"/>
        <v>3</v>
      </c>
      <c r="G384" s="39"/>
      <c r="H384" s="39"/>
      <c r="I384" s="39"/>
      <c r="J384" s="39"/>
      <c r="K384" s="84" t="e">
        <f t="shared" si="54"/>
        <v>#N/A</v>
      </c>
      <c r="L384" s="84" t="e">
        <f t="shared" si="55"/>
        <v>#N/A</v>
      </c>
      <c r="M384" s="40">
        <f t="shared" si="50"/>
        <v>0</v>
      </c>
      <c r="N384" s="40">
        <f t="shared" si="51"/>
        <v>0</v>
      </c>
      <c r="O384" s="40">
        <f t="shared" si="56"/>
        <v>0</v>
      </c>
      <c r="P384" s="68">
        <f t="shared" si="57"/>
        <v>0</v>
      </c>
      <c r="Q384" s="69">
        <f t="shared" si="52"/>
        <v>0</v>
      </c>
      <c r="R384" s="70">
        <f t="shared" si="58"/>
        <v>0</v>
      </c>
      <c r="T384" s="10"/>
      <c r="U384" s="10"/>
      <c r="V384" s="10"/>
      <c r="W384" s="10"/>
      <c r="X384" s="10"/>
    </row>
    <row r="385" spans="4:24" s="9" customFormat="1" x14ac:dyDescent="0.3">
      <c r="D385" s="17">
        <f t="shared" si="53"/>
        <v>79168</v>
      </c>
      <c r="E385" s="41">
        <v>1</v>
      </c>
      <c r="F385" s="83">
        <f t="shared" si="59"/>
        <v>3</v>
      </c>
      <c r="G385" s="39"/>
      <c r="H385" s="39"/>
      <c r="I385" s="39"/>
      <c r="J385" s="39"/>
      <c r="K385" s="84" t="e">
        <f t="shared" si="54"/>
        <v>#N/A</v>
      </c>
      <c r="L385" s="84" t="e">
        <f t="shared" si="55"/>
        <v>#N/A</v>
      </c>
      <c r="M385" s="40">
        <f t="shared" si="50"/>
        <v>0</v>
      </c>
      <c r="N385" s="40">
        <f t="shared" si="51"/>
        <v>0</v>
      </c>
      <c r="O385" s="40">
        <f t="shared" si="56"/>
        <v>0</v>
      </c>
      <c r="P385" s="68">
        <f t="shared" si="57"/>
        <v>0</v>
      </c>
      <c r="Q385" s="69">
        <f t="shared" si="52"/>
        <v>0</v>
      </c>
      <c r="R385" s="70">
        <f t="shared" si="58"/>
        <v>0</v>
      </c>
      <c r="T385" s="10"/>
      <c r="U385" s="10"/>
      <c r="V385" s="10"/>
      <c r="W385" s="10"/>
      <c r="X385" s="10"/>
    </row>
    <row r="386" spans="4:24" s="9" customFormat="1" x14ac:dyDescent="0.3">
      <c r="D386" s="17">
        <f t="shared" si="53"/>
        <v>79260</v>
      </c>
      <c r="E386" s="41">
        <v>1</v>
      </c>
      <c r="F386" s="83">
        <f t="shared" si="59"/>
        <v>3</v>
      </c>
      <c r="G386" s="39"/>
      <c r="H386" s="39"/>
      <c r="I386" s="39"/>
      <c r="J386" s="39"/>
      <c r="K386" s="84" t="e">
        <f t="shared" si="54"/>
        <v>#N/A</v>
      </c>
      <c r="L386" s="84" t="e">
        <f t="shared" si="55"/>
        <v>#N/A</v>
      </c>
      <c r="M386" s="40">
        <f t="shared" ref="M386:M449" si="60">IF(AND(ISBLANK(G387),ISBLANK(H387),ISBLANK(I387)),
       IF(AND(ISBLANK(G386),ISBLANK(H386),ISBLANK(I386)),
           IF(O385&gt;0,
                IF(YEARFRAC($B$7,D386)&gt;$B$10,O385,M385)+R385+($B$5-$B$25*E385+$B$4)*YEARFRAC(D385,D386)+IF(AND($B$27,YEARFRAC($B$7,D385)&lt;$B$10),$B$29*12*YEARFRAC(D385,D386),0)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K386+N("If records exist on this row, but not on the next, start the prediction by using this row's record")),
    NA()+N("Both this row and next have records; do nothing"))</f>
        <v>0</v>
      </c>
      <c r="N386" s="40">
        <f t="shared" ref="N386:N449" si="61">IF($B$27,
   IF(AND(ISBLANK(G387),ISBLANK(H387),ISBLANK(I387)),
      IF(AND(ISBLANK(G386),ISBLANK(H386),ISBLANK(I386)),
          IF(YEARFRAC($B$7,D386)&lt;=$B$10,
               MAX(N385+Q385-$B$29*12*YEARFRAC(D385,D386),0)+N("Predict the fixed balance if both this row and next have no records: it's the balance, plus interest, minus repayment"),
               0+N("Return a zero fixed balance if we're past the fixed period")),
          H386+N("Return the fixed balance when this row has a record, but the next doesn't")),
      NA()+N("Return NA if records were entered for this row and next (no need to predict)")),
 NA()+N("Return NA if the fixed period is not used"))</f>
        <v>0</v>
      </c>
      <c r="O386" s="40">
        <f t="shared" si="56"/>
        <v>0</v>
      </c>
      <c r="P386" s="68">
        <f t="shared" si="57"/>
        <v>0</v>
      </c>
      <c r="Q386" s="69">
        <f t="shared" ref="Q386:Q449" si="62">IF(ISNA(N386),
      NA()+N("Do nothing if the fixed balance is NA"),
      IF(AND(D386&gt;=$B$7,N386&gt;0,YEARFRAC($B$7,D386)&lt;=$B$10)+N("Check if within the fixed period"),
          (N386+IF(OR(ISNA(M386),ISNA($B$11)),0,MIN(0,MAX(-$B$11,M386))))*((1+$B$9/100/365)^(365*YEARFRAC(D386,D387))-1)
            +N("The fixed interest is the fixed rate (for the time between rows) multiplied by the fixed balance, reduced by up to the max repayment (if the variable balance is negative)"),
          0+N("No interest if outside the fixed period, or the balance is non-positive")))</f>
        <v>0</v>
      </c>
      <c r="R386" s="70">
        <f t="shared" si="58"/>
        <v>0</v>
      </c>
      <c r="T386" s="10"/>
      <c r="U386" s="10"/>
      <c r="V386" s="10"/>
      <c r="W386" s="10"/>
      <c r="X386" s="10"/>
    </row>
    <row r="387" spans="4:24" s="9" customFormat="1" x14ac:dyDescent="0.3">
      <c r="D387" s="17">
        <f t="shared" ref="D387:D450" si="63">EDATE(D386,3)</f>
        <v>79350</v>
      </c>
      <c r="E387" s="41">
        <v>1</v>
      </c>
      <c r="F387" s="83">
        <f t="shared" si="59"/>
        <v>3</v>
      </c>
      <c r="G387" s="39"/>
      <c r="H387" s="39"/>
      <c r="I387" s="39"/>
      <c r="J387" s="39"/>
      <c r="K387" s="84" t="e">
        <f t="shared" ref="K387:K450" si="64">IF(AND(ISBLANK(G387),ISBLANK(I387)),NA(),G387-I387)+N("Only give a result if the offset or variable balance are recorded")</f>
        <v>#N/A</v>
      </c>
      <c r="L387" s="84" t="e">
        <f t="shared" ref="L387:L450" si="65">IF(AND(ISBLANK(G387),ISBLANK(H387),ISBLANK(I387)),
      NA()+N("This row has no records; use NA"),
      H387+K387)</f>
        <v>#N/A</v>
      </c>
      <c r="M387" s="40">
        <f t="shared" si="60"/>
        <v>0</v>
      </c>
      <c r="N387" s="40">
        <f t="shared" si="61"/>
        <v>0</v>
      </c>
      <c r="O387" s="40">
        <f t="shared" ref="O387:O450" si="66">IF(ISNA(M387),
       IF(ISNA(N387), NA()+N("NA if both fixed and variable are NA"), MAX(0,N387)+N("Fixed balance if variable is NA")),
       IF(ISNA(N387),MAX(0,M387)+N("Variable balance if fixed is NA"),MAX(M387+N387,0)+N("Fixed+Variable if both aren't NA")))</f>
        <v>0</v>
      </c>
      <c r="P387" s="68">
        <f t="shared" ref="P387:P450" si="67">IF(ISNA(Q387)+N("This formula returns the sum of the interests that aren't NA"),
      IF(ISNA(R387),NA(),R387),
      IF(ISNA(R387),Q387,Q387+R387))</f>
        <v>0</v>
      </c>
      <c r="Q387" s="69">
        <f t="shared" si="62"/>
        <v>0</v>
      </c>
      <c r="R387" s="70">
        <f t="shared" ref="R387:R450" si="68">IF(ISNA(M387),
      NA()+N("Do nothing if the variable balance is NA"),
      MAX(IF(YEARFRAC($B$7,D387)&gt;$B$10,O387,M387)*((1+F387/100/365)^(365*YEARFRAC(D387,D388))-1), 0)
     +N("The variable interest is the variable rate (for the period between rows) multiplied by the net or variable balance (depending if within the fixed period), and only for positive variable balances"))</f>
        <v>0</v>
      </c>
      <c r="T387" s="10"/>
      <c r="U387" s="10"/>
      <c r="V387" s="10"/>
      <c r="W387" s="10"/>
      <c r="X387" s="10"/>
    </row>
    <row r="388" spans="4:24" s="9" customFormat="1" x14ac:dyDescent="0.3">
      <c r="D388" s="17">
        <f t="shared" si="63"/>
        <v>79441</v>
      </c>
      <c r="E388" s="41">
        <v>1</v>
      </c>
      <c r="F388" s="83">
        <f t="shared" ref="F388:F451" si="69">F387</f>
        <v>3</v>
      </c>
      <c r="G388" s="39"/>
      <c r="H388" s="39"/>
      <c r="I388" s="39"/>
      <c r="J388" s="39"/>
      <c r="K388" s="84" t="e">
        <f t="shared" si="64"/>
        <v>#N/A</v>
      </c>
      <c r="L388" s="84" t="e">
        <f t="shared" si="65"/>
        <v>#N/A</v>
      </c>
      <c r="M388" s="40">
        <f t="shared" si="60"/>
        <v>0</v>
      </c>
      <c r="N388" s="40">
        <f t="shared" si="61"/>
        <v>0</v>
      </c>
      <c r="O388" s="40">
        <f t="shared" si="66"/>
        <v>0</v>
      </c>
      <c r="P388" s="68">
        <f t="shared" si="67"/>
        <v>0</v>
      </c>
      <c r="Q388" s="69">
        <f t="shared" si="62"/>
        <v>0</v>
      </c>
      <c r="R388" s="70">
        <f t="shared" si="68"/>
        <v>0</v>
      </c>
      <c r="T388" s="10"/>
      <c r="U388" s="10"/>
      <c r="V388" s="10"/>
      <c r="W388" s="10"/>
      <c r="X388" s="10"/>
    </row>
    <row r="389" spans="4:24" s="9" customFormat="1" x14ac:dyDescent="0.3">
      <c r="D389" s="17">
        <f t="shared" si="63"/>
        <v>79533</v>
      </c>
      <c r="E389" s="41">
        <v>1</v>
      </c>
      <c r="F389" s="83">
        <f t="shared" si="69"/>
        <v>3</v>
      </c>
      <c r="G389" s="39"/>
      <c r="H389" s="39"/>
      <c r="I389" s="39"/>
      <c r="J389" s="39"/>
      <c r="K389" s="84" t="e">
        <f t="shared" si="64"/>
        <v>#N/A</v>
      </c>
      <c r="L389" s="84" t="e">
        <f t="shared" si="65"/>
        <v>#N/A</v>
      </c>
      <c r="M389" s="40">
        <f t="shared" si="60"/>
        <v>0</v>
      </c>
      <c r="N389" s="40">
        <f t="shared" si="61"/>
        <v>0</v>
      </c>
      <c r="O389" s="40">
        <f t="shared" si="66"/>
        <v>0</v>
      </c>
      <c r="P389" s="68">
        <f t="shared" si="67"/>
        <v>0</v>
      </c>
      <c r="Q389" s="69">
        <f t="shared" si="62"/>
        <v>0</v>
      </c>
      <c r="R389" s="70">
        <f t="shared" si="68"/>
        <v>0</v>
      </c>
      <c r="T389" s="10"/>
      <c r="U389" s="10"/>
      <c r="V389" s="10"/>
      <c r="W389" s="10"/>
      <c r="X389" s="10"/>
    </row>
    <row r="390" spans="4:24" s="9" customFormat="1" x14ac:dyDescent="0.3">
      <c r="D390" s="17">
        <f t="shared" si="63"/>
        <v>79625</v>
      </c>
      <c r="E390" s="41">
        <v>1</v>
      </c>
      <c r="F390" s="83">
        <f t="shared" si="69"/>
        <v>3</v>
      </c>
      <c r="G390" s="39"/>
      <c r="H390" s="39"/>
      <c r="I390" s="39"/>
      <c r="J390" s="39"/>
      <c r="K390" s="84" t="e">
        <f t="shared" si="64"/>
        <v>#N/A</v>
      </c>
      <c r="L390" s="84" t="e">
        <f t="shared" si="65"/>
        <v>#N/A</v>
      </c>
      <c r="M390" s="40">
        <f t="shared" si="60"/>
        <v>0</v>
      </c>
      <c r="N390" s="40">
        <f t="shared" si="61"/>
        <v>0</v>
      </c>
      <c r="O390" s="40">
        <f t="shared" si="66"/>
        <v>0</v>
      </c>
      <c r="P390" s="68">
        <f t="shared" si="67"/>
        <v>0</v>
      </c>
      <c r="Q390" s="69">
        <f t="shared" si="62"/>
        <v>0</v>
      </c>
      <c r="R390" s="70">
        <f t="shared" si="68"/>
        <v>0</v>
      </c>
      <c r="T390" s="10"/>
      <c r="U390" s="10"/>
      <c r="V390" s="10"/>
      <c r="W390" s="10"/>
      <c r="X390" s="10"/>
    </row>
    <row r="391" spans="4:24" s="9" customFormat="1" x14ac:dyDescent="0.3">
      <c r="D391" s="17">
        <f t="shared" si="63"/>
        <v>79715</v>
      </c>
      <c r="E391" s="41">
        <v>1</v>
      </c>
      <c r="F391" s="83">
        <f t="shared" si="69"/>
        <v>3</v>
      </c>
      <c r="G391" s="39"/>
      <c r="H391" s="39"/>
      <c r="I391" s="39"/>
      <c r="J391" s="39"/>
      <c r="K391" s="84" t="e">
        <f t="shared" si="64"/>
        <v>#N/A</v>
      </c>
      <c r="L391" s="84" t="e">
        <f t="shared" si="65"/>
        <v>#N/A</v>
      </c>
      <c r="M391" s="40">
        <f t="shared" si="60"/>
        <v>0</v>
      </c>
      <c r="N391" s="40">
        <f t="shared" si="61"/>
        <v>0</v>
      </c>
      <c r="O391" s="40">
        <f t="shared" si="66"/>
        <v>0</v>
      </c>
      <c r="P391" s="68">
        <f t="shared" si="67"/>
        <v>0</v>
      </c>
      <c r="Q391" s="69">
        <f t="shared" si="62"/>
        <v>0</v>
      </c>
      <c r="R391" s="70">
        <f t="shared" si="68"/>
        <v>0</v>
      </c>
      <c r="T391" s="10"/>
      <c r="U391" s="10"/>
      <c r="V391" s="10"/>
      <c r="W391" s="10"/>
      <c r="X391" s="10"/>
    </row>
    <row r="392" spans="4:24" s="9" customFormat="1" x14ac:dyDescent="0.3">
      <c r="D392" s="17">
        <f t="shared" si="63"/>
        <v>79806</v>
      </c>
      <c r="E392" s="41">
        <v>1</v>
      </c>
      <c r="F392" s="83">
        <f t="shared" si="69"/>
        <v>3</v>
      </c>
      <c r="G392" s="39"/>
      <c r="H392" s="39"/>
      <c r="I392" s="39"/>
      <c r="J392" s="39"/>
      <c r="K392" s="84" t="e">
        <f t="shared" si="64"/>
        <v>#N/A</v>
      </c>
      <c r="L392" s="84" t="e">
        <f t="shared" si="65"/>
        <v>#N/A</v>
      </c>
      <c r="M392" s="40">
        <f t="shared" si="60"/>
        <v>0</v>
      </c>
      <c r="N392" s="40">
        <f t="shared" si="61"/>
        <v>0</v>
      </c>
      <c r="O392" s="40">
        <f t="shared" si="66"/>
        <v>0</v>
      </c>
      <c r="P392" s="68">
        <f t="shared" si="67"/>
        <v>0</v>
      </c>
      <c r="Q392" s="69">
        <f t="shared" si="62"/>
        <v>0</v>
      </c>
      <c r="R392" s="70">
        <f t="shared" si="68"/>
        <v>0</v>
      </c>
      <c r="T392" s="10"/>
      <c r="U392" s="10"/>
      <c r="V392" s="10"/>
      <c r="W392" s="10"/>
      <c r="X392" s="10"/>
    </row>
    <row r="393" spans="4:24" s="9" customFormat="1" x14ac:dyDescent="0.3">
      <c r="D393" s="17">
        <f t="shared" si="63"/>
        <v>79898</v>
      </c>
      <c r="E393" s="41">
        <v>1</v>
      </c>
      <c r="F393" s="83">
        <f t="shared" si="69"/>
        <v>3</v>
      </c>
      <c r="G393" s="39"/>
      <c r="H393" s="39"/>
      <c r="I393" s="39"/>
      <c r="J393" s="39"/>
      <c r="K393" s="84" t="e">
        <f t="shared" si="64"/>
        <v>#N/A</v>
      </c>
      <c r="L393" s="84" t="e">
        <f t="shared" si="65"/>
        <v>#N/A</v>
      </c>
      <c r="M393" s="40">
        <f t="shared" si="60"/>
        <v>0</v>
      </c>
      <c r="N393" s="40">
        <f t="shared" si="61"/>
        <v>0</v>
      </c>
      <c r="O393" s="40">
        <f t="shared" si="66"/>
        <v>0</v>
      </c>
      <c r="P393" s="68">
        <f t="shared" si="67"/>
        <v>0</v>
      </c>
      <c r="Q393" s="69">
        <f t="shared" si="62"/>
        <v>0</v>
      </c>
      <c r="R393" s="70">
        <f t="shared" si="68"/>
        <v>0</v>
      </c>
      <c r="T393" s="10"/>
      <c r="U393" s="10"/>
      <c r="V393" s="10"/>
      <c r="W393" s="10"/>
      <c r="X393" s="10"/>
    </row>
    <row r="394" spans="4:24" s="9" customFormat="1" x14ac:dyDescent="0.3">
      <c r="D394" s="17">
        <f t="shared" si="63"/>
        <v>79990</v>
      </c>
      <c r="E394" s="41">
        <v>1</v>
      </c>
      <c r="F394" s="83">
        <f t="shared" si="69"/>
        <v>3</v>
      </c>
      <c r="G394" s="39"/>
      <c r="H394" s="39"/>
      <c r="I394" s="39"/>
      <c r="J394" s="39"/>
      <c r="K394" s="84" t="e">
        <f t="shared" si="64"/>
        <v>#N/A</v>
      </c>
      <c r="L394" s="84" t="e">
        <f t="shared" si="65"/>
        <v>#N/A</v>
      </c>
      <c r="M394" s="40">
        <f t="shared" si="60"/>
        <v>0</v>
      </c>
      <c r="N394" s="40">
        <f t="shared" si="61"/>
        <v>0</v>
      </c>
      <c r="O394" s="40">
        <f t="shared" si="66"/>
        <v>0</v>
      </c>
      <c r="P394" s="68">
        <f t="shared" si="67"/>
        <v>0</v>
      </c>
      <c r="Q394" s="69">
        <f t="shared" si="62"/>
        <v>0</v>
      </c>
      <c r="R394" s="70">
        <f t="shared" si="68"/>
        <v>0</v>
      </c>
      <c r="T394" s="10"/>
      <c r="U394" s="10"/>
      <c r="V394" s="10"/>
      <c r="W394" s="10"/>
      <c r="X394" s="10"/>
    </row>
    <row r="395" spans="4:24" s="9" customFormat="1" x14ac:dyDescent="0.3">
      <c r="D395" s="17">
        <f t="shared" si="63"/>
        <v>80080</v>
      </c>
      <c r="E395" s="41">
        <v>1</v>
      </c>
      <c r="F395" s="83">
        <f t="shared" si="69"/>
        <v>3</v>
      </c>
      <c r="G395" s="39"/>
      <c r="H395" s="39"/>
      <c r="I395" s="39"/>
      <c r="J395" s="39"/>
      <c r="K395" s="84" t="e">
        <f t="shared" si="64"/>
        <v>#N/A</v>
      </c>
      <c r="L395" s="84" t="e">
        <f t="shared" si="65"/>
        <v>#N/A</v>
      </c>
      <c r="M395" s="40">
        <f t="shared" si="60"/>
        <v>0</v>
      </c>
      <c r="N395" s="40">
        <f t="shared" si="61"/>
        <v>0</v>
      </c>
      <c r="O395" s="40">
        <f t="shared" si="66"/>
        <v>0</v>
      </c>
      <c r="P395" s="68">
        <f t="shared" si="67"/>
        <v>0</v>
      </c>
      <c r="Q395" s="69">
        <f t="shared" si="62"/>
        <v>0</v>
      </c>
      <c r="R395" s="70">
        <f t="shared" si="68"/>
        <v>0</v>
      </c>
      <c r="T395" s="10"/>
      <c r="U395" s="10"/>
      <c r="V395" s="10"/>
      <c r="W395" s="10"/>
      <c r="X395" s="10"/>
    </row>
    <row r="396" spans="4:24" s="9" customFormat="1" x14ac:dyDescent="0.3">
      <c r="D396" s="17">
        <f t="shared" si="63"/>
        <v>80171</v>
      </c>
      <c r="E396" s="41">
        <v>1</v>
      </c>
      <c r="F396" s="83">
        <f t="shared" si="69"/>
        <v>3</v>
      </c>
      <c r="G396" s="39"/>
      <c r="H396" s="39"/>
      <c r="I396" s="39"/>
      <c r="J396" s="39"/>
      <c r="K396" s="84" t="e">
        <f t="shared" si="64"/>
        <v>#N/A</v>
      </c>
      <c r="L396" s="84" t="e">
        <f t="shared" si="65"/>
        <v>#N/A</v>
      </c>
      <c r="M396" s="40">
        <f t="shared" si="60"/>
        <v>0</v>
      </c>
      <c r="N396" s="40">
        <f t="shared" si="61"/>
        <v>0</v>
      </c>
      <c r="O396" s="40">
        <f t="shared" si="66"/>
        <v>0</v>
      </c>
      <c r="P396" s="68">
        <f t="shared" si="67"/>
        <v>0</v>
      </c>
      <c r="Q396" s="69">
        <f t="shared" si="62"/>
        <v>0</v>
      </c>
      <c r="R396" s="70">
        <f t="shared" si="68"/>
        <v>0</v>
      </c>
      <c r="T396" s="10"/>
      <c r="U396" s="10"/>
      <c r="V396" s="10"/>
      <c r="W396" s="10"/>
      <c r="X396" s="10"/>
    </row>
    <row r="397" spans="4:24" s="9" customFormat="1" x14ac:dyDescent="0.3">
      <c r="D397" s="17">
        <f t="shared" si="63"/>
        <v>80263</v>
      </c>
      <c r="E397" s="41">
        <v>1</v>
      </c>
      <c r="F397" s="83">
        <f t="shared" si="69"/>
        <v>3</v>
      </c>
      <c r="G397" s="39"/>
      <c r="H397" s="39"/>
      <c r="I397" s="39"/>
      <c r="J397" s="39"/>
      <c r="K397" s="84" t="e">
        <f t="shared" si="64"/>
        <v>#N/A</v>
      </c>
      <c r="L397" s="84" t="e">
        <f t="shared" si="65"/>
        <v>#N/A</v>
      </c>
      <c r="M397" s="40">
        <f t="shared" si="60"/>
        <v>0</v>
      </c>
      <c r="N397" s="40">
        <f t="shared" si="61"/>
        <v>0</v>
      </c>
      <c r="O397" s="40">
        <f t="shared" si="66"/>
        <v>0</v>
      </c>
      <c r="P397" s="68">
        <f t="shared" si="67"/>
        <v>0</v>
      </c>
      <c r="Q397" s="69">
        <f t="shared" si="62"/>
        <v>0</v>
      </c>
      <c r="R397" s="70">
        <f t="shared" si="68"/>
        <v>0</v>
      </c>
      <c r="T397" s="10"/>
      <c r="U397" s="10"/>
      <c r="V397" s="10"/>
      <c r="W397" s="10"/>
      <c r="X397" s="10"/>
    </row>
    <row r="398" spans="4:24" s="9" customFormat="1" x14ac:dyDescent="0.3">
      <c r="D398" s="17">
        <f t="shared" si="63"/>
        <v>80355</v>
      </c>
      <c r="E398" s="41">
        <v>1</v>
      </c>
      <c r="F398" s="83">
        <f t="shared" si="69"/>
        <v>3</v>
      </c>
      <c r="G398" s="39"/>
      <c r="H398" s="39"/>
      <c r="I398" s="39"/>
      <c r="J398" s="39"/>
      <c r="K398" s="84" t="e">
        <f t="shared" si="64"/>
        <v>#N/A</v>
      </c>
      <c r="L398" s="84" t="e">
        <f t="shared" si="65"/>
        <v>#N/A</v>
      </c>
      <c r="M398" s="40">
        <f t="shared" si="60"/>
        <v>0</v>
      </c>
      <c r="N398" s="40">
        <f t="shared" si="61"/>
        <v>0</v>
      </c>
      <c r="O398" s="40">
        <f t="shared" si="66"/>
        <v>0</v>
      </c>
      <c r="P398" s="68">
        <f t="shared" si="67"/>
        <v>0</v>
      </c>
      <c r="Q398" s="69">
        <f t="shared" si="62"/>
        <v>0</v>
      </c>
      <c r="R398" s="70">
        <f t="shared" si="68"/>
        <v>0</v>
      </c>
      <c r="T398" s="10"/>
      <c r="U398" s="10"/>
      <c r="V398" s="10"/>
      <c r="W398" s="10"/>
      <c r="X398" s="10"/>
    </row>
    <row r="399" spans="4:24" s="9" customFormat="1" x14ac:dyDescent="0.3">
      <c r="D399" s="17">
        <f t="shared" si="63"/>
        <v>80446</v>
      </c>
      <c r="E399" s="41">
        <v>1</v>
      </c>
      <c r="F399" s="83">
        <f t="shared" si="69"/>
        <v>3</v>
      </c>
      <c r="G399" s="39"/>
      <c r="H399" s="39"/>
      <c r="I399" s="39"/>
      <c r="J399" s="39"/>
      <c r="K399" s="84" t="e">
        <f t="shared" si="64"/>
        <v>#N/A</v>
      </c>
      <c r="L399" s="84" t="e">
        <f t="shared" si="65"/>
        <v>#N/A</v>
      </c>
      <c r="M399" s="40">
        <f t="shared" si="60"/>
        <v>0</v>
      </c>
      <c r="N399" s="40">
        <f t="shared" si="61"/>
        <v>0</v>
      </c>
      <c r="O399" s="40">
        <f t="shared" si="66"/>
        <v>0</v>
      </c>
      <c r="P399" s="68">
        <f t="shared" si="67"/>
        <v>0</v>
      </c>
      <c r="Q399" s="69">
        <f t="shared" si="62"/>
        <v>0</v>
      </c>
      <c r="R399" s="70">
        <f t="shared" si="68"/>
        <v>0</v>
      </c>
      <c r="T399" s="10"/>
      <c r="U399" s="10"/>
      <c r="V399" s="10"/>
      <c r="W399" s="10"/>
      <c r="X399" s="10"/>
    </row>
    <row r="400" spans="4:24" s="9" customFormat="1" x14ac:dyDescent="0.3">
      <c r="D400" s="17">
        <f t="shared" si="63"/>
        <v>80537</v>
      </c>
      <c r="E400" s="41">
        <v>1</v>
      </c>
      <c r="F400" s="83">
        <f t="shared" si="69"/>
        <v>3</v>
      </c>
      <c r="G400" s="39"/>
      <c r="H400" s="39"/>
      <c r="I400" s="39"/>
      <c r="J400" s="39"/>
      <c r="K400" s="84" t="e">
        <f t="shared" si="64"/>
        <v>#N/A</v>
      </c>
      <c r="L400" s="84" t="e">
        <f t="shared" si="65"/>
        <v>#N/A</v>
      </c>
      <c r="M400" s="40">
        <f t="shared" si="60"/>
        <v>0</v>
      </c>
      <c r="N400" s="40">
        <f t="shared" si="61"/>
        <v>0</v>
      </c>
      <c r="O400" s="40">
        <f t="shared" si="66"/>
        <v>0</v>
      </c>
      <c r="P400" s="68">
        <f t="shared" si="67"/>
        <v>0</v>
      </c>
      <c r="Q400" s="69">
        <f t="shared" si="62"/>
        <v>0</v>
      </c>
      <c r="R400" s="70">
        <f t="shared" si="68"/>
        <v>0</v>
      </c>
      <c r="T400" s="10"/>
      <c r="U400" s="10"/>
      <c r="V400" s="10"/>
      <c r="W400" s="10"/>
      <c r="X400" s="10"/>
    </row>
    <row r="401" spans="4:24" s="9" customFormat="1" x14ac:dyDescent="0.3">
      <c r="D401" s="17">
        <f t="shared" si="63"/>
        <v>80629</v>
      </c>
      <c r="E401" s="41">
        <v>1</v>
      </c>
      <c r="F401" s="83">
        <f t="shared" si="69"/>
        <v>3</v>
      </c>
      <c r="G401" s="39"/>
      <c r="H401" s="39"/>
      <c r="I401" s="39"/>
      <c r="J401" s="39"/>
      <c r="K401" s="84" t="e">
        <f t="shared" si="64"/>
        <v>#N/A</v>
      </c>
      <c r="L401" s="84" t="e">
        <f t="shared" si="65"/>
        <v>#N/A</v>
      </c>
      <c r="M401" s="40">
        <f t="shared" si="60"/>
        <v>0</v>
      </c>
      <c r="N401" s="40">
        <f t="shared" si="61"/>
        <v>0</v>
      </c>
      <c r="O401" s="40">
        <f t="shared" si="66"/>
        <v>0</v>
      </c>
      <c r="P401" s="68">
        <f t="shared" si="67"/>
        <v>0</v>
      </c>
      <c r="Q401" s="69">
        <f t="shared" si="62"/>
        <v>0</v>
      </c>
      <c r="R401" s="70">
        <f t="shared" si="68"/>
        <v>0</v>
      </c>
      <c r="T401" s="10"/>
      <c r="U401" s="10"/>
      <c r="V401" s="10"/>
      <c r="W401" s="10"/>
      <c r="X401" s="10"/>
    </row>
    <row r="402" spans="4:24" s="9" customFormat="1" x14ac:dyDescent="0.3">
      <c r="D402" s="17">
        <f t="shared" si="63"/>
        <v>80721</v>
      </c>
      <c r="E402" s="41">
        <v>1</v>
      </c>
      <c r="F402" s="83">
        <f t="shared" si="69"/>
        <v>3</v>
      </c>
      <c r="G402" s="39"/>
      <c r="H402" s="39"/>
      <c r="I402" s="39"/>
      <c r="J402" s="39"/>
      <c r="K402" s="84" t="e">
        <f t="shared" si="64"/>
        <v>#N/A</v>
      </c>
      <c r="L402" s="84" t="e">
        <f t="shared" si="65"/>
        <v>#N/A</v>
      </c>
      <c r="M402" s="40">
        <f t="shared" si="60"/>
        <v>0</v>
      </c>
      <c r="N402" s="40">
        <f t="shared" si="61"/>
        <v>0</v>
      </c>
      <c r="O402" s="40">
        <f t="shared" si="66"/>
        <v>0</v>
      </c>
      <c r="P402" s="68">
        <f t="shared" si="67"/>
        <v>0</v>
      </c>
      <c r="Q402" s="69">
        <f t="shared" si="62"/>
        <v>0</v>
      </c>
      <c r="R402" s="70">
        <f t="shared" si="68"/>
        <v>0</v>
      </c>
      <c r="T402" s="10"/>
      <c r="U402" s="10"/>
      <c r="V402" s="10"/>
      <c r="W402" s="10"/>
      <c r="X402" s="10"/>
    </row>
    <row r="403" spans="4:24" s="9" customFormat="1" x14ac:dyDescent="0.3">
      <c r="D403" s="17">
        <f t="shared" si="63"/>
        <v>80811</v>
      </c>
      <c r="E403" s="41">
        <v>1</v>
      </c>
      <c r="F403" s="83">
        <f t="shared" si="69"/>
        <v>3</v>
      </c>
      <c r="G403" s="39"/>
      <c r="H403" s="39"/>
      <c r="I403" s="39"/>
      <c r="J403" s="39"/>
      <c r="K403" s="84" t="e">
        <f t="shared" si="64"/>
        <v>#N/A</v>
      </c>
      <c r="L403" s="84" t="e">
        <f t="shared" si="65"/>
        <v>#N/A</v>
      </c>
      <c r="M403" s="40">
        <f t="shared" si="60"/>
        <v>0</v>
      </c>
      <c r="N403" s="40">
        <f t="shared" si="61"/>
        <v>0</v>
      </c>
      <c r="O403" s="40">
        <f t="shared" si="66"/>
        <v>0</v>
      </c>
      <c r="P403" s="68">
        <f t="shared" si="67"/>
        <v>0</v>
      </c>
      <c r="Q403" s="69">
        <f t="shared" si="62"/>
        <v>0</v>
      </c>
      <c r="R403" s="70">
        <f t="shared" si="68"/>
        <v>0</v>
      </c>
      <c r="T403" s="10"/>
      <c r="U403" s="10"/>
      <c r="V403" s="10"/>
      <c r="W403" s="10"/>
      <c r="X403" s="10"/>
    </row>
    <row r="404" spans="4:24" s="9" customFormat="1" x14ac:dyDescent="0.3">
      <c r="D404" s="17">
        <f t="shared" si="63"/>
        <v>80902</v>
      </c>
      <c r="E404" s="41">
        <v>1</v>
      </c>
      <c r="F404" s="83">
        <f t="shared" si="69"/>
        <v>3</v>
      </c>
      <c r="G404" s="39"/>
      <c r="H404" s="39"/>
      <c r="I404" s="39"/>
      <c r="J404" s="39"/>
      <c r="K404" s="84" t="e">
        <f t="shared" si="64"/>
        <v>#N/A</v>
      </c>
      <c r="L404" s="84" t="e">
        <f t="shared" si="65"/>
        <v>#N/A</v>
      </c>
      <c r="M404" s="40">
        <f t="shared" si="60"/>
        <v>0</v>
      </c>
      <c r="N404" s="40">
        <f t="shared" si="61"/>
        <v>0</v>
      </c>
      <c r="O404" s="40">
        <f t="shared" si="66"/>
        <v>0</v>
      </c>
      <c r="P404" s="68">
        <f t="shared" si="67"/>
        <v>0</v>
      </c>
      <c r="Q404" s="69">
        <f t="shared" si="62"/>
        <v>0</v>
      </c>
      <c r="R404" s="70">
        <f t="shared" si="68"/>
        <v>0</v>
      </c>
      <c r="T404" s="10"/>
      <c r="U404" s="10"/>
      <c r="V404" s="10"/>
      <c r="W404" s="10"/>
      <c r="X404" s="10"/>
    </row>
    <row r="405" spans="4:24" s="9" customFormat="1" x14ac:dyDescent="0.3">
      <c r="D405" s="17">
        <f t="shared" si="63"/>
        <v>80994</v>
      </c>
      <c r="E405" s="41">
        <v>1</v>
      </c>
      <c r="F405" s="83">
        <f t="shared" si="69"/>
        <v>3</v>
      </c>
      <c r="G405" s="39"/>
      <c r="H405" s="39"/>
      <c r="I405" s="39"/>
      <c r="J405" s="39"/>
      <c r="K405" s="84" t="e">
        <f t="shared" si="64"/>
        <v>#N/A</v>
      </c>
      <c r="L405" s="84" t="e">
        <f t="shared" si="65"/>
        <v>#N/A</v>
      </c>
      <c r="M405" s="40">
        <f t="shared" si="60"/>
        <v>0</v>
      </c>
      <c r="N405" s="40">
        <f t="shared" si="61"/>
        <v>0</v>
      </c>
      <c r="O405" s="40">
        <f t="shared" si="66"/>
        <v>0</v>
      </c>
      <c r="P405" s="68">
        <f t="shared" si="67"/>
        <v>0</v>
      </c>
      <c r="Q405" s="69">
        <f t="shared" si="62"/>
        <v>0</v>
      </c>
      <c r="R405" s="70">
        <f t="shared" si="68"/>
        <v>0</v>
      </c>
      <c r="T405" s="10"/>
      <c r="U405" s="10"/>
      <c r="V405" s="10"/>
      <c r="W405" s="10"/>
      <c r="X405" s="10"/>
    </row>
    <row r="406" spans="4:24" s="9" customFormat="1" x14ac:dyDescent="0.3">
      <c r="D406" s="17">
        <f t="shared" si="63"/>
        <v>81086</v>
      </c>
      <c r="E406" s="41">
        <v>1</v>
      </c>
      <c r="F406" s="83">
        <f t="shared" si="69"/>
        <v>3</v>
      </c>
      <c r="G406" s="39"/>
      <c r="H406" s="39"/>
      <c r="I406" s="39"/>
      <c r="J406" s="39"/>
      <c r="K406" s="84" t="e">
        <f t="shared" si="64"/>
        <v>#N/A</v>
      </c>
      <c r="L406" s="84" t="e">
        <f t="shared" si="65"/>
        <v>#N/A</v>
      </c>
      <c r="M406" s="40">
        <f t="shared" si="60"/>
        <v>0</v>
      </c>
      <c r="N406" s="40">
        <f t="shared" si="61"/>
        <v>0</v>
      </c>
      <c r="O406" s="40">
        <f t="shared" si="66"/>
        <v>0</v>
      </c>
      <c r="P406" s="68">
        <f t="shared" si="67"/>
        <v>0</v>
      </c>
      <c r="Q406" s="69">
        <f t="shared" si="62"/>
        <v>0</v>
      </c>
      <c r="R406" s="70">
        <f t="shared" si="68"/>
        <v>0</v>
      </c>
      <c r="T406" s="10"/>
      <c r="U406" s="10"/>
      <c r="V406" s="10"/>
      <c r="W406" s="10"/>
      <c r="X406" s="10"/>
    </row>
    <row r="407" spans="4:24" s="9" customFormat="1" x14ac:dyDescent="0.3">
      <c r="D407" s="17">
        <f t="shared" si="63"/>
        <v>81176</v>
      </c>
      <c r="E407" s="41">
        <v>1</v>
      </c>
      <c r="F407" s="83">
        <f t="shared" si="69"/>
        <v>3</v>
      </c>
      <c r="G407" s="39"/>
      <c r="H407" s="39"/>
      <c r="I407" s="39"/>
      <c r="J407" s="39"/>
      <c r="K407" s="84" t="e">
        <f t="shared" si="64"/>
        <v>#N/A</v>
      </c>
      <c r="L407" s="84" t="e">
        <f t="shared" si="65"/>
        <v>#N/A</v>
      </c>
      <c r="M407" s="40">
        <f t="shared" si="60"/>
        <v>0</v>
      </c>
      <c r="N407" s="40">
        <f t="shared" si="61"/>
        <v>0</v>
      </c>
      <c r="O407" s="40">
        <f t="shared" si="66"/>
        <v>0</v>
      </c>
      <c r="P407" s="68">
        <f t="shared" si="67"/>
        <v>0</v>
      </c>
      <c r="Q407" s="69">
        <f t="shared" si="62"/>
        <v>0</v>
      </c>
      <c r="R407" s="70">
        <f t="shared" si="68"/>
        <v>0</v>
      </c>
      <c r="T407" s="10"/>
      <c r="U407" s="10"/>
      <c r="V407" s="10"/>
      <c r="W407" s="10"/>
      <c r="X407" s="10"/>
    </row>
    <row r="408" spans="4:24" s="9" customFormat="1" x14ac:dyDescent="0.3">
      <c r="D408" s="17">
        <f t="shared" si="63"/>
        <v>81267</v>
      </c>
      <c r="E408" s="41">
        <v>1</v>
      </c>
      <c r="F408" s="83">
        <f t="shared" si="69"/>
        <v>3</v>
      </c>
      <c r="G408" s="39"/>
      <c r="H408" s="39"/>
      <c r="I408" s="39"/>
      <c r="J408" s="39"/>
      <c r="K408" s="84" t="e">
        <f t="shared" si="64"/>
        <v>#N/A</v>
      </c>
      <c r="L408" s="84" t="e">
        <f t="shared" si="65"/>
        <v>#N/A</v>
      </c>
      <c r="M408" s="40">
        <f t="shared" si="60"/>
        <v>0</v>
      </c>
      <c r="N408" s="40">
        <f t="shared" si="61"/>
        <v>0</v>
      </c>
      <c r="O408" s="40">
        <f t="shared" si="66"/>
        <v>0</v>
      </c>
      <c r="P408" s="68">
        <f t="shared" si="67"/>
        <v>0</v>
      </c>
      <c r="Q408" s="69">
        <f t="shared" si="62"/>
        <v>0</v>
      </c>
      <c r="R408" s="70">
        <f t="shared" si="68"/>
        <v>0</v>
      </c>
      <c r="T408" s="10"/>
      <c r="U408" s="10"/>
      <c r="V408" s="10"/>
      <c r="W408" s="10"/>
      <c r="X408" s="10"/>
    </row>
    <row r="409" spans="4:24" s="9" customFormat="1" x14ac:dyDescent="0.3">
      <c r="D409" s="17">
        <f t="shared" si="63"/>
        <v>81359</v>
      </c>
      <c r="E409" s="41">
        <v>1</v>
      </c>
      <c r="F409" s="83">
        <f t="shared" si="69"/>
        <v>3</v>
      </c>
      <c r="G409" s="39"/>
      <c r="H409" s="39"/>
      <c r="I409" s="39"/>
      <c r="J409" s="39"/>
      <c r="K409" s="84" t="e">
        <f t="shared" si="64"/>
        <v>#N/A</v>
      </c>
      <c r="L409" s="84" t="e">
        <f t="shared" si="65"/>
        <v>#N/A</v>
      </c>
      <c r="M409" s="40">
        <f t="shared" si="60"/>
        <v>0</v>
      </c>
      <c r="N409" s="40">
        <f t="shared" si="61"/>
        <v>0</v>
      </c>
      <c r="O409" s="40">
        <f t="shared" si="66"/>
        <v>0</v>
      </c>
      <c r="P409" s="68">
        <f t="shared" si="67"/>
        <v>0</v>
      </c>
      <c r="Q409" s="69">
        <f t="shared" si="62"/>
        <v>0</v>
      </c>
      <c r="R409" s="70">
        <f t="shared" si="68"/>
        <v>0</v>
      </c>
      <c r="T409" s="10"/>
      <c r="U409" s="10"/>
      <c r="V409" s="10"/>
      <c r="W409" s="10"/>
      <c r="X409" s="10"/>
    </row>
    <row r="410" spans="4:24" s="9" customFormat="1" x14ac:dyDescent="0.3">
      <c r="D410" s="17">
        <f t="shared" si="63"/>
        <v>81451</v>
      </c>
      <c r="E410" s="41">
        <v>1</v>
      </c>
      <c r="F410" s="83">
        <f t="shared" si="69"/>
        <v>3</v>
      </c>
      <c r="G410" s="39"/>
      <c r="H410" s="39"/>
      <c r="I410" s="39"/>
      <c r="J410" s="39"/>
      <c r="K410" s="84" t="e">
        <f t="shared" si="64"/>
        <v>#N/A</v>
      </c>
      <c r="L410" s="84" t="e">
        <f t="shared" si="65"/>
        <v>#N/A</v>
      </c>
      <c r="M410" s="40">
        <f t="shared" si="60"/>
        <v>0</v>
      </c>
      <c r="N410" s="40">
        <f t="shared" si="61"/>
        <v>0</v>
      </c>
      <c r="O410" s="40">
        <f t="shared" si="66"/>
        <v>0</v>
      </c>
      <c r="P410" s="68">
        <f t="shared" si="67"/>
        <v>0</v>
      </c>
      <c r="Q410" s="69">
        <f t="shared" si="62"/>
        <v>0</v>
      </c>
      <c r="R410" s="70">
        <f t="shared" si="68"/>
        <v>0</v>
      </c>
      <c r="T410" s="10"/>
      <c r="U410" s="10"/>
      <c r="V410" s="10"/>
      <c r="W410" s="10"/>
      <c r="X410" s="10"/>
    </row>
    <row r="411" spans="4:24" s="9" customFormat="1" x14ac:dyDescent="0.3">
      <c r="D411" s="17">
        <f t="shared" si="63"/>
        <v>81541</v>
      </c>
      <c r="E411" s="41">
        <v>1</v>
      </c>
      <c r="F411" s="83">
        <f t="shared" si="69"/>
        <v>3</v>
      </c>
      <c r="G411" s="39"/>
      <c r="H411" s="39"/>
      <c r="I411" s="39"/>
      <c r="J411" s="39"/>
      <c r="K411" s="84" t="e">
        <f t="shared" si="64"/>
        <v>#N/A</v>
      </c>
      <c r="L411" s="84" t="e">
        <f t="shared" si="65"/>
        <v>#N/A</v>
      </c>
      <c r="M411" s="40">
        <f t="shared" si="60"/>
        <v>0</v>
      </c>
      <c r="N411" s="40">
        <f t="shared" si="61"/>
        <v>0</v>
      </c>
      <c r="O411" s="40">
        <f t="shared" si="66"/>
        <v>0</v>
      </c>
      <c r="P411" s="68">
        <f t="shared" si="67"/>
        <v>0</v>
      </c>
      <c r="Q411" s="69">
        <f t="shared" si="62"/>
        <v>0</v>
      </c>
      <c r="R411" s="70">
        <f t="shared" si="68"/>
        <v>0</v>
      </c>
      <c r="T411" s="10"/>
      <c r="U411" s="10"/>
      <c r="V411" s="10"/>
      <c r="W411" s="10"/>
      <c r="X411" s="10"/>
    </row>
    <row r="412" spans="4:24" s="9" customFormat="1" x14ac:dyDescent="0.3">
      <c r="D412" s="17">
        <f t="shared" si="63"/>
        <v>81632</v>
      </c>
      <c r="E412" s="41">
        <v>1</v>
      </c>
      <c r="F412" s="83">
        <f t="shared" si="69"/>
        <v>3</v>
      </c>
      <c r="G412" s="39"/>
      <c r="H412" s="39"/>
      <c r="I412" s="39"/>
      <c r="J412" s="39"/>
      <c r="K412" s="84" t="e">
        <f t="shared" si="64"/>
        <v>#N/A</v>
      </c>
      <c r="L412" s="84" t="e">
        <f t="shared" si="65"/>
        <v>#N/A</v>
      </c>
      <c r="M412" s="40">
        <f t="shared" si="60"/>
        <v>0</v>
      </c>
      <c r="N412" s="40">
        <f t="shared" si="61"/>
        <v>0</v>
      </c>
      <c r="O412" s="40">
        <f t="shared" si="66"/>
        <v>0</v>
      </c>
      <c r="P412" s="68">
        <f t="shared" si="67"/>
        <v>0</v>
      </c>
      <c r="Q412" s="69">
        <f t="shared" si="62"/>
        <v>0</v>
      </c>
      <c r="R412" s="70">
        <f t="shared" si="68"/>
        <v>0</v>
      </c>
      <c r="T412" s="10"/>
      <c r="U412" s="10"/>
      <c r="V412" s="10"/>
      <c r="W412" s="10"/>
      <c r="X412" s="10"/>
    </row>
    <row r="413" spans="4:24" s="9" customFormat="1" x14ac:dyDescent="0.3">
      <c r="D413" s="17">
        <f t="shared" si="63"/>
        <v>81724</v>
      </c>
      <c r="E413" s="41">
        <v>1</v>
      </c>
      <c r="F413" s="83">
        <f t="shared" si="69"/>
        <v>3</v>
      </c>
      <c r="G413" s="39"/>
      <c r="H413" s="39"/>
      <c r="I413" s="39"/>
      <c r="J413" s="39"/>
      <c r="K413" s="84" t="e">
        <f t="shared" si="64"/>
        <v>#N/A</v>
      </c>
      <c r="L413" s="84" t="e">
        <f t="shared" si="65"/>
        <v>#N/A</v>
      </c>
      <c r="M413" s="40">
        <f t="shared" si="60"/>
        <v>0</v>
      </c>
      <c r="N413" s="40">
        <f t="shared" si="61"/>
        <v>0</v>
      </c>
      <c r="O413" s="40">
        <f t="shared" si="66"/>
        <v>0</v>
      </c>
      <c r="P413" s="68">
        <f t="shared" si="67"/>
        <v>0</v>
      </c>
      <c r="Q413" s="69">
        <f t="shared" si="62"/>
        <v>0</v>
      </c>
      <c r="R413" s="70">
        <f t="shared" si="68"/>
        <v>0</v>
      </c>
      <c r="T413" s="10"/>
      <c r="U413" s="10"/>
      <c r="V413" s="10"/>
      <c r="W413" s="10"/>
      <c r="X413" s="10"/>
    </row>
    <row r="414" spans="4:24" s="9" customFormat="1" x14ac:dyDescent="0.3">
      <c r="D414" s="17">
        <f t="shared" si="63"/>
        <v>81816</v>
      </c>
      <c r="E414" s="41">
        <v>1</v>
      </c>
      <c r="F414" s="83">
        <f t="shared" si="69"/>
        <v>3</v>
      </c>
      <c r="G414" s="39"/>
      <c r="H414" s="39"/>
      <c r="I414" s="39"/>
      <c r="J414" s="39"/>
      <c r="K414" s="84" t="e">
        <f t="shared" si="64"/>
        <v>#N/A</v>
      </c>
      <c r="L414" s="84" t="e">
        <f t="shared" si="65"/>
        <v>#N/A</v>
      </c>
      <c r="M414" s="40">
        <f t="shared" si="60"/>
        <v>0</v>
      </c>
      <c r="N414" s="40">
        <f t="shared" si="61"/>
        <v>0</v>
      </c>
      <c r="O414" s="40">
        <f t="shared" si="66"/>
        <v>0</v>
      </c>
      <c r="P414" s="68">
        <f t="shared" si="67"/>
        <v>0</v>
      </c>
      <c r="Q414" s="69">
        <f t="shared" si="62"/>
        <v>0</v>
      </c>
      <c r="R414" s="70">
        <f t="shared" si="68"/>
        <v>0</v>
      </c>
      <c r="T414" s="10"/>
      <c r="U414" s="10"/>
      <c r="V414" s="10"/>
      <c r="W414" s="10"/>
      <c r="X414" s="10"/>
    </row>
    <row r="415" spans="4:24" s="9" customFormat="1" x14ac:dyDescent="0.3">
      <c r="D415" s="17">
        <f t="shared" si="63"/>
        <v>81907</v>
      </c>
      <c r="E415" s="41">
        <v>1</v>
      </c>
      <c r="F415" s="83">
        <f t="shared" si="69"/>
        <v>3</v>
      </c>
      <c r="G415" s="39"/>
      <c r="H415" s="39"/>
      <c r="I415" s="39"/>
      <c r="J415" s="39"/>
      <c r="K415" s="84" t="e">
        <f t="shared" si="64"/>
        <v>#N/A</v>
      </c>
      <c r="L415" s="84" t="e">
        <f t="shared" si="65"/>
        <v>#N/A</v>
      </c>
      <c r="M415" s="40">
        <f t="shared" si="60"/>
        <v>0</v>
      </c>
      <c r="N415" s="40">
        <f t="shared" si="61"/>
        <v>0</v>
      </c>
      <c r="O415" s="40">
        <f t="shared" si="66"/>
        <v>0</v>
      </c>
      <c r="P415" s="68">
        <f t="shared" si="67"/>
        <v>0</v>
      </c>
      <c r="Q415" s="69">
        <f t="shared" si="62"/>
        <v>0</v>
      </c>
      <c r="R415" s="70">
        <f t="shared" si="68"/>
        <v>0</v>
      </c>
      <c r="T415" s="10"/>
      <c r="U415" s="10"/>
      <c r="V415" s="10"/>
      <c r="W415" s="10"/>
      <c r="X415" s="10"/>
    </row>
    <row r="416" spans="4:24" s="9" customFormat="1" x14ac:dyDescent="0.3">
      <c r="D416" s="17">
        <f t="shared" si="63"/>
        <v>81998</v>
      </c>
      <c r="E416" s="41">
        <v>1</v>
      </c>
      <c r="F416" s="83">
        <f t="shared" si="69"/>
        <v>3</v>
      </c>
      <c r="G416" s="39"/>
      <c r="H416" s="39"/>
      <c r="I416" s="39"/>
      <c r="J416" s="39"/>
      <c r="K416" s="84" t="e">
        <f t="shared" si="64"/>
        <v>#N/A</v>
      </c>
      <c r="L416" s="84" t="e">
        <f t="shared" si="65"/>
        <v>#N/A</v>
      </c>
      <c r="M416" s="40">
        <f t="shared" si="60"/>
        <v>0</v>
      </c>
      <c r="N416" s="40">
        <f t="shared" si="61"/>
        <v>0</v>
      </c>
      <c r="O416" s="40">
        <f t="shared" si="66"/>
        <v>0</v>
      </c>
      <c r="P416" s="68">
        <f t="shared" si="67"/>
        <v>0</v>
      </c>
      <c r="Q416" s="69">
        <f t="shared" si="62"/>
        <v>0</v>
      </c>
      <c r="R416" s="70">
        <f t="shared" si="68"/>
        <v>0</v>
      </c>
      <c r="T416" s="10"/>
      <c r="U416" s="10"/>
      <c r="V416" s="10"/>
      <c r="W416" s="10"/>
      <c r="X416" s="10"/>
    </row>
    <row r="417" spans="4:24" s="9" customFormat="1" x14ac:dyDescent="0.3">
      <c r="D417" s="17">
        <f t="shared" si="63"/>
        <v>82090</v>
      </c>
      <c r="E417" s="41">
        <v>1</v>
      </c>
      <c r="F417" s="83">
        <f t="shared" si="69"/>
        <v>3</v>
      </c>
      <c r="G417" s="39"/>
      <c r="H417" s="39"/>
      <c r="I417" s="39"/>
      <c r="J417" s="39"/>
      <c r="K417" s="84" t="e">
        <f t="shared" si="64"/>
        <v>#N/A</v>
      </c>
      <c r="L417" s="84" t="e">
        <f t="shared" si="65"/>
        <v>#N/A</v>
      </c>
      <c r="M417" s="40">
        <f t="shared" si="60"/>
        <v>0</v>
      </c>
      <c r="N417" s="40">
        <f t="shared" si="61"/>
        <v>0</v>
      </c>
      <c r="O417" s="40">
        <f t="shared" si="66"/>
        <v>0</v>
      </c>
      <c r="P417" s="68">
        <f t="shared" si="67"/>
        <v>0</v>
      </c>
      <c r="Q417" s="69">
        <f t="shared" si="62"/>
        <v>0</v>
      </c>
      <c r="R417" s="70">
        <f t="shared" si="68"/>
        <v>0</v>
      </c>
      <c r="T417" s="10"/>
      <c r="U417" s="10"/>
      <c r="V417" s="10"/>
      <c r="W417" s="10"/>
      <c r="X417" s="10"/>
    </row>
    <row r="418" spans="4:24" s="9" customFormat="1" x14ac:dyDescent="0.3">
      <c r="D418" s="17">
        <f t="shared" si="63"/>
        <v>82182</v>
      </c>
      <c r="E418" s="41">
        <v>1</v>
      </c>
      <c r="F418" s="83">
        <f t="shared" si="69"/>
        <v>3</v>
      </c>
      <c r="G418" s="39"/>
      <c r="H418" s="39"/>
      <c r="I418" s="39"/>
      <c r="J418" s="39"/>
      <c r="K418" s="84" t="e">
        <f t="shared" si="64"/>
        <v>#N/A</v>
      </c>
      <c r="L418" s="84" t="e">
        <f t="shared" si="65"/>
        <v>#N/A</v>
      </c>
      <c r="M418" s="40">
        <f t="shared" si="60"/>
        <v>0</v>
      </c>
      <c r="N418" s="40">
        <f t="shared" si="61"/>
        <v>0</v>
      </c>
      <c r="O418" s="40">
        <f t="shared" si="66"/>
        <v>0</v>
      </c>
      <c r="P418" s="68">
        <f t="shared" si="67"/>
        <v>0</v>
      </c>
      <c r="Q418" s="69">
        <f t="shared" si="62"/>
        <v>0</v>
      </c>
      <c r="R418" s="70">
        <f t="shared" si="68"/>
        <v>0</v>
      </c>
      <c r="T418" s="10"/>
      <c r="U418" s="10"/>
      <c r="V418" s="10"/>
      <c r="W418" s="10"/>
      <c r="X418" s="10"/>
    </row>
    <row r="419" spans="4:24" s="9" customFormat="1" x14ac:dyDescent="0.3">
      <c r="D419" s="17">
        <f t="shared" si="63"/>
        <v>82272</v>
      </c>
      <c r="E419" s="41">
        <v>1</v>
      </c>
      <c r="F419" s="83">
        <f t="shared" si="69"/>
        <v>3</v>
      </c>
      <c r="G419" s="39"/>
      <c r="H419" s="39"/>
      <c r="I419" s="39"/>
      <c r="J419" s="39"/>
      <c r="K419" s="84" t="e">
        <f t="shared" si="64"/>
        <v>#N/A</v>
      </c>
      <c r="L419" s="84" t="e">
        <f t="shared" si="65"/>
        <v>#N/A</v>
      </c>
      <c r="M419" s="40">
        <f t="shared" si="60"/>
        <v>0</v>
      </c>
      <c r="N419" s="40">
        <f t="shared" si="61"/>
        <v>0</v>
      </c>
      <c r="O419" s="40">
        <f t="shared" si="66"/>
        <v>0</v>
      </c>
      <c r="P419" s="68">
        <f t="shared" si="67"/>
        <v>0</v>
      </c>
      <c r="Q419" s="69">
        <f t="shared" si="62"/>
        <v>0</v>
      </c>
      <c r="R419" s="70">
        <f t="shared" si="68"/>
        <v>0</v>
      </c>
      <c r="T419" s="10"/>
      <c r="U419" s="10"/>
      <c r="V419" s="10"/>
      <c r="W419" s="10"/>
      <c r="X419" s="10"/>
    </row>
    <row r="420" spans="4:24" s="9" customFormat="1" x14ac:dyDescent="0.3">
      <c r="D420" s="17">
        <f t="shared" si="63"/>
        <v>82363</v>
      </c>
      <c r="E420" s="41">
        <v>1</v>
      </c>
      <c r="F420" s="83">
        <f t="shared" si="69"/>
        <v>3</v>
      </c>
      <c r="G420" s="39"/>
      <c r="H420" s="39"/>
      <c r="I420" s="39"/>
      <c r="J420" s="39"/>
      <c r="K420" s="84" t="e">
        <f t="shared" si="64"/>
        <v>#N/A</v>
      </c>
      <c r="L420" s="84" t="e">
        <f t="shared" si="65"/>
        <v>#N/A</v>
      </c>
      <c r="M420" s="40">
        <f t="shared" si="60"/>
        <v>0</v>
      </c>
      <c r="N420" s="40">
        <f t="shared" si="61"/>
        <v>0</v>
      </c>
      <c r="O420" s="40">
        <f t="shared" si="66"/>
        <v>0</v>
      </c>
      <c r="P420" s="68">
        <f t="shared" si="67"/>
        <v>0</v>
      </c>
      <c r="Q420" s="69">
        <f t="shared" si="62"/>
        <v>0</v>
      </c>
      <c r="R420" s="70">
        <f t="shared" si="68"/>
        <v>0</v>
      </c>
      <c r="T420" s="10"/>
      <c r="U420" s="10"/>
      <c r="V420" s="10"/>
      <c r="W420" s="10"/>
      <c r="X420" s="10"/>
    </row>
    <row r="421" spans="4:24" s="9" customFormat="1" x14ac:dyDescent="0.3">
      <c r="D421" s="17">
        <f t="shared" si="63"/>
        <v>82455</v>
      </c>
      <c r="E421" s="41">
        <v>1</v>
      </c>
      <c r="F421" s="83">
        <f t="shared" si="69"/>
        <v>3</v>
      </c>
      <c r="G421" s="39"/>
      <c r="H421" s="39"/>
      <c r="I421" s="39"/>
      <c r="J421" s="39"/>
      <c r="K421" s="84" t="e">
        <f t="shared" si="64"/>
        <v>#N/A</v>
      </c>
      <c r="L421" s="84" t="e">
        <f t="shared" si="65"/>
        <v>#N/A</v>
      </c>
      <c r="M421" s="40">
        <f t="shared" si="60"/>
        <v>0</v>
      </c>
      <c r="N421" s="40">
        <f t="shared" si="61"/>
        <v>0</v>
      </c>
      <c r="O421" s="40">
        <f t="shared" si="66"/>
        <v>0</v>
      </c>
      <c r="P421" s="68">
        <f t="shared" si="67"/>
        <v>0</v>
      </c>
      <c r="Q421" s="69">
        <f t="shared" si="62"/>
        <v>0</v>
      </c>
      <c r="R421" s="70">
        <f t="shared" si="68"/>
        <v>0</v>
      </c>
      <c r="T421" s="10"/>
      <c r="U421" s="10"/>
      <c r="V421" s="10"/>
      <c r="W421" s="10"/>
      <c r="X421" s="10"/>
    </row>
    <row r="422" spans="4:24" s="9" customFormat="1" x14ac:dyDescent="0.3">
      <c r="D422" s="17">
        <f t="shared" si="63"/>
        <v>82547</v>
      </c>
      <c r="E422" s="41">
        <v>1</v>
      </c>
      <c r="F422" s="83">
        <f t="shared" si="69"/>
        <v>3</v>
      </c>
      <c r="G422" s="39"/>
      <c r="H422" s="39"/>
      <c r="I422" s="39"/>
      <c r="J422" s="39"/>
      <c r="K422" s="84" t="e">
        <f t="shared" si="64"/>
        <v>#N/A</v>
      </c>
      <c r="L422" s="84" t="e">
        <f t="shared" si="65"/>
        <v>#N/A</v>
      </c>
      <c r="M422" s="40">
        <f t="shared" si="60"/>
        <v>0</v>
      </c>
      <c r="N422" s="40">
        <f t="shared" si="61"/>
        <v>0</v>
      </c>
      <c r="O422" s="40">
        <f t="shared" si="66"/>
        <v>0</v>
      </c>
      <c r="P422" s="68">
        <f t="shared" si="67"/>
        <v>0</v>
      </c>
      <c r="Q422" s="69">
        <f t="shared" si="62"/>
        <v>0</v>
      </c>
      <c r="R422" s="70">
        <f t="shared" si="68"/>
        <v>0</v>
      </c>
      <c r="T422" s="10"/>
      <c r="U422" s="10"/>
      <c r="V422" s="10"/>
      <c r="W422" s="10"/>
      <c r="X422" s="10"/>
    </row>
    <row r="423" spans="4:24" s="9" customFormat="1" x14ac:dyDescent="0.3">
      <c r="D423" s="17">
        <f t="shared" si="63"/>
        <v>82637</v>
      </c>
      <c r="E423" s="41">
        <v>1</v>
      </c>
      <c r="F423" s="83">
        <f t="shared" si="69"/>
        <v>3</v>
      </c>
      <c r="G423" s="39"/>
      <c r="H423" s="39"/>
      <c r="I423" s="39"/>
      <c r="J423" s="39"/>
      <c r="K423" s="84" t="e">
        <f t="shared" si="64"/>
        <v>#N/A</v>
      </c>
      <c r="L423" s="84" t="e">
        <f t="shared" si="65"/>
        <v>#N/A</v>
      </c>
      <c r="M423" s="40">
        <f t="shared" si="60"/>
        <v>0</v>
      </c>
      <c r="N423" s="40">
        <f t="shared" si="61"/>
        <v>0</v>
      </c>
      <c r="O423" s="40">
        <f t="shared" si="66"/>
        <v>0</v>
      </c>
      <c r="P423" s="68">
        <f t="shared" si="67"/>
        <v>0</v>
      </c>
      <c r="Q423" s="69">
        <f t="shared" si="62"/>
        <v>0</v>
      </c>
      <c r="R423" s="70">
        <f t="shared" si="68"/>
        <v>0</v>
      </c>
      <c r="T423" s="10"/>
      <c r="U423" s="10"/>
      <c r="V423" s="10"/>
      <c r="W423" s="10"/>
      <c r="X423" s="10"/>
    </row>
    <row r="424" spans="4:24" s="9" customFormat="1" x14ac:dyDescent="0.3">
      <c r="D424" s="17">
        <f t="shared" si="63"/>
        <v>82728</v>
      </c>
      <c r="E424" s="41">
        <v>1</v>
      </c>
      <c r="F424" s="83">
        <f t="shared" si="69"/>
        <v>3</v>
      </c>
      <c r="G424" s="39"/>
      <c r="H424" s="39"/>
      <c r="I424" s="39"/>
      <c r="J424" s="39"/>
      <c r="K424" s="84" t="e">
        <f t="shared" si="64"/>
        <v>#N/A</v>
      </c>
      <c r="L424" s="84" t="e">
        <f t="shared" si="65"/>
        <v>#N/A</v>
      </c>
      <c r="M424" s="40">
        <f t="shared" si="60"/>
        <v>0</v>
      </c>
      <c r="N424" s="40">
        <f t="shared" si="61"/>
        <v>0</v>
      </c>
      <c r="O424" s="40">
        <f t="shared" si="66"/>
        <v>0</v>
      </c>
      <c r="P424" s="68">
        <f t="shared" si="67"/>
        <v>0</v>
      </c>
      <c r="Q424" s="69">
        <f t="shared" si="62"/>
        <v>0</v>
      </c>
      <c r="R424" s="70">
        <f t="shared" si="68"/>
        <v>0</v>
      </c>
      <c r="T424" s="10"/>
      <c r="U424" s="10"/>
      <c r="V424" s="10"/>
      <c r="W424" s="10"/>
      <c r="X424" s="10"/>
    </row>
    <row r="425" spans="4:24" s="9" customFormat="1" x14ac:dyDescent="0.3">
      <c r="D425" s="17">
        <f t="shared" si="63"/>
        <v>82820</v>
      </c>
      <c r="E425" s="41">
        <v>1</v>
      </c>
      <c r="F425" s="83">
        <f t="shared" si="69"/>
        <v>3</v>
      </c>
      <c r="G425" s="39"/>
      <c r="H425" s="39"/>
      <c r="I425" s="39"/>
      <c r="J425" s="39"/>
      <c r="K425" s="84" t="e">
        <f t="shared" si="64"/>
        <v>#N/A</v>
      </c>
      <c r="L425" s="84" t="e">
        <f t="shared" si="65"/>
        <v>#N/A</v>
      </c>
      <c r="M425" s="40">
        <f t="shared" si="60"/>
        <v>0</v>
      </c>
      <c r="N425" s="40">
        <f t="shared" si="61"/>
        <v>0</v>
      </c>
      <c r="O425" s="40">
        <f t="shared" si="66"/>
        <v>0</v>
      </c>
      <c r="P425" s="68">
        <f t="shared" si="67"/>
        <v>0</v>
      </c>
      <c r="Q425" s="69">
        <f t="shared" si="62"/>
        <v>0</v>
      </c>
      <c r="R425" s="70">
        <f t="shared" si="68"/>
        <v>0</v>
      </c>
      <c r="T425" s="10"/>
      <c r="U425" s="10"/>
      <c r="V425" s="10"/>
      <c r="W425" s="10"/>
      <c r="X425" s="10"/>
    </row>
    <row r="426" spans="4:24" s="9" customFormat="1" x14ac:dyDescent="0.3">
      <c r="D426" s="17">
        <f t="shared" si="63"/>
        <v>82912</v>
      </c>
      <c r="E426" s="41">
        <v>1</v>
      </c>
      <c r="F426" s="83">
        <f t="shared" si="69"/>
        <v>3</v>
      </c>
      <c r="G426" s="39"/>
      <c r="H426" s="39"/>
      <c r="I426" s="39"/>
      <c r="J426" s="39"/>
      <c r="K426" s="84" t="e">
        <f t="shared" si="64"/>
        <v>#N/A</v>
      </c>
      <c r="L426" s="84" t="e">
        <f t="shared" si="65"/>
        <v>#N/A</v>
      </c>
      <c r="M426" s="40">
        <f t="shared" si="60"/>
        <v>0</v>
      </c>
      <c r="N426" s="40">
        <f t="shared" si="61"/>
        <v>0</v>
      </c>
      <c r="O426" s="40">
        <f t="shared" si="66"/>
        <v>0</v>
      </c>
      <c r="P426" s="68">
        <f t="shared" si="67"/>
        <v>0</v>
      </c>
      <c r="Q426" s="69">
        <f t="shared" si="62"/>
        <v>0</v>
      </c>
      <c r="R426" s="70">
        <f t="shared" si="68"/>
        <v>0</v>
      </c>
      <c r="T426" s="10"/>
      <c r="U426" s="10"/>
      <c r="V426" s="10"/>
      <c r="W426" s="10"/>
      <c r="X426" s="10"/>
    </row>
    <row r="427" spans="4:24" s="9" customFormat="1" x14ac:dyDescent="0.3">
      <c r="D427" s="17">
        <f t="shared" si="63"/>
        <v>83002</v>
      </c>
      <c r="E427" s="41">
        <v>1</v>
      </c>
      <c r="F427" s="83">
        <f t="shared" si="69"/>
        <v>3</v>
      </c>
      <c r="G427" s="39"/>
      <c r="H427" s="39"/>
      <c r="I427" s="39"/>
      <c r="J427" s="39"/>
      <c r="K427" s="84" t="e">
        <f t="shared" si="64"/>
        <v>#N/A</v>
      </c>
      <c r="L427" s="84" t="e">
        <f t="shared" si="65"/>
        <v>#N/A</v>
      </c>
      <c r="M427" s="40">
        <f t="shared" si="60"/>
        <v>0</v>
      </c>
      <c r="N427" s="40">
        <f t="shared" si="61"/>
        <v>0</v>
      </c>
      <c r="O427" s="40">
        <f t="shared" si="66"/>
        <v>0</v>
      </c>
      <c r="P427" s="68">
        <f t="shared" si="67"/>
        <v>0</v>
      </c>
      <c r="Q427" s="69">
        <f t="shared" si="62"/>
        <v>0</v>
      </c>
      <c r="R427" s="70">
        <f t="shared" si="68"/>
        <v>0</v>
      </c>
      <c r="T427" s="10"/>
      <c r="U427" s="10"/>
      <c r="V427" s="10"/>
      <c r="W427" s="10"/>
      <c r="X427" s="10"/>
    </row>
    <row r="428" spans="4:24" s="9" customFormat="1" x14ac:dyDescent="0.3">
      <c r="D428" s="17">
        <f t="shared" si="63"/>
        <v>83093</v>
      </c>
      <c r="E428" s="41">
        <v>1</v>
      </c>
      <c r="F428" s="83">
        <f t="shared" si="69"/>
        <v>3</v>
      </c>
      <c r="G428" s="39"/>
      <c r="H428" s="39"/>
      <c r="I428" s="39"/>
      <c r="J428" s="39"/>
      <c r="K428" s="84" t="e">
        <f t="shared" si="64"/>
        <v>#N/A</v>
      </c>
      <c r="L428" s="84" t="e">
        <f t="shared" si="65"/>
        <v>#N/A</v>
      </c>
      <c r="M428" s="40">
        <f t="shared" si="60"/>
        <v>0</v>
      </c>
      <c r="N428" s="40">
        <f t="shared" si="61"/>
        <v>0</v>
      </c>
      <c r="O428" s="40">
        <f t="shared" si="66"/>
        <v>0</v>
      </c>
      <c r="P428" s="68">
        <f t="shared" si="67"/>
        <v>0</v>
      </c>
      <c r="Q428" s="69">
        <f t="shared" si="62"/>
        <v>0</v>
      </c>
      <c r="R428" s="70">
        <f t="shared" si="68"/>
        <v>0</v>
      </c>
      <c r="T428" s="10"/>
      <c r="U428" s="10"/>
      <c r="V428" s="10"/>
      <c r="W428" s="10"/>
      <c r="X428" s="10"/>
    </row>
    <row r="429" spans="4:24" s="9" customFormat="1" x14ac:dyDescent="0.3">
      <c r="D429" s="17">
        <f t="shared" si="63"/>
        <v>83185</v>
      </c>
      <c r="E429" s="41">
        <v>1</v>
      </c>
      <c r="F429" s="83">
        <f t="shared" si="69"/>
        <v>3</v>
      </c>
      <c r="G429" s="39"/>
      <c r="H429" s="39"/>
      <c r="I429" s="39"/>
      <c r="J429" s="39"/>
      <c r="K429" s="84" t="e">
        <f t="shared" si="64"/>
        <v>#N/A</v>
      </c>
      <c r="L429" s="84" t="e">
        <f t="shared" si="65"/>
        <v>#N/A</v>
      </c>
      <c r="M429" s="40">
        <f t="shared" si="60"/>
        <v>0</v>
      </c>
      <c r="N429" s="40">
        <f t="shared" si="61"/>
        <v>0</v>
      </c>
      <c r="O429" s="40">
        <f t="shared" si="66"/>
        <v>0</v>
      </c>
      <c r="P429" s="68">
        <f t="shared" si="67"/>
        <v>0</v>
      </c>
      <c r="Q429" s="69">
        <f t="shared" si="62"/>
        <v>0</v>
      </c>
      <c r="R429" s="70">
        <f t="shared" si="68"/>
        <v>0</v>
      </c>
      <c r="T429" s="10"/>
      <c r="U429" s="10"/>
      <c r="V429" s="10"/>
      <c r="W429" s="10"/>
      <c r="X429" s="10"/>
    </row>
    <row r="430" spans="4:24" s="9" customFormat="1" x14ac:dyDescent="0.3">
      <c r="D430" s="17">
        <f t="shared" si="63"/>
        <v>83277</v>
      </c>
      <c r="E430" s="41">
        <v>1</v>
      </c>
      <c r="F430" s="83">
        <f t="shared" si="69"/>
        <v>3</v>
      </c>
      <c r="G430" s="39"/>
      <c r="H430" s="39"/>
      <c r="I430" s="39"/>
      <c r="J430" s="39"/>
      <c r="K430" s="84" t="e">
        <f t="shared" si="64"/>
        <v>#N/A</v>
      </c>
      <c r="L430" s="84" t="e">
        <f t="shared" si="65"/>
        <v>#N/A</v>
      </c>
      <c r="M430" s="40">
        <f t="shared" si="60"/>
        <v>0</v>
      </c>
      <c r="N430" s="40">
        <f t="shared" si="61"/>
        <v>0</v>
      </c>
      <c r="O430" s="40">
        <f t="shared" si="66"/>
        <v>0</v>
      </c>
      <c r="P430" s="68">
        <f t="shared" si="67"/>
        <v>0</v>
      </c>
      <c r="Q430" s="69">
        <f t="shared" si="62"/>
        <v>0</v>
      </c>
      <c r="R430" s="70">
        <f t="shared" si="68"/>
        <v>0</v>
      </c>
      <c r="T430" s="10"/>
      <c r="U430" s="10"/>
      <c r="V430" s="10"/>
      <c r="W430" s="10"/>
      <c r="X430" s="10"/>
    </row>
    <row r="431" spans="4:24" s="9" customFormat="1" x14ac:dyDescent="0.3">
      <c r="D431" s="17">
        <f t="shared" si="63"/>
        <v>83368</v>
      </c>
      <c r="E431" s="41">
        <v>1</v>
      </c>
      <c r="F431" s="83">
        <f t="shared" si="69"/>
        <v>3</v>
      </c>
      <c r="G431" s="39"/>
      <c r="H431" s="39"/>
      <c r="I431" s="39"/>
      <c r="J431" s="39"/>
      <c r="K431" s="84" t="e">
        <f t="shared" si="64"/>
        <v>#N/A</v>
      </c>
      <c r="L431" s="84" t="e">
        <f t="shared" si="65"/>
        <v>#N/A</v>
      </c>
      <c r="M431" s="40">
        <f t="shared" si="60"/>
        <v>0</v>
      </c>
      <c r="N431" s="40">
        <f t="shared" si="61"/>
        <v>0</v>
      </c>
      <c r="O431" s="40">
        <f t="shared" si="66"/>
        <v>0</v>
      </c>
      <c r="P431" s="68">
        <f t="shared" si="67"/>
        <v>0</v>
      </c>
      <c r="Q431" s="69">
        <f t="shared" si="62"/>
        <v>0</v>
      </c>
      <c r="R431" s="70">
        <f t="shared" si="68"/>
        <v>0</v>
      </c>
      <c r="T431" s="10"/>
      <c r="U431" s="10"/>
      <c r="V431" s="10"/>
      <c r="W431" s="10"/>
      <c r="X431" s="10"/>
    </row>
    <row r="432" spans="4:24" s="9" customFormat="1" x14ac:dyDescent="0.3">
      <c r="D432" s="17">
        <f t="shared" si="63"/>
        <v>83459</v>
      </c>
      <c r="E432" s="41">
        <v>1</v>
      </c>
      <c r="F432" s="83">
        <f t="shared" si="69"/>
        <v>3</v>
      </c>
      <c r="G432" s="39"/>
      <c r="H432" s="39"/>
      <c r="I432" s="39"/>
      <c r="J432" s="39"/>
      <c r="K432" s="84" t="e">
        <f t="shared" si="64"/>
        <v>#N/A</v>
      </c>
      <c r="L432" s="84" t="e">
        <f t="shared" si="65"/>
        <v>#N/A</v>
      </c>
      <c r="M432" s="40">
        <f t="shared" si="60"/>
        <v>0</v>
      </c>
      <c r="N432" s="40">
        <f t="shared" si="61"/>
        <v>0</v>
      </c>
      <c r="O432" s="40">
        <f t="shared" si="66"/>
        <v>0</v>
      </c>
      <c r="P432" s="68">
        <f t="shared" si="67"/>
        <v>0</v>
      </c>
      <c r="Q432" s="69">
        <f t="shared" si="62"/>
        <v>0</v>
      </c>
      <c r="R432" s="70">
        <f t="shared" si="68"/>
        <v>0</v>
      </c>
      <c r="T432" s="10"/>
      <c r="U432" s="10"/>
      <c r="V432" s="10"/>
      <c r="W432" s="10"/>
      <c r="X432" s="10"/>
    </row>
    <row r="433" spans="4:24" s="9" customFormat="1" x14ac:dyDescent="0.3">
      <c r="D433" s="17">
        <f t="shared" si="63"/>
        <v>83551</v>
      </c>
      <c r="E433" s="41">
        <v>1</v>
      </c>
      <c r="F433" s="83">
        <f t="shared" si="69"/>
        <v>3</v>
      </c>
      <c r="G433" s="39"/>
      <c r="H433" s="39"/>
      <c r="I433" s="39"/>
      <c r="J433" s="39"/>
      <c r="K433" s="84" t="e">
        <f t="shared" si="64"/>
        <v>#N/A</v>
      </c>
      <c r="L433" s="84" t="e">
        <f t="shared" si="65"/>
        <v>#N/A</v>
      </c>
      <c r="M433" s="40">
        <f t="shared" si="60"/>
        <v>0</v>
      </c>
      <c r="N433" s="40">
        <f t="shared" si="61"/>
        <v>0</v>
      </c>
      <c r="O433" s="40">
        <f t="shared" si="66"/>
        <v>0</v>
      </c>
      <c r="P433" s="68">
        <f t="shared" si="67"/>
        <v>0</v>
      </c>
      <c r="Q433" s="69">
        <f t="shared" si="62"/>
        <v>0</v>
      </c>
      <c r="R433" s="70">
        <f t="shared" si="68"/>
        <v>0</v>
      </c>
      <c r="T433" s="10"/>
      <c r="U433" s="10"/>
      <c r="V433" s="10"/>
      <c r="W433" s="10"/>
      <c r="X433" s="10"/>
    </row>
    <row r="434" spans="4:24" s="9" customFormat="1" x14ac:dyDescent="0.3">
      <c r="D434" s="17">
        <f t="shared" si="63"/>
        <v>83643</v>
      </c>
      <c r="E434" s="41">
        <v>1</v>
      </c>
      <c r="F434" s="83">
        <f t="shared" si="69"/>
        <v>3</v>
      </c>
      <c r="G434" s="39"/>
      <c r="H434" s="39"/>
      <c r="I434" s="39"/>
      <c r="J434" s="39"/>
      <c r="K434" s="84" t="e">
        <f t="shared" si="64"/>
        <v>#N/A</v>
      </c>
      <c r="L434" s="84" t="e">
        <f t="shared" si="65"/>
        <v>#N/A</v>
      </c>
      <c r="M434" s="40">
        <f t="shared" si="60"/>
        <v>0</v>
      </c>
      <c r="N434" s="40">
        <f t="shared" si="61"/>
        <v>0</v>
      </c>
      <c r="O434" s="40">
        <f t="shared" si="66"/>
        <v>0</v>
      </c>
      <c r="P434" s="68">
        <f t="shared" si="67"/>
        <v>0</v>
      </c>
      <c r="Q434" s="69">
        <f t="shared" si="62"/>
        <v>0</v>
      </c>
      <c r="R434" s="70">
        <f t="shared" si="68"/>
        <v>0</v>
      </c>
      <c r="T434" s="10"/>
      <c r="U434" s="10"/>
      <c r="V434" s="10"/>
      <c r="W434" s="10"/>
      <c r="X434" s="10"/>
    </row>
    <row r="435" spans="4:24" s="9" customFormat="1" x14ac:dyDescent="0.3">
      <c r="D435" s="17">
        <f t="shared" si="63"/>
        <v>83733</v>
      </c>
      <c r="E435" s="41">
        <v>1</v>
      </c>
      <c r="F435" s="83">
        <f t="shared" si="69"/>
        <v>3</v>
      </c>
      <c r="G435" s="39"/>
      <c r="H435" s="39"/>
      <c r="I435" s="39"/>
      <c r="J435" s="39"/>
      <c r="K435" s="84" t="e">
        <f t="shared" si="64"/>
        <v>#N/A</v>
      </c>
      <c r="L435" s="84" t="e">
        <f t="shared" si="65"/>
        <v>#N/A</v>
      </c>
      <c r="M435" s="40">
        <f t="shared" si="60"/>
        <v>0</v>
      </c>
      <c r="N435" s="40">
        <f t="shared" si="61"/>
        <v>0</v>
      </c>
      <c r="O435" s="40">
        <f t="shared" si="66"/>
        <v>0</v>
      </c>
      <c r="P435" s="68">
        <f t="shared" si="67"/>
        <v>0</v>
      </c>
      <c r="Q435" s="69">
        <f t="shared" si="62"/>
        <v>0</v>
      </c>
      <c r="R435" s="70">
        <f t="shared" si="68"/>
        <v>0</v>
      </c>
      <c r="T435" s="10"/>
      <c r="U435" s="10"/>
      <c r="V435" s="10"/>
      <c r="W435" s="10"/>
      <c r="X435" s="10"/>
    </row>
    <row r="436" spans="4:24" s="9" customFormat="1" x14ac:dyDescent="0.3">
      <c r="D436" s="17">
        <f t="shared" si="63"/>
        <v>83824</v>
      </c>
      <c r="E436" s="41">
        <v>1</v>
      </c>
      <c r="F436" s="83">
        <f t="shared" si="69"/>
        <v>3</v>
      </c>
      <c r="G436" s="39"/>
      <c r="H436" s="39"/>
      <c r="I436" s="39"/>
      <c r="J436" s="39"/>
      <c r="K436" s="84" t="e">
        <f t="shared" si="64"/>
        <v>#N/A</v>
      </c>
      <c r="L436" s="84" t="e">
        <f t="shared" si="65"/>
        <v>#N/A</v>
      </c>
      <c r="M436" s="40">
        <f t="shared" si="60"/>
        <v>0</v>
      </c>
      <c r="N436" s="40">
        <f t="shared" si="61"/>
        <v>0</v>
      </c>
      <c r="O436" s="40">
        <f t="shared" si="66"/>
        <v>0</v>
      </c>
      <c r="P436" s="68">
        <f t="shared" si="67"/>
        <v>0</v>
      </c>
      <c r="Q436" s="69">
        <f t="shared" si="62"/>
        <v>0</v>
      </c>
      <c r="R436" s="70">
        <f t="shared" si="68"/>
        <v>0</v>
      </c>
      <c r="T436" s="10"/>
      <c r="U436" s="10"/>
      <c r="V436" s="10"/>
      <c r="W436" s="10"/>
      <c r="X436" s="10"/>
    </row>
    <row r="437" spans="4:24" s="9" customFormat="1" x14ac:dyDescent="0.3">
      <c r="D437" s="17">
        <f t="shared" si="63"/>
        <v>83916</v>
      </c>
      <c r="E437" s="41">
        <v>1</v>
      </c>
      <c r="F437" s="83">
        <f t="shared" si="69"/>
        <v>3</v>
      </c>
      <c r="G437" s="39"/>
      <c r="H437" s="39"/>
      <c r="I437" s="39"/>
      <c r="J437" s="39"/>
      <c r="K437" s="84" t="e">
        <f t="shared" si="64"/>
        <v>#N/A</v>
      </c>
      <c r="L437" s="84" t="e">
        <f t="shared" si="65"/>
        <v>#N/A</v>
      </c>
      <c r="M437" s="40">
        <f t="shared" si="60"/>
        <v>0</v>
      </c>
      <c r="N437" s="40">
        <f t="shared" si="61"/>
        <v>0</v>
      </c>
      <c r="O437" s="40">
        <f t="shared" si="66"/>
        <v>0</v>
      </c>
      <c r="P437" s="68">
        <f t="shared" si="67"/>
        <v>0</v>
      </c>
      <c r="Q437" s="69">
        <f t="shared" si="62"/>
        <v>0</v>
      </c>
      <c r="R437" s="70">
        <f t="shared" si="68"/>
        <v>0</v>
      </c>
      <c r="T437" s="10"/>
      <c r="U437" s="10"/>
      <c r="V437" s="10"/>
      <c r="W437" s="10"/>
      <c r="X437" s="10"/>
    </row>
    <row r="438" spans="4:24" s="9" customFormat="1" x14ac:dyDescent="0.3">
      <c r="D438" s="17">
        <f t="shared" si="63"/>
        <v>84008</v>
      </c>
      <c r="E438" s="41">
        <v>1</v>
      </c>
      <c r="F438" s="83">
        <f t="shared" si="69"/>
        <v>3</v>
      </c>
      <c r="G438" s="39"/>
      <c r="H438" s="39"/>
      <c r="I438" s="39"/>
      <c r="J438" s="39"/>
      <c r="K438" s="84" t="e">
        <f t="shared" si="64"/>
        <v>#N/A</v>
      </c>
      <c r="L438" s="84" t="e">
        <f t="shared" si="65"/>
        <v>#N/A</v>
      </c>
      <c r="M438" s="40">
        <f t="shared" si="60"/>
        <v>0</v>
      </c>
      <c r="N438" s="40">
        <f t="shared" si="61"/>
        <v>0</v>
      </c>
      <c r="O438" s="40">
        <f t="shared" si="66"/>
        <v>0</v>
      </c>
      <c r="P438" s="68">
        <f t="shared" si="67"/>
        <v>0</v>
      </c>
      <c r="Q438" s="69">
        <f t="shared" si="62"/>
        <v>0</v>
      </c>
      <c r="R438" s="70">
        <f t="shared" si="68"/>
        <v>0</v>
      </c>
      <c r="T438" s="10"/>
      <c r="U438" s="10"/>
      <c r="V438" s="10"/>
      <c r="W438" s="10"/>
      <c r="X438" s="10"/>
    </row>
    <row r="439" spans="4:24" s="9" customFormat="1" x14ac:dyDescent="0.3">
      <c r="D439" s="17">
        <f t="shared" si="63"/>
        <v>84098</v>
      </c>
      <c r="E439" s="41">
        <v>1</v>
      </c>
      <c r="F439" s="83">
        <f t="shared" si="69"/>
        <v>3</v>
      </c>
      <c r="G439" s="39"/>
      <c r="H439" s="39"/>
      <c r="I439" s="39"/>
      <c r="J439" s="39"/>
      <c r="K439" s="84" t="e">
        <f t="shared" si="64"/>
        <v>#N/A</v>
      </c>
      <c r="L439" s="84" t="e">
        <f t="shared" si="65"/>
        <v>#N/A</v>
      </c>
      <c r="M439" s="40">
        <f t="shared" si="60"/>
        <v>0</v>
      </c>
      <c r="N439" s="40">
        <f t="shared" si="61"/>
        <v>0</v>
      </c>
      <c r="O439" s="40">
        <f t="shared" si="66"/>
        <v>0</v>
      </c>
      <c r="P439" s="68">
        <f t="shared" si="67"/>
        <v>0</v>
      </c>
      <c r="Q439" s="69">
        <f t="shared" si="62"/>
        <v>0</v>
      </c>
      <c r="R439" s="70">
        <f t="shared" si="68"/>
        <v>0</v>
      </c>
      <c r="T439" s="10"/>
      <c r="U439" s="10"/>
      <c r="V439" s="10"/>
      <c r="W439" s="10"/>
      <c r="X439" s="10"/>
    </row>
    <row r="440" spans="4:24" s="9" customFormat="1" x14ac:dyDescent="0.3">
      <c r="D440" s="17">
        <f t="shared" si="63"/>
        <v>84189</v>
      </c>
      <c r="E440" s="41">
        <v>1</v>
      </c>
      <c r="F440" s="83">
        <f t="shared" si="69"/>
        <v>3</v>
      </c>
      <c r="G440" s="39"/>
      <c r="H440" s="39"/>
      <c r="I440" s="39"/>
      <c r="J440" s="39"/>
      <c r="K440" s="84" t="e">
        <f t="shared" si="64"/>
        <v>#N/A</v>
      </c>
      <c r="L440" s="84" t="e">
        <f t="shared" si="65"/>
        <v>#N/A</v>
      </c>
      <c r="M440" s="40">
        <f t="shared" si="60"/>
        <v>0</v>
      </c>
      <c r="N440" s="40">
        <f t="shared" si="61"/>
        <v>0</v>
      </c>
      <c r="O440" s="40">
        <f t="shared" si="66"/>
        <v>0</v>
      </c>
      <c r="P440" s="68">
        <f t="shared" si="67"/>
        <v>0</v>
      </c>
      <c r="Q440" s="69">
        <f t="shared" si="62"/>
        <v>0</v>
      </c>
      <c r="R440" s="70">
        <f t="shared" si="68"/>
        <v>0</v>
      </c>
      <c r="T440" s="10"/>
      <c r="U440" s="10"/>
      <c r="V440" s="10"/>
      <c r="W440" s="10"/>
      <c r="X440" s="10"/>
    </row>
    <row r="441" spans="4:24" s="9" customFormat="1" x14ac:dyDescent="0.3">
      <c r="D441" s="17">
        <f t="shared" si="63"/>
        <v>84281</v>
      </c>
      <c r="E441" s="41">
        <v>1</v>
      </c>
      <c r="F441" s="83">
        <f t="shared" si="69"/>
        <v>3</v>
      </c>
      <c r="G441" s="39"/>
      <c r="H441" s="39"/>
      <c r="I441" s="39"/>
      <c r="J441" s="39"/>
      <c r="K441" s="84" t="e">
        <f t="shared" si="64"/>
        <v>#N/A</v>
      </c>
      <c r="L441" s="84" t="e">
        <f t="shared" si="65"/>
        <v>#N/A</v>
      </c>
      <c r="M441" s="40">
        <f t="shared" si="60"/>
        <v>0</v>
      </c>
      <c r="N441" s="40">
        <f t="shared" si="61"/>
        <v>0</v>
      </c>
      <c r="O441" s="40">
        <f t="shared" si="66"/>
        <v>0</v>
      </c>
      <c r="P441" s="68">
        <f t="shared" si="67"/>
        <v>0</v>
      </c>
      <c r="Q441" s="69">
        <f t="shared" si="62"/>
        <v>0</v>
      </c>
      <c r="R441" s="70">
        <f t="shared" si="68"/>
        <v>0</v>
      </c>
      <c r="T441" s="10"/>
      <c r="U441" s="10"/>
      <c r="V441" s="10"/>
      <c r="W441" s="10"/>
      <c r="X441" s="10"/>
    </row>
    <row r="442" spans="4:24" s="9" customFormat="1" x14ac:dyDescent="0.3">
      <c r="D442" s="17">
        <f t="shared" si="63"/>
        <v>84373</v>
      </c>
      <c r="E442" s="41">
        <v>1</v>
      </c>
      <c r="F442" s="83">
        <f t="shared" si="69"/>
        <v>3</v>
      </c>
      <c r="G442" s="39"/>
      <c r="H442" s="39"/>
      <c r="I442" s="39"/>
      <c r="J442" s="39"/>
      <c r="K442" s="84" t="e">
        <f t="shared" si="64"/>
        <v>#N/A</v>
      </c>
      <c r="L442" s="84" t="e">
        <f t="shared" si="65"/>
        <v>#N/A</v>
      </c>
      <c r="M442" s="40">
        <f t="shared" si="60"/>
        <v>0</v>
      </c>
      <c r="N442" s="40">
        <f t="shared" si="61"/>
        <v>0</v>
      </c>
      <c r="O442" s="40">
        <f t="shared" si="66"/>
        <v>0</v>
      </c>
      <c r="P442" s="68">
        <f t="shared" si="67"/>
        <v>0</v>
      </c>
      <c r="Q442" s="69">
        <f t="shared" si="62"/>
        <v>0</v>
      </c>
      <c r="R442" s="70">
        <f t="shared" si="68"/>
        <v>0</v>
      </c>
      <c r="T442" s="10"/>
      <c r="U442" s="10"/>
      <c r="V442" s="10"/>
      <c r="W442" s="10"/>
      <c r="X442" s="10"/>
    </row>
    <row r="443" spans="4:24" s="9" customFormat="1" x14ac:dyDescent="0.3">
      <c r="D443" s="17">
        <f t="shared" si="63"/>
        <v>84463</v>
      </c>
      <c r="E443" s="41">
        <v>1</v>
      </c>
      <c r="F443" s="83">
        <f t="shared" si="69"/>
        <v>3</v>
      </c>
      <c r="G443" s="39"/>
      <c r="H443" s="39"/>
      <c r="I443" s="39"/>
      <c r="J443" s="39"/>
      <c r="K443" s="84" t="e">
        <f t="shared" si="64"/>
        <v>#N/A</v>
      </c>
      <c r="L443" s="84" t="e">
        <f t="shared" si="65"/>
        <v>#N/A</v>
      </c>
      <c r="M443" s="40">
        <f t="shared" si="60"/>
        <v>0</v>
      </c>
      <c r="N443" s="40">
        <f t="shared" si="61"/>
        <v>0</v>
      </c>
      <c r="O443" s="40">
        <f t="shared" si="66"/>
        <v>0</v>
      </c>
      <c r="P443" s="68">
        <f t="shared" si="67"/>
        <v>0</v>
      </c>
      <c r="Q443" s="69">
        <f t="shared" si="62"/>
        <v>0</v>
      </c>
      <c r="R443" s="70">
        <f t="shared" si="68"/>
        <v>0</v>
      </c>
      <c r="T443" s="10"/>
      <c r="U443" s="10"/>
      <c r="V443" s="10"/>
      <c r="W443" s="10"/>
      <c r="X443" s="10"/>
    </row>
    <row r="444" spans="4:24" s="9" customFormat="1" x14ac:dyDescent="0.3">
      <c r="D444" s="17">
        <f t="shared" si="63"/>
        <v>84554</v>
      </c>
      <c r="E444" s="41">
        <v>1</v>
      </c>
      <c r="F444" s="83">
        <f t="shared" si="69"/>
        <v>3</v>
      </c>
      <c r="G444" s="39"/>
      <c r="H444" s="39"/>
      <c r="I444" s="39"/>
      <c r="J444" s="39"/>
      <c r="K444" s="84" t="e">
        <f t="shared" si="64"/>
        <v>#N/A</v>
      </c>
      <c r="L444" s="84" t="e">
        <f t="shared" si="65"/>
        <v>#N/A</v>
      </c>
      <c r="M444" s="40">
        <f t="shared" si="60"/>
        <v>0</v>
      </c>
      <c r="N444" s="40">
        <f t="shared" si="61"/>
        <v>0</v>
      </c>
      <c r="O444" s="40">
        <f t="shared" si="66"/>
        <v>0</v>
      </c>
      <c r="P444" s="68">
        <f t="shared" si="67"/>
        <v>0</v>
      </c>
      <c r="Q444" s="69">
        <f t="shared" si="62"/>
        <v>0</v>
      </c>
      <c r="R444" s="70">
        <f t="shared" si="68"/>
        <v>0</v>
      </c>
      <c r="T444" s="10"/>
      <c r="U444" s="10"/>
      <c r="V444" s="10"/>
      <c r="W444" s="10"/>
      <c r="X444" s="10"/>
    </row>
    <row r="445" spans="4:24" s="9" customFormat="1" x14ac:dyDescent="0.3">
      <c r="D445" s="17">
        <f t="shared" si="63"/>
        <v>84646</v>
      </c>
      <c r="E445" s="41">
        <v>1</v>
      </c>
      <c r="F445" s="83">
        <f t="shared" si="69"/>
        <v>3</v>
      </c>
      <c r="G445" s="39"/>
      <c r="H445" s="39"/>
      <c r="I445" s="39"/>
      <c r="J445" s="39"/>
      <c r="K445" s="84" t="e">
        <f t="shared" si="64"/>
        <v>#N/A</v>
      </c>
      <c r="L445" s="84" t="e">
        <f t="shared" si="65"/>
        <v>#N/A</v>
      </c>
      <c r="M445" s="40">
        <f t="shared" si="60"/>
        <v>0</v>
      </c>
      <c r="N445" s="40">
        <f t="shared" si="61"/>
        <v>0</v>
      </c>
      <c r="O445" s="40">
        <f t="shared" si="66"/>
        <v>0</v>
      </c>
      <c r="P445" s="68">
        <f t="shared" si="67"/>
        <v>0</v>
      </c>
      <c r="Q445" s="69">
        <f t="shared" si="62"/>
        <v>0</v>
      </c>
      <c r="R445" s="70">
        <f t="shared" si="68"/>
        <v>0</v>
      </c>
      <c r="T445" s="10"/>
      <c r="U445" s="10"/>
      <c r="V445" s="10"/>
      <c r="W445" s="10"/>
      <c r="X445" s="10"/>
    </row>
    <row r="446" spans="4:24" s="9" customFormat="1" x14ac:dyDescent="0.3">
      <c r="D446" s="17">
        <f t="shared" si="63"/>
        <v>84738</v>
      </c>
      <c r="E446" s="41">
        <v>1</v>
      </c>
      <c r="F446" s="83">
        <f t="shared" si="69"/>
        <v>3</v>
      </c>
      <c r="G446" s="39"/>
      <c r="H446" s="39"/>
      <c r="I446" s="39"/>
      <c r="J446" s="39"/>
      <c r="K446" s="84" t="e">
        <f t="shared" si="64"/>
        <v>#N/A</v>
      </c>
      <c r="L446" s="84" t="e">
        <f t="shared" si="65"/>
        <v>#N/A</v>
      </c>
      <c r="M446" s="40">
        <f t="shared" si="60"/>
        <v>0</v>
      </c>
      <c r="N446" s="40">
        <f t="shared" si="61"/>
        <v>0</v>
      </c>
      <c r="O446" s="40">
        <f t="shared" si="66"/>
        <v>0</v>
      </c>
      <c r="P446" s="68">
        <f t="shared" si="67"/>
        <v>0</v>
      </c>
      <c r="Q446" s="69">
        <f t="shared" si="62"/>
        <v>0</v>
      </c>
      <c r="R446" s="70">
        <f t="shared" si="68"/>
        <v>0</v>
      </c>
      <c r="T446" s="10"/>
      <c r="U446" s="10"/>
      <c r="V446" s="10"/>
      <c r="W446" s="10"/>
      <c r="X446" s="10"/>
    </row>
    <row r="447" spans="4:24" s="9" customFormat="1" x14ac:dyDescent="0.3">
      <c r="D447" s="17">
        <f t="shared" si="63"/>
        <v>84829</v>
      </c>
      <c r="E447" s="41">
        <v>1</v>
      </c>
      <c r="F447" s="83">
        <f t="shared" si="69"/>
        <v>3</v>
      </c>
      <c r="G447" s="39"/>
      <c r="H447" s="39"/>
      <c r="I447" s="39"/>
      <c r="J447" s="39"/>
      <c r="K447" s="84" t="e">
        <f t="shared" si="64"/>
        <v>#N/A</v>
      </c>
      <c r="L447" s="84" t="e">
        <f t="shared" si="65"/>
        <v>#N/A</v>
      </c>
      <c r="M447" s="40">
        <f t="shared" si="60"/>
        <v>0</v>
      </c>
      <c r="N447" s="40">
        <f t="shared" si="61"/>
        <v>0</v>
      </c>
      <c r="O447" s="40">
        <f t="shared" si="66"/>
        <v>0</v>
      </c>
      <c r="P447" s="68">
        <f t="shared" si="67"/>
        <v>0</v>
      </c>
      <c r="Q447" s="69">
        <f t="shared" si="62"/>
        <v>0</v>
      </c>
      <c r="R447" s="70">
        <f t="shared" si="68"/>
        <v>0</v>
      </c>
      <c r="T447" s="10"/>
      <c r="U447" s="10"/>
      <c r="V447" s="10"/>
      <c r="W447" s="10"/>
      <c r="X447" s="10"/>
    </row>
    <row r="448" spans="4:24" s="9" customFormat="1" x14ac:dyDescent="0.3">
      <c r="D448" s="17">
        <f t="shared" si="63"/>
        <v>84920</v>
      </c>
      <c r="E448" s="41">
        <v>1</v>
      </c>
      <c r="F448" s="83">
        <f t="shared" si="69"/>
        <v>3</v>
      </c>
      <c r="G448" s="39"/>
      <c r="H448" s="39"/>
      <c r="I448" s="39"/>
      <c r="J448" s="39"/>
      <c r="K448" s="84" t="e">
        <f t="shared" si="64"/>
        <v>#N/A</v>
      </c>
      <c r="L448" s="84" t="e">
        <f t="shared" si="65"/>
        <v>#N/A</v>
      </c>
      <c r="M448" s="40">
        <f t="shared" si="60"/>
        <v>0</v>
      </c>
      <c r="N448" s="40">
        <f t="shared" si="61"/>
        <v>0</v>
      </c>
      <c r="O448" s="40">
        <f t="shared" si="66"/>
        <v>0</v>
      </c>
      <c r="P448" s="68">
        <f t="shared" si="67"/>
        <v>0</v>
      </c>
      <c r="Q448" s="69">
        <f t="shared" si="62"/>
        <v>0</v>
      </c>
      <c r="R448" s="70">
        <f t="shared" si="68"/>
        <v>0</v>
      </c>
      <c r="T448" s="10"/>
      <c r="U448" s="10"/>
      <c r="V448" s="10"/>
      <c r="W448" s="10"/>
      <c r="X448" s="10"/>
    </row>
    <row r="449" spans="4:24" s="9" customFormat="1" x14ac:dyDescent="0.3">
      <c r="D449" s="17">
        <f t="shared" si="63"/>
        <v>85012</v>
      </c>
      <c r="E449" s="41">
        <v>1</v>
      </c>
      <c r="F449" s="83">
        <f t="shared" si="69"/>
        <v>3</v>
      </c>
      <c r="G449" s="39"/>
      <c r="H449" s="39"/>
      <c r="I449" s="39"/>
      <c r="J449" s="39"/>
      <c r="K449" s="84" t="e">
        <f t="shared" si="64"/>
        <v>#N/A</v>
      </c>
      <c r="L449" s="84" t="e">
        <f t="shared" si="65"/>
        <v>#N/A</v>
      </c>
      <c r="M449" s="40">
        <f t="shared" si="60"/>
        <v>0</v>
      </c>
      <c r="N449" s="40">
        <f t="shared" si="61"/>
        <v>0</v>
      </c>
      <c r="O449" s="40">
        <f t="shared" si="66"/>
        <v>0</v>
      </c>
      <c r="P449" s="68">
        <f t="shared" si="67"/>
        <v>0</v>
      </c>
      <c r="Q449" s="69">
        <f t="shared" si="62"/>
        <v>0</v>
      </c>
      <c r="R449" s="70">
        <f t="shared" si="68"/>
        <v>0</v>
      </c>
      <c r="T449" s="10"/>
      <c r="U449" s="10"/>
      <c r="V449" s="10"/>
      <c r="W449" s="10"/>
      <c r="X449" s="10"/>
    </row>
    <row r="450" spans="4:24" s="9" customFormat="1" x14ac:dyDescent="0.3">
      <c r="D450" s="17">
        <f t="shared" si="63"/>
        <v>85104</v>
      </c>
      <c r="E450" s="41">
        <v>1</v>
      </c>
      <c r="F450" s="83">
        <f t="shared" si="69"/>
        <v>3</v>
      </c>
      <c r="G450" s="39"/>
      <c r="H450" s="39"/>
      <c r="I450" s="39"/>
      <c r="J450" s="39"/>
      <c r="K450" s="84" t="e">
        <f t="shared" si="64"/>
        <v>#N/A</v>
      </c>
      <c r="L450" s="84" t="e">
        <f t="shared" si="65"/>
        <v>#N/A</v>
      </c>
      <c r="M450" s="40">
        <f t="shared" ref="M450:M513" si="70">IF(AND(ISBLANK(G451),ISBLANK(H451),ISBLANK(I451)),
       IF(AND(ISBLANK(G450),ISBLANK(H450),ISBLANK(I450)),
           IF(O449&gt;0,
                IF(YEARFRAC($B$7,D450)&gt;$B$10,O449,M449)+R449+($B$5-$B$25*E449+$B$4)*YEARFRAC(D449,D450)+IF(AND($B$27,YEARFRAC($B$7,D449)&lt;$B$10),$B$29*12*YEARFRAC(D449,D450),0)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K450+N("If records exist on this row, but not on the next, start the prediction by using this row's record")),
    NA()+N("Both this row and next have records; do nothing"))</f>
        <v>0</v>
      </c>
      <c r="N450" s="40">
        <f t="shared" ref="N450:N513" si="71">IF($B$27,
   IF(AND(ISBLANK(G451),ISBLANK(H451),ISBLANK(I451)),
      IF(AND(ISBLANK(G450),ISBLANK(H450),ISBLANK(I450)),
          IF(YEARFRAC($B$7,D450)&lt;=$B$10,
               MAX(N449+Q449-$B$29*12*YEARFRAC(D449,D450),0)+N("Predict the fixed balance if both this row and next have no records: it's the balance, plus interest, minus repayment"),
               0+N("Return a zero fixed balance if we're past the fixed period")),
          H450+N("Return the fixed balance when this row has a record, but the next doesn't")),
      NA()+N("Return NA if records were entered for this row and next (no need to predict)")),
 NA()+N("Return NA if the fixed period is not used"))</f>
        <v>0</v>
      </c>
      <c r="O450" s="40">
        <f t="shared" si="66"/>
        <v>0</v>
      </c>
      <c r="P450" s="68">
        <f t="shared" si="67"/>
        <v>0</v>
      </c>
      <c r="Q450" s="69">
        <f t="shared" ref="Q450:Q513" si="72">IF(ISNA(N450),
      NA()+N("Do nothing if the fixed balance is NA"),
      IF(AND(D450&gt;=$B$7,N450&gt;0,YEARFRAC($B$7,D450)&lt;=$B$10)+N("Check if within the fixed period"),
          (N450+IF(OR(ISNA(M450),ISNA($B$11)),0,MIN(0,MAX(-$B$11,M450))))*((1+$B$9/100/365)^(365*YEARFRAC(D450,D451))-1)
            +N("The fixed interest is the fixed rate (for the time between rows) multiplied by the fixed balance, reduced by up to the max repayment (if the variable balance is negative)"),
          0+N("No interest if outside the fixed period, or the balance is non-positive")))</f>
        <v>0</v>
      </c>
      <c r="R450" s="70">
        <f t="shared" si="68"/>
        <v>0</v>
      </c>
      <c r="T450" s="10"/>
      <c r="U450" s="10"/>
      <c r="V450" s="10"/>
      <c r="W450" s="10"/>
      <c r="X450" s="10"/>
    </row>
    <row r="451" spans="4:24" s="9" customFormat="1" x14ac:dyDescent="0.3">
      <c r="D451" s="17">
        <f t="shared" ref="D451:D514" si="73">EDATE(D450,3)</f>
        <v>85194</v>
      </c>
      <c r="E451" s="41">
        <v>1</v>
      </c>
      <c r="F451" s="83">
        <f t="shared" si="69"/>
        <v>3</v>
      </c>
      <c r="G451" s="39"/>
      <c r="H451" s="39"/>
      <c r="I451" s="39"/>
      <c r="J451" s="39"/>
      <c r="K451" s="84" t="e">
        <f t="shared" ref="K451:K514" si="74">IF(AND(ISBLANK(G451),ISBLANK(I451)),NA(),G451-I451)+N("Only give a result if the offset or variable balance are recorded")</f>
        <v>#N/A</v>
      </c>
      <c r="L451" s="84" t="e">
        <f t="shared" ref="L451:L514" si="75">IF(AND(ISBLANK(G451),ISBLANK(H451),ISBLANK(I451)),
      NA()+N("This row has no records; use NA"),
      H451+K451)</f>
        <v>#N/A</v>
      </c>
      <c r="M451" s="40">
        <f t="shared" si="70"/>
        <v>0</v>
      </c>
      <c r="N451" s="40">
        <f t="shared" si="71"/>
        <v>0</v>
      </c>
      <c r="O451" s="40">
        <f t="shared" ref="O451:O514" si="76">IF(ISNA(M451),
       IF(ISNA(N451), NA()+N("NA if both fixed and variable are NA"), MAX(0,N451)+N("Fixed balance if variable is NA")),
       IF(ISNA(N451),MAX(0,M451)+N("Variable balance if fixed is NA"),MAX(M451+N451,0)+N("Fixed+Variable if both aren't NA")))</f>
        <v>0</v>
      </c>
      <c r="P451" s="68">
        <f t="shared" ref="P451:P514" si="77">IF(ISNA(Q451)+N("This formula returns the sum of the interests that aren't NA"),
      IF(ISNA(R451),NA(),R451),
      IF(ISNA(R451),Q451,Q451+R451))</f>
        <v>0</v>
      </c>
      <c r="Q451" s="69">
        <f t="shared" si="72"/>
        <v>0</v>
      </c>
      <c r="R451" s="70">
        <f t="shared" ref="R451:R514" si="78">IF(ISNA(M451),
      NA()+N("Do nothing if the variable balance is NA"),
      MAX(IF(YEARFRAC($B$7,D451)&gt;$B$10,O451,M451)*((1+F451/100/365)^(365*YEARFRAC(D451,D452))-1), 0)
     +N("The variable interest is the variable rate (for the period between rows) multiplied by the net or variable balance (depending if within the fixed period), and only for positive variable balances"))</f>
        <v>0</v>
      </c>
      <c r="T451" s="10"/>
      <c r="U451" s="10"/>
      <c r="V451" s="10"/>
      <c r="W451" s="10"/>
      <c r="X451" s="10"/>
    </row>
    <row r="452" spans="4:24" s="9" customFormat="1" x14ac:dyDescent="0.3">
      <c r="D452" s="17">
        <f t="shared" si="73"/>
        <v>85285</v>
      </c>
      <c r="E452" s="41">
        <v>1</v>
      </c>
      <c r="F452" s="83">
        <f t="shared" ref="F452:F515" si="79">F451</f>
        <v>3</v>
      </c>
      <c r="G452" s="39"/>
      <c r="H452" s="39"/>
      <c r="I452" s="39"/>
      <c r="J452" s="39"/>
      <c r="K452" s="84" t="e">
        <f t="shared" si="74"/>
        <v>#N/A</v>
      </c>
      <c r="L452" s="84" t="e">
        <f t="shared" si="75"/>
        <v>#N/A</v>
      </c>
      <c r="M452" s="40">
        <f t="shared" si="70"/>
        <v>0</v>
      </c>
      <c r="N452" s="40">
        <f t="shared" si="71"/>
        <v>0</v>
      </c>
      <c r="O452" s="40">
        <f t="shared" si="76"/>
        <v>0</v>
      </c>
      <c r="P452" s="68">
        <f t="shared" si="77"/>
        <v>0</v>
      </c>
      <c r="Q452" s="69">
        <f t="shared" si="72"/>
        <v>0</v>
      </c>
      <c r="R452" s="70">
        <f t="shared" si="78"/>
        <v>0</v>
      </c>
      <c r="T452" s="10"/>
      <c r="U452" s="10"/>
      <c r="V452" s="10"/>
      <c r="W452" s="10"/>
      <c r="X452" s="10"/>
    </row>
    <row r="453" spans="4:24" s="9" customFormat="1" x14ac:dyDescent="0.3">
      <c r="D453" s="17">
        <f t="shared" si="73"/>
        <v>85377</v>
      </c>
      <c r="E453" s="41">
        <v>1</v>
      </c>
      <c r="F453" s="83">
        <f t="shared" si="79"/>
        <v>3</v>
      </c>
      <c r="G453" s="39"/>
      <c r="H453" s="39"/>
      <c r="I453" s="39"/>
      <c r="J453" s="39"/>
      <c r="K453" s="84" t="e">
        <f t="shared" si="74"/>
        <v>#N/A</v>
      </c>
      <c r="L453" s="84" t="e">
        <f t="shared" si="75"/>
        <v>#N/A</v>
      </c>
      <c r="M453" s="40">
        <f t="shared" si="70"/>
        <v>0</v>
      </c>
      <c r="N453" s="40">
        <f t="shared" si="71"/>
        <v>0</v>
      </c>
      <c r="O453" s="40">
        <f t="shared" si="76"/>
        <v>0</v>
      </c>
      <c r="P453" s="68">
        <f t="shared" si="77"/>
        <v>0</v>
      </c>
      <c r="Q453" s="69">
        <f t="shared" si="72"/>
        <v>0</v>
      </c>
      <c r="R453" s="70">
        <f t="shared" si="78"/>
        <v>0</v>
      </c>
      <c r="T453" s="10"/>
      <c r="U453" s="10"/>
      <c r="V453" s="10"/>
      <c r="W453" s="10"/>
      <c r="X453" s="10"/>
    </row>
    <row r="454" spans="4:24" s="9" customFormat="1" x14ac:dyDescent="0.3">
      <c r="D454" s="17">
        <f t="shared" si="73"/>
        <v>85469</v>
      </c>
      <c r="E454" s="41">
        <v>1</v>
      </c>
      <c r="F454" s="83">
        <f t="shared" si="79"/>
        <v>3</v>
      </c>
      <c r="G454" s="39"/>
      <c r="H454" s="39"/>
      <c r="I454" s="39"/>
      <c r="J454" s="39"/>
      <c r="K454" s="84" t="e">
        <f t="shared" si="74"/>
        <v>#N/A</v>
      </c>
      <c r="L454" s="84" t="e">
        <f t="shared" si="75"/>
        <v>#N/A</v>
      </c>
      <c r="M454" s="40">
        <f t="shared" si="70"/>
        <v>0</v>
      </c>
      <c r="N454" s="40">
        <f t="shared" si="71"/>
        <v>0</v>
      </c>
      <c r="O454" s="40">
        <f t="shared" si="76"/>
        <v>0</v>
      </c>
      <c r="P454" s="68">
        <f t="shared" si="77"/>
        <v>0</v>
      </c>
      <c r="Q454" s="69">
        <f t="shared" si="72"/>
        <v>0</v>
      </c>
      <c r="R454" s="70">
        <f t="shared" si="78"/>
        <v>0</v>
      </c>
      <c r="T454" s="10"/>
      <c r="U454" s="10"/>
      <c r="V454" s="10"/>
      <c r="W454" s="10"/>
      <c r="X454" s="10"/>
    </row>
    <row r="455" spans="4:24" s="9" customFormat="1" x14ac:dyDescent="0.3">
      <c r="D455" s="17">
        <f t="shared" si="73"/>
        <v>85559</v>
      </c>
      <c r="E455" s="41">
        <v>1</v>
      </c>
      <c r="F455" s="83">
        <f t="shared" si="79"/>
        <v>3</v>
      </c>
      <c r="G455" s="39"/>
      <c r="H455" s="39"/>
      <c r="I455" s="39"/>
      <c r="J455" s="39"/>
      <c r="K455" s="84" t="e">
        <f t="shared" si="74"/>
        <v>#N/A</v>
      </c>
      <c r="L455" s="84" t="e">
        <f t="shared" si="75"/>
        <v>#N/A</v>
      </c>
      <c r="M455" s="40">
        <f t="shared" si="70"/>
        <v>0</v>
      </c>
      <c r="N455" s="40">
        <f t="shared" si="71"/>
        <v>0</v>
      </c>
      <c r="O455" s="40">
        <f t="shared" si="76"/>
        <v>0</v>
      </c>
      <c r="P455" s="68">
        <f t="shared" si="77"/>
        <v>0</v>
      </c>
      <c r="Q455" s="69">
        <f t="shared" si="72"/>
        <v>0</v>
      </c>
      <c r="R455" s="70">
        <f t="shared" si="78"/>
        <v>0</v>
      </c>
      <c r="T455" s="10"/>
      <c r="U455" s="10"/>
      <c r="V455" s="10"/>
      <c r="W455" s="10"/>
      <c r="X455" s="10"/>
    </row>
    <row r="456" spans="4:24" s="9" customFormat="1" x14ac:dyDescent="0.3">
      <c r="D456" s="17">
        <f t="shared" si="73"/>
        <v>85650</v>
      </c>
      <c r="E456" s="41">
        <v>1</v>
      </c>
      <c r="F456" s="83">
        <f t="shared" si="79"/>
        <v>3</v>
      </c>
      <c r="G456" s="39"/>
      <c r="H456" s="39"/>
      <c r="I456" s="39"/>
      <c r="J456" s="39"/>
      <c r="K456" s="84" t="e">
        <f t="shared" si="74"/>
        <v>#N/A</v>
      </c>
      <c r="L456" s="84" t="e">
        <f t="shared" si="75"/>
        <v>#N/A</v>
      </c>
      <c r="M456" s="40">
        <f t="shared" si="70"/>
        <v>0</v>
      </c>
      <c r="N456" s="40">
        <f t="shared" si="71"/>
        <v>0</v>
      </c>
      <c r="O456" s="40">
        <f t="shared" si="76"/>
        <v>0</v>
      </c>
      <c r="P456" s="68">
        <f t="shared" si="77"/>
        <v>0</v>
      </c>
      <c r="Q456" s="69">
        <f t="shared" si="72"/>
        <v>0</v>
      </c>
      <c r="R456" s="70">
        <f t="shared" si="78"/>
        <v>0</v>
      </c>
      <c r="T456" s="10"/>
      <c r="U456" s="10"/>
      <c r="V456" s="10"/>
      <c r="W456" s="10"/>
      <c r="X456" s="10"/>
    </row>
    <row r="457" spans="4:24" s="9" customFormat="1" x14ac:dyDescent="0.3">
      <c r="D457" s="17">
        <f t="shared" si="73"/>
        <v>85742</v>
      </c>
      <c r="E457" s="41">
        <v>1</v>
      </c>
      <c r="F457" s="83">
        <f t="shared" si="79"/>
        <v>3</v>
      </c>
      <c r="G457" s="39"/>
      <c r="H457" s="39"/>
      <c r="I457" s="39"/>
      <c r="J457" s="39"/>
      <c r="K457" s="84" t="e">
        <f t="shared" si="74"/>
        <v>#N/A</v>
      </c>
      <c r="L457" s="84" t="e">
        <f t="shared" si="75"/>
        <v>#N/A</v>
      </c>
      <c r="M457" s="40">
        <f t="shared" si="70"/>
        <v>0</v>
      </c>
      <c r="N457" s="40">
        <f t="shared" si="71"/>
        <v>0</v>
      </c>
      <c r="O457" s="40">
        <f t="shared" si="76"/>
        <v>0</v>
      </c>
      <c r="P457" s="68">
        <f t="shared" si="77"/>
        <v>0</v>
      </c>
      <c r="Q457" s="69">
        <f t="shared" si="72"/>
        <v>0</v>
      </c>
      <c r="R457" s="70">
        <f t="shared" si="78"/>
        <v>0</v>
      </c>
      <c r="T457" s="10"/>
      <c r="U457" s="10"/>
      <c r="V457" s="10"/>
      <c r="W457" s="10"/>
      <c r="X457" s="10"/>
    </row>
    <row r="458" spans="4:24" s="9" customFormat="1" x14ac:dyDescent="0.3">
      <c r="D458" s="17">
        <f t="shared" si="73"/>
        <v>85834</v>
      </c>
      <c r="E458" s="41">
        <v>1</v>
      </c>
      <c r="F458" s="83">
        <f t="shared" si="79"/>
        <v>3</v>
      </c>
      <c r="G458" s="39"/>
      <c r="H458" s="39"/>
      <c r="I458" s="39"/>
      <c r="J458" s="39"/>
      <c r="K458" s="84" t="e">
        <f t="shared" si="74"/>
        <v>#N/A</v>
      </c>
      <c r="L458" s="84" t="e">
        <f t="shared" si="75"/>
        <v>#N/A</v>
      </c>
      <c r="M458" s="40">
        <f t="shared" si="70"/>
        <v>0</v>
      </c>
      <c r="N458" s="40">
        <f t="shared" si="71"/>
        <v>0</v>
      </c>
      <c r="O458" s="40">
        <f t="shared" si="76"/>
        <v>0</v>
      </c>
      <c r="P458" s="68">
        <f t="shared" si="77"/>
        <v>0</v>
      </c>
      <c r="Q458" s="69">
        <f t="shared" si="72"/>
        <v>0</v>
      </c>
      <c r="R458" s="70">
        <f t="shared" si="78"/>
        <v>0</v>
      </c>
      <c r="T458" s="10"/>
      <c r="U458" s="10"/>
      <c r="V458" s="10"/>
      <c r="W458" s="10"/>
      <c r="X458" s="10"/>
    </row>
    <row r="459" spans="4:24" s="9" customFormat="1" x14ac:dyDescent="0.3">
      <c r="D459" s="17">
        <f t="shared" si="73"/>
        <v>85924</v>
      </c>
      <c r="E459" s="41">
        <v>1</v>
      </c>
      <c r="F459" s="83">
        <f t="shared" si="79"/>
        <v>3</v>
      </c>
      <c r="G459" s="39"/>
      <c r="H459" s="39"/>
      <c r="I459" s="39"/>
      <c r="J459" s="39"/>
      <c r="K459" s="84" t="e">
        <f t="shared" si="74"/>
        <v>#N/A</v>
      </c>
      <c r="L459" s="84" t="e">
        <f t="shared" si="75"/>
        <v>#N/A</v>
      </c>
      <c r="M459" s="40">
        <f t="shared" si="70"/>
        <v>0</v>
      </c>
      <c r="N459" s="40">
        <f t="shared" si="71"/>
        <v>0</v>
      </c>
      <c r="O459" s="40">
        <f t="shared" si="76"/>
        <v>0</v>
      </c>
      <c r="P459" s="68">
        <f t="shared" si="77"/>
        <v>0</v>
      </c>
      <c r="Q459" s="69">
        <f t="shared" si="72"/>
        <v>0</v>
      </c>
      <c r="R459" s="70">
        <f t="shared" si="78"/>
        <v>0</v>
      </c>
      <c r="T459" s="10"/>
      <c r="U459" s="10"/>
      <c r="V459" s="10"/>
      <c r="W459" s="10"/>
      <c r="X459" s="10"/>
    </row>
    <row r="460" spans="4:24" s="9" customFormat="1" x14ac:dyDescent="0.3">
      <c r="D460" s="17">
        <f t="shared" si="73"/>
        <v>86015</v>
      </c>
      <c r="E460" s="41">
        <v>1</v>
      </c>
      <c r="F460" s="83">
        <f t="shared" si="79"/>
        <v>3</v>
      </c>
      <c r="G460" s="39"/>
      <c r="H460" s="39"/>
      <c r="I460" s="39"/>
      <c r="J460" s="39"/>
      <c r="K460" s="84" t="e">
        <f t="shared" si="74"/>
        <v>#N/A</v>
      </c>
      <c r="L460" s="84" t="e">
        <f t="shared" si="75"/>
        <v>#N/A</v>
      </c>
      <c r="M460" s="40">
        <f t="shared" si="70"/>
        <v>0</v>
      </c>
      <c r="N460" s="40">
        <f t="shared" si="71"/>
        <v>0</v>
      </c>
      <c r="O460" s="40">
        <f t="shared" si="76"/>
        <v>0</v>
      </c>
      <c r="P460" s="68">
        <f t="shared" si="77"/>
        <v>0</v>
      </c>
      <c r="Q460" s="69">
        <f t="shared" si="72"/>
        <v>0</v>
      </c>
      <c r="R460" s="70">
        <f t="shared" si="78"/>
        <v>0</v>
      </c>
      <c r="T460" s="10"/>
      <c r="U460" s="10"/>
      <c r="V460" s="10"/>
      <c r="W460" s="10"/>
      <c r="X460" s="10"/>
    </row>
    <row r="461" spans="4:24" s="9" customFormat="1" x14ac:dyDescent="0.3">
      <c r="D461" s="17">
        <f t="shared" si="73"/>
        <v>86107</v>
      </c>
      <c r="E461" s="41">
        <v>1</v>
      </c>
      <c r="F461" s="83">
        <f t="shared" si="79"/>
        <v>3</v>
      </c>
      <c r="G461" s="39"/>
      <c r="H461" s="39"/>
      <c r="I461" s="39"/>
      <c r="J461" s="39"/>
      <c r="K461" s="84" t="e">
        <f t="shared" si="74"/>
        <v>#N/A</v>
      </c>
      <c r="L461" s="84" t="e">
        <f t="shared" si="75"/>
        <v>#N/A</v>
      </c>
      <c r="M461" s="40">
        <f t="shared" si="70"/>
        <v>0</v>
      </c>
      <c r="N461" s="40">
        <f t="shared" si="71"/>
        <v>0</v>
      </c>
      <c r="O461" s="40">
        <f t="shared" si="76"/>
        <v>0</v>
      </c>
      <c r="P461" s="68">
        <f t="shared" si="77"/>
        <v>0</v>
      </c>
      <c r="Q461" s="69">
        <f t="shared" si="72"/>
        <v>0</v>
      </c>
      <c r="R461" s="70">
        <f t="shared" si="78"/>
        <v>0</v>
      </c>
      <c r="T461" s="10"/>
      <c r="U461" s="10"/>
      <c r="V461" s="10"/>
      <c r="W461" s="10"/>
      <c r="X461" s="10"/>
    </row>
    <row r="462" spans="4:24" s="9" customFormat="1" x14ac:dyDescent="0.3">
      <c r="D462" s="17">
        <f t="shared" si="73"/>
        <v>86199</v>
      </c>
      <c r="E462" s="41">
        <v>1</v>
      </c>
      <c r="F462" s="83">
        <f t="shared" si="79"/>
        <v>3</v>
      </c>
      <c r="G462" s="39"/>
      <c r="H462" s="39"/>
      <c r="I462" s="39"/>
      <c r="J462" s="39"/>
      <c r="K462" s="84" t="e">
        <f t="shared" si="74"/>
        <v>#N/A</v>
      </c>
      <c r="L462" s="84" t="e">
        <f t="shared" si="75"/>
        <v>#N/A</v>
      </c>
      <c r="M462" s="40">
        <f t="shared" si="70"/>
        <v>0</v>
      </c>
      <c r="N462" s="40">
        <f t="shared" si="71"/>
        <v>0</v>
      </c>
      <c r="O462" s="40">
        <f t="shared" si="76"/>
        <v>0</v>
      </c>
      <c r="P462" s="68">
        <f t="shared" si="77"/>
        <v>0</v>
      </c>
      <c r="Q462" s="69">
        <f t="shared" si="72"/>
        <v>0</v>
      </c>
      <c r="R462" s="70">
        <f t="shared" si="78"/>
        <v>0</v>
      </c>
      <c r="T462" s="10"/>
      <c r="U462" s="10"/>
      <c r="V462" s="10"/>
      <c r="W462" s="10"/>
      <c r="X462" s="10"/>
    </row>
    <row r="463" spans="4:24" s="9" customFormat="1" x14ac:dyDescent="0.3">
      <c r="D463" s="17">
        <f t="shared" si="73"/>
        <v>86290</v>
      </c>
      <c r="E463" s="41">
        <v>1</v>
      </c>
      <c r="F463" s="83">
        <f t="shared" si="79"/>
        <v>3</v>
      </c>
      <c r="G463" s="39"/>
      <c r="H463" s="39"/>
      <c r="I463" s="39"/>
      <c r="J463" s="39"/>
      <c r="K463" s="84" t="e">
        <f t="shared" si="74"/>
        <v>#N/A</v>
      </c>
      <c r="L463" s="84" t="e">
        <f t="shared" si="75"/>
        <v>#N/A</v>
      </c>
      <c r="M463" s="40">
        <f t="shared" si="70"/>
        <v>0</v>
      </c>
      <c r="N463" s="40">
        <f t="shared" si="71"/>
        <v>0</v>
      </c>
      <c r="O463" s="40">
        <f t="shared" si="76"/>
        <v>0</v>
      </c>
      <c r="P463" s="68">
        <f t="shared" si="77"/>
        <v>0</v>
      </c>
      <c r="Q463" s="69">
        <f t="shared" si="72"/>
        <v>0</v>
      </c>
      <c r="R463" s="70">
        <f t="shared" si="78"/>
        <v>0</v>
      </c>
      <c r="T463" s="10"/>
      <c r="U463" s="10"/>
      <c r="V463" s="10"/>
      <c r="W463" s="10"/>
      <c r="X463" s="10"/>
    </row>
    <row r="464" spans="4:24" s="9" customFormat="1" x14ac:dyDescent="0.3">
      <c r="D464" s="17">
        <f t="shared" si="73"/>
        <v>86381</v>
      </c>
      <c r="E464" s="41">
        <v>1</v>
      </c>
      <c r="F464" s="83">
        <f t="shared" si="79"/>
        <v>3</v>
      </c>
      <c r="G464" s="39"/>
      <c r="H464" s="39"/>
      <c r="I464" s="39"/>
      <c r="J464" s="39"/>
      <c r="K464" s="84" t="e">
        <f t="shared" si="74"/>
        <v>#N/A</v>
      </c>
      <c r="L464" s="84" t="e">
        <f t="shared" si="75"/>
        <v>#N/A</v>
      </c>
      <c r="M464" s="40">
        <f t="shared" si="70"/>
        <v>0</v>
      </c>
      <c r="N464" s="40">
        <f t="shared" si="71"/>
        <v>0</v>
      </c>
      <c r="O464" s="40">
        <f t="shared" si="76"/>
        <v>0</v>
      </c>
      <c r="P464" s="68">
        <f t="shared" si="77"/>
        <v>0</v>
      </c>
      <c r="Q464" s="69">
        <f t="shared" si="72"/>
        <v>0</v>
      </c>
      <c r="R464" s="70">
        <f t="shared" si="78"/>
        <v>0</v>
      </c>
      <c r="T464" s="10"/>
      <c r="U464" s="10"/>
      <c r="V464" s="10"/>
      <c r="W464" s="10"/>
      <c r="X464" s="10"/>
    </row>
    <row r="465" spans="4:24" s="9" customFormat="1" x14ac:dyDescent="0.3">
      <c r="D465" s="17">
        <f t="shared" si="73"/>
        <v>86473</v>
      </c>
      <c r="E465" s="41">
        <v>1</v>
      </c>
      <c r="F465" s="83">
        <f t="shared" si="79"/>
        <v>3</v>
      </c>
      <c r="G465" s="39"/>
      <c r="H465" s="39"/>
      <c r="I465" s="39"/>
      <c r="J465" s="39"/>
      <c r="K465" s="84" t="e">
        <f t="shared" si="74"/>
        <v>#N/A</v>
      </c>
      <c r="L465" s="84" t="e">
        <f t="shared" si="75"/>
        <v>#N/A</v>
      </c>
      <c r="M465" s="40">
        <f t="shared" si="70"/>
        <v>0</v>
      </c>
      <c r="N465" s="40">
        <f t="shared" si="71"/>
        <v>0</v>
      </c>
      <c r="O465" s="40">
        <f t="shared" si="76"/>
        <v>0</v>
      </c>
      <c r="P465" s="68">
        <f t="shared" si="77"/>
        <v>0</v>
      </c>
      <c r="Q465" s="69">
        <f t="shared" si="72"/>
        <v>0</v>
      </c>
      <c r="R465" s="70">
        <f t="shared" si="78"/>
        <v>0</v>
      </c>
      <c r="T465" s="10"/>
      <c r="U465" s="10"/>
      <c r="V465" s="10"/>
      <c r="W465" s="10"/>
      <c r="X465" s="10"/>
    </row>
    <row r="466" spans="4:24" s="9" customFormat="1" x14ac:dyDescent="0.3">
      <c r="D466" s="17">
        <f t="shared" si="73"/>
        <v>86565</v>
      </c>
      <c r="E466" s="41">
        <v>1</v>
      </c>
      <c r="F466" s="83">
        <f t="shared" si="79"/>
        <v>3</v>
      </c>
      <c r="G466" s="39"/>
      <c r="H466" s="39"/>
      <c r="I466" s="39"/>
      <c r="J466" s="39"/>
      <c r="K466" s="84" t="e">
        <f t="shared" si="74"/>
        <v>#N/A</v>
      </c>
      <c r="L466" s="84" t="e">
        <f t="shared" si="75"/>
        <v>#N/A</v>
      </c>
      <c r="M466" s="40">
        <f t="shared" si="70"/>
        <v>0</v>
      </c>
      <c r="N466" s="40">
        <f t="shared" si="71"/>
        <v>0</v>
      </c>
      <c r="O466" s="40">
        <f t="shared" si="76"/>
        <v>0</v>
      </c>
      <c r="P466" s="68">
        <f t="shared" si="77"/>
        <v>0</v>
      </c>
      <c r="Q466" s="69">
        <f t="shared" si="72"/>
        <v>0</v>
      </c>
      <c r="R466" s="70">
        <f t="shared" si="78"/>
        <v>0</v>
      </c>
      <c r="T466" s="10"/>
      <c r="U466" s="10"/>
      <c r="V466" s="10"/>
      <c r="W466" s="10"/>
      <c r="X466" s="10"/>
    </row>
    <row r="467" spans="4:24" s="9" customFormat="1" x14ac:dyDescent="0.3">
      <c r="D467" s="17">
        <f t="shared" si="73"/>
        <v>86655</v>
      </c>
      <c r="E467" s="41">
        <v>1</v>
      </c>
      <c r="F467" s="83">
        <f t="shared" si="79"/>
        <v>3</v>
      </c>
      <c r="G467" s="39"/>
      <c r="H467" s="39"/>
      <c r="I467" s="39"/>
      <c r="J467" s="39"/>
      <c r="K467" s="84" t="e">
        <f t="shared" si="74"/>
        <v>#N/A</v>
      </c>
      <c r="L467" s="84" t="e">
        <f t="shared" si="75"/>
        <v>#N/A</v>
      </c>
      <c r="M467" s="40">
        <f t="shared" si="70"/>
        <v>0</v>
      </c>
      <c r="N467" s="40">
        <f t="shared" si="71"/>
        <v>0</v>
      </c>
      <c r="O467" s="40">
        <f t="shared" si="76"/>
        <v>0</v>
      </c>
      <c r="P467" s="68">
        <f t="shared" si="77"/>
        <v>0</v>
      </c>
      <c r="Q467" s="69">
        <f t="shared" si="72"/>
        <v>0</v>
      </c>
      <c r="R467" s="70">
        <f t="shared" si="78"/>
        <v>0</v>
      </c>
      <c r="T467" s="10"/>
      <c r="U467" s="10"/>
      <c r="V467" s="10"/>
      <c r="W467" s="10"/>
      <c r="X467" s="10"/>
    </row>
    <row r="468" spans="4:24" s="9" customFormat="1" x14ac:dyDescent="0.3">
      <c r="D468" s="17">
        <f t="shared" si="73"/>
        <v>86746</v>
      </c>
      <c r="E468" s="41">
        <v>1</v>
      </c>
      <c r="F468" s="83">
        <f t="shared" si="79"/>
        <v>3</v>
      </c>
      <c r="G468" s="39"/>
      <c r="H468" s="39"/>
      <c r="I468" s="39"/>
      <c r="J468" s="39"/>
      <c r="K468" s="84" t="e">
        <f t="shared" si="74"/>
        <v>#N/A</v>
      </c>
      <c r="L468" s="84" t="e">
        <f t="shared" si="75"/>
        <v>#N/A</v>
      </c>
      <c r="M468" s="40">
        <f t="shared" si="70"/>
        <v>0</v>
      </c>
      <c r="N468" s="40">
        <f t="shared" si="71"/>
        <v>0</v>
      </c>
      <c r="O468" s="40">
        <f t="shared" si="76"/>
        <v>0</v>
      </c>
      <c r="P468" s="68">
        <f t="shared" si="77"/>
        <v>0</v>
      </c>
      <c r="Q468" s="69">
        <f t="shared" si="72"/>
        <v>0</v>
      </c>
      <c r="R468" s="70">
        <f t="shared" si="78"/>
        <v>0</v>
      </c>
      <c r="T468" s="10"/>
      <c r="U468" s="10"/>
      <c r="V468" s="10"/>
      <c r="W468" s="10"/>
      <c r="X468" s="10"/>
    </row>
    <row r="469" spans="4:24" s="9" customFormat="1" x14ac:dyDescent="0.3">
      <c r="D469" s="17">
        <f t="shared" si="73"/>
        <v>86838</v>
      </c>
      <c r="E469" s="41">
        <v>1</v>
      </c>
      <c r="F469" s="83">
        <f t="shared" si="79"/>
        <v>3</v>
      </c>
      <c r="G469" s="39"/>
      <c r="H469" s="39"/>
      <c r="I469" s="39"/>
      <c r="J469" s="39"/>
      <c r="K469" s="84" t="e">
        <f t="shared" si="74"/>
        <v>#N/A</v>
      </c>
      <c r="L469" s="84" t="e">
        <f t="shared" si="75"/>
        <v>#N/A</v>
      </c>
      <c r="M469" s="40">
        <f t="shared" si="70"/>
        <v>0</v>
      </c>
      <c r="N469" s="40">
        <f t="shared" si="71"/>
        <v>0</v>
      </c>
      <c r="O469" s="40">
        <f t="shared" si="76"/>
        <v>0</v>
      </c>
      <c r="P469" s="68">
        <f t="shared" si="77"/>
        <v>0</v>
      </c>
      <c r="Q469" s="69">
        <f t="shared" si="72"/>
        <v>0</v>
      </c>
      <c r="R469" s="70">
        <f t="shared" si="78"/>
        <v>0</v>
      </c>
      <c r="T469" s="10"/>
      <c r="U469" s="10"/>
      <c r="V469" s="10"/>
      <c r="W469" s="10"/>
      <c r="X469" s="10"/>
    </row>
    <row r="470" spans="4:24" s="9" customFormat="1" x14ac:dyDescent="0.3">
      <c r="D470" s="17">
        <f t="shared" si="73"/>
        <v>86930</v>
      </c>
      <c r="E470" s="41">
        <v>1</v>
      </c>
      <c r="F470" s="83">
        <f t="shared" si="79"/>
        <v>3</v>
      </c>
      <c r="G470" s="39"/>
      <c r="H470" s="39"/>
      <c r="I470" s="39"/>
      <c r="J470" s="39"/>
      <c r="K470" s="84" t="e">
        <f t="shared" si="74"/>
        <v>#N/A</v>
      </c>
      <c r="L470" s="84" t="e">
        <f t="shared" si="75"/>
        <v>#N/A</v>
      </c>
      <c r="M470" s="40">
        <f t="shared" si="70"/>
        <v>0</v>
      </c>
      <c r="N470" s="40">
        <f t="shared" si="71"/>
        <v>0</v>
      </c>
      <c r="O470" s="40">
        <f t="shared" si="76"/>
        <v>0</v>
      </c>
      <c r="P470" s="68">
        <f t="shared" si="77"/>
        <v>0</v>
      </c>
      <c r="Q470" s="69">
        <f t="shared" si="72"/>
        <v>0</v>
      </c>
      <c r="R470" s="70">
        <f t="shared" si="78"/>
        <v>0</v>
      </c>
      <c r="T470" s="10"/>
      <c r="U470" s="10"/>
      <c r="V470" s="10"/>
      <c r="W470" s="10"/>
      <c r="X470" s="10"/>
    </row>
    <row r="471" spans="4:24" s="9" customFormat="1" x14ac:dyDescent="0.3">
      <c r="D471" s="17">
        <f t="shared" si="73"/>
        <v>87020</v>
      </c>
      <c r="E471" s="41">
        <v>1</v>
      </c>
      <c r="F471" s="83">
        <f t="shared" si="79"/>
        <v>3</v>
      </c>
      <c r="G471" s="39"/>
      <c r="H471" s="39"/>
      <c r="I471" s="39"/>
      <c r="J471" s="39"/>
      <c r="K471" s="84" t="e">
        <f t="shared" si="74"/>
        <v>#N/A</v>
      </c>
      <c r="L471" s="84" t="e">
        <f t="shared" si="75"/>
        <v>#N/A</v>
      </c>
      <c r="M471" s="40">
        <f t="shared" si="70"/>
        <v>0</v>
      </c>
      <c r="N471" s="40">
        <f t="shared" si="71"/>
        <v>0</v>
      </c>
      <c r="O471" s="40">
        <f t="shared" si="76"/>
        <v>0</v>
      </c>
      <c r="P471" s="68">
        <f t="shared" si="77"/>
        <v>0</v>
      </c>
      <c r="Q471" s="69">
        <f t="shared" si="72"/>
        <v>0</v>
      </c>
      <c r="R471" s="70">
        <f t="shared" si="78"/>
        <v>0</v>
      </c>
      <c r="T471" s="10"/>
      <c r="U471" s="10"/>
      <c r="V471" s="10"/>
      <c r="W471" s="10"/>
      <c r="X471" s="10"/>
    </row>
    <row r="472" spans="4:24" s="9" customFormat="1" x14ac:dyDescent="0.3">
      <c r="D472" s="17">
        <f t="shared" si="73"/>
        <v>87111</v>
      </c>
      <c r="E472" s="41">
        <v>1</v>
      </c>
      <c r="F472" s="83">
        <f t="shared" si="79"/>
        <v>3</v>
      </c>
      <c r="G472" s="39"/>
      <c r="H472" s="39"/>
      <c r="I472" s="39"/>
      <c r="J472" s="39"/>
      <c r="K472" s="84" t="e">
        <f t="shared" si="74"/>
        <v>#N/A</v>
      </c>
      <c r="L472" s="84" t="e">
        <f t="shared" si="75"/>
        <v>#N/A</v>
      </c>
      <c r="M472" s="40">
        <f t="shared" si="70"/>
        <v>0</v>
      </c>
      <c r="N472" s="40">
        <f t="shared" si="71"/>
        <v>0</v>
      </c>
      <c r="O472" s="40">
        <f t="shared" si="76"/>
        <v>0</v>
      </c>
      <c r="P472" s="68">
        <f t="shared" si="77"/>
        <v>0</v>
      </c>
      <c r="Q472" s="69">
        <f t="shared" si="72"/>
        <v>0</v>
      </c>
      <c r="R472" s="70">
        <f t="shared" si="78"/>
        <v>0</v>
      </c>
      <c r="T472" s="10"/>
      <c r="U472" s="10"/>
      <c r="V472" s="10"/>
      <c r="W472" s="10"/>
      <c r="X472" s="10"/>
    </row>
    <row r="473" spans="4:24" s="9" customFormat="1" x14ac:dyDescent="0.3">
      <c r="D473" s="17">
        <f t="shared" si="73"/>
        <v>87203</v>
      </c>
      <c r="E473" s="41">
        <v>1</v>
      </c>
      <c r="F473" s="83">
        <f t="shared" si="79"/>
        <v>3</v>
      </c>
      <c r="G473" s="39"/>
      <c r="H473" s="39"/>
      <c r="I473" s="39"/>
      <c r="J473" s="39"/>
      <c r="K473" s="84" t="e">
        <f t="shared" si="74"/>
        <v>#N/A</v>
      </c>
      <c r="L473" s="84" t="e">
        <f t="shared" si="75"/>
        <v>#N/A</v>
      </c>
      <c r="M473" s="40">
        <f t="shared" si="70"/>
        <v>0</v>
      </c>
      <c r="N473" s="40">
        <f t="shared" si="71"/>
        <v>0</v>
      </c>
      <c r="O473" s="40">
        <f t="shared" si="76"/>
        <v>0</v>
      </c>
      <c r="P473" s="68">
        <f t="shared" si="77"/>
        <v>0</v>
      </c>
      <c r="Q473" s="69">
        <f t="shared" si="72"/>
        <v>0</v>
      </c>
      <c r="R473" s="70">
        <f t="shared" si="78"/>
        <v>0</v>
      </c>
      <c r="T473" s="10"/>
      <c r="U473" s="10"/>
      <c r="V473" s="10"/>
      <c r="W473" s="10"/>
      <c r="X473" s="10"/>
    </row>
    <row r="474" spans="4:24" s="9" customFormat="1" x14ac:dyDescent="0.3">
      <c r="D474" s="17">
        <f t="shared" si="73"/>
        <v>87295</v>
      </c>
      <c r="E474" s="41">
        <v>1</v>
      </c>
      <c r="F474" s="83">
        <f t="shared" si="79"/>
        <v>3</v>
      </c>
      <c r="G474" s="39"/>
      <c r="H474" s="39"/>
      <c r="I474" s="39"/>
      <c r="J474" s="39"/>
      <c r="K474" s="84" t="e">
        <f t="shared" si="74"/>
        <v>#N/A</v>
      </c>
      <c r="L474" s="84" t="e">
        <f t="shared" si="75"/>
        <v>#N/A</v>
      </c>
      <c r="M474" s="40">
        <f t="shared" si="70"/>
        <v>0</v>
      </c>
      <c r="N474" s="40">
        <f t="shared" si="71"/>
        <v>0</v>
      </c>
      <c r="O474" s="40">
        <f t="shared" si="76"/>
        <v>0</v>
      </c>
      <c r="P474" s="68">
        <f t="shared" si="77"/>
        <v>0</v>
      </c>
      <c r="Q474" s="69">
        <f t="shared" si="72"/>
        <v>0</v>
      </c>
      <c r="R474" s="70">
        <f t="shared" si="78"/>
        <v>0</v>
      </c>
      <c r="T474" s="10"/>
      <c r="U474" s="10"/>
      <c r="V474" s="10"/>
      <c r="W474" s="10"/>
      <c r="X474" s="10"/>
    </row>
    <row r="475" spans="4:24" s="9" customFormat="1" x14ac:dyDescent="0.3">
      <c r="D475" s="17">
        <f t="shared" si="73"/>
        <v>87385</v>
      </c>
      <c r="E475" s="41">
        <v>1</v>
      </c>
      <c r="F475" s="83">
        <f t="shared" si="79"/>
        <v>3</v>
      </c>
      <c r="G475" s="39"/>
      <c r="H475" s="39"/>
      <c r="I475" s="39"/>
      <c r="J475" s="39"/>
      <c r="K475" s="84" t="e">
        <f t="shared" si="74"/>
        <v>#N/A</v>
      </c>
      <c r="L475" s="84" t="e">
        <f t="shared" si="75"/>
        <v>#N/A</v>
      </c>
      <c r="M475" s="40">
        <f t="shared" si="70"/>
        <v>0</v>
      </c>
      <c r="N475" s="40">
        <f t="shared" si="71"/>
        <v>0</v>
      </c>
      <c r="O475" s="40">
        <f t="shared" si="76"/>
        <v>0</v>
      </c>
      <c r="P475" s="68">
        <f t="shared" si="77"/>
        <v>0</v>
      </c>
      <c r="Q475" s="69">
        <f t="shared" si="72"/>
        <v>0</v>
      </c>
      <c r="R475" s="70">
        <f t="shared" si="78"/>
        <v>0</v>
      </c>
      <c r="T475" s="10"/>
      <c r="U475" s="10"/>
      <c r="V475" s="10"/>
      <c r="W475" s="10"/>
      <c r="X475" s="10"/>
    </row>
    <row r="476" spans="4:24" s="9" customFormat="1" x14ac:dyDescent="0.3">
      <c r="D476" s="17">
        <f t="shared" si="73"/>
        <v>87476</v>
      </c>
      <c r="E476" s="41">
        <v>1</v>
      </c>
      <c r="F476" s="83">
        <f t="shared" si="79"/>
        <v>3</v>
      </c>
      <c r="G476" s="39"/>
      <c r="H476" s="39"/>
      <c r="I476" s="39"/>
      <c r="J476" s="39"/>
      <c r="K476" s="84" t="e">
        <f t="shared" si="74"/>
        <v>#N/A</v>
      </c>
      <c r="L476" s="84" t="e">
        <f t="shared" si="75"/>
        <v>#N/A</v>
      </c>
      <c r="M476" s="40">
        <f t="shared" si="70"/>
        <v>0</v>
      </c>
      <c r="N476" s="40">
        <f t="shared" si="71"/>
        <v>0</v>
      </c>
      <c r="O476" s="40">
        <f t="shared" si="76"/>
        <v>0</v>
      </c>
      <c r="P476" s="68">
        <f t="shared" si="77"/>
        <v>0</v>
      </c>
      <c r="Q476" s="69">
        <f t="shared" si="72"/>
        <v>0</v>
      </c>
      <c r="R476" s="70">
        <f t="shared" si="78"/>
        <v>0</v>
      </c>
      <c r="T476" s="10"/>
      <c r="U476" s="10"/>
      <c r="V476" s="10"/>
      <c r="W476" s="10"/>
      <c r="X476" s="10"/>
    </row>
    <row r="477" spans="4:24" s="9" customFormat="1" x14ac:dyDescent="0.3">
      <c r="D477" s="17">
        <f t="shared" si="73"/>
        <v>87568</v>
      </c>
      <c r="E477" s="41">
        <v>1</v>
      </c>
      <c r="F477" s="83">
        <f t="shared" si="79"/>
        <v>3</v>
      </c>
      <c r="G477" s="39"/>
      <c r="H477" s="39"/>
      <c r="I477" s="39"/>
      <c r="J477" s="39"/>
      <c r="K477" s="84" t="e">
        <f t="shared" si="74"/>
        <v>#N/A</v>
      </c>
      <c r="L477" s="84" t="e">
        <f t="shared" si="75"/>
        <v>#N/A</v>
      </c>
      <c r="M477" s="40">
        <f t="shared" si="70"/>
        <v>0</v>
      </c>
      <c r="N477" s="40">
        <f t="shared" si="71"/>
        <v>0</v>
      </c>
      <c r="O477" s="40">
        <f t="shared" si="76"/>
        <v>0</v>
      </c>
      <c r="P477" s="68">
        <f t="shared" si="77"/>
        <v>0</v>
      </c>
      <c r="Q477" s="69">
        <f t="shared" si="72"/>
        <v>0</v>
      </c>
      <c r="R477" s="70">
        <f t="shared" si="78"/>
        <v>0</v>
      </c>
      <c r="T477" s="10"/>
      <c r="U477" s="10"/>
      <c r="V477" s="10"/>
      <c r="W477" s="10"/>
      <c r="X477" s="10"/>
    </row>
    <row r="478" spans="4:24" s="9" customFormat="1" x14ac:dyDescent="0.3">
      <c r="D478" s="17">
        <f t="shared" si="73"/>
        <v>87660</v>
      </c>
      <c r="E478" s="41">
        <v>1</v>
      </c>
      <c r="F478" s="83">
        <f t="shared" si="79"/>
        <v>3</v>
      </c>
      <c r="G478" s="39"/>
      <c r="H478" s="39"/>
      <c r="I478" s="39"/>
      <c r="J478" s="39"/>
      <c r="K478" s="84" t="e">
        <f t="shared" si="74"/>
        <v>#N/A</v>
      </c>
      <c r="L478" s="84" t="e">
        <f t="shared" si="75"/>
        <v>#N/A</v>
      </c>
      <c r="M478" s="40">
        <f t="shared" si="70"/>
        <v>0</v>
      </c>
      <c r="N478" s="40">
        <f t="shared" si="71"/>
        <v>0</v>
      </c>
      <c r="O478" s="40">
        <f t="shared" si="76"/>
        <v>0</v>
      </c>
      <c r="P478" s="68">
        <f t="shared" si="77"/>
        <v>0</v>
      </c>
      <c r="Q478" s="69">
        <f t="shared" si="72"/>
        <v>0</v>
      </c>
      <c r="R478" s="70">
        <f t="shared" si="78"/>
        <v>0</v>
      </c>
      <c r="T478" s="10"/>
      <c r="U478" s="10"/>
      <c r="V478" s="10"/>
      <c r="W478" s="10"/>
      <c r="X478" s="10"/>
    </row>
    <row r="479" spans="4:24" s="9" customFormat="1" x14ac:dyDescent="0.3">
      <c r="D479" s="17">
        <f t="shared" si="73"/>
        <v>87751</v>
      </c>
      <c r="E479" s="41">
        <v>1</v>
      </c>
      <c r="F479" s="83">
        <f t="shared" si="79"/>
        <v>3</v>
      </c>
      <c r="G479" s="39"/>
      <c r="H479" s="39"/>
      <c r="I479" s="39"/>
      <c r="J479" s="39"/>
      <c r="K479" s="84" t="e">
        <f t="shared" si="74"/>
        <v>#N/A</v>
      </c>
      <c r="L479" s="84" t="e">
        <f t="shared" si="75"/>
        <v>#N/A</v>
      </c>
      <c r="M479" s="40">
        <f t="shared" si="70"/>
        <v>0</v>
      </c>
      <c r="N479" s="40">
        <f t="shared" si="71"/>
        <v>0</v>
      </c>
      <c r="O479" s="40">
        <f t="shared" si="76"/>
        <v>0</v>
      </c>
      <c r="P479" s="68">
        <f t="shared" si="77"/>
        <v>0</v>
      </c>
      <c r="Q479" s="69">
        <f t="shared" si="72"/>
        <v>0</v>
      </c>
      <c r="R479" s="70">
        <f t="shared" si="78"/>
        <v>0</v>
      </c>
      <c r="T479" s="10"/>
      <c r="U479" s="10"/>
      <c r="V479" s="10"/>
      <c r="W479" s="10"/>
      <c r="X479" s="10"/>
    </row>
    <row r="480" spans="4:24" s="9" customFormat="1" x14ac:dyDescent="0.3">
      <c r="D480" s="17">
        <f t="shared" si="73"/>
        <v>87842</v>
      </c>
      <c r="E480" s="41">
        <v>1</v>
      </c>
      <c r="F480" s="83">
        <f t="shared" si="79"/>
        <v>3</v>
      </c>
      <c r="G480" s="39"/>
      <c r="H480" s="39"/>
      <c r="I480" s="39"/>
      <c r="J480" s="39"/>
      <c r="K480" s="84" t="e">
        <f t="shared" si="74"/>
        <v>#N/A</v>
      </c>
      <c r="L480" s="84" t="e">
        <f t="shared" si="75"/>
        <v>#N/A</v>
      </c>
      <c r="M480" s="40">
        <f t="shared" si="70"/>
        <v>0</v>
      </c>
      <c r="N480" s="40">
        <f t="shared" si="71"/>
        <v>0</v>
      </c>
      <c r="O480" s="40">
        <f t="shared" si="76"/>
        <v>0</v>
      </c>
      <c r="P480" s="68">
        <f t="shared" si="77"/>
        <v>0</v>
      </c>
      <c r="Q480" s="69">
        <f t="shared" si="72"/>
        <v>0</v>
      </c>
      <c r="R480" s="70">
        <f t="shared" si="78"/>
        <v>0</v>
      </c>
      <c r="T480" s="10"/>
      <c r="U480" s="10"/>
      <c r="V480" s="10"/>
      <c r="W480" s="10"/>
      <c r="X480" s="10"/>
    </row>
    <row r="481" spans="4:24" s="9" customFormat="1" x14ac:dyDescent="0.3">
      <c r="D481" s="17">
        <f t="shared" si="73"/>
        <v>87934</v>
      </c>
      <c r="E481" s="41">
        <v>1</v>
      </c>
      <c r="F481" s="83">
        <f t="shared" si="79"/>
        <v>3</v>
      </c>
      <c r="G481" s="39"/>
      <c r="H481" s="39"/>
      <c r="I481" s="39"/>
      <c r="J481" s="39"/>
      <c r="K481" s="84" t="e">
        <f t="shared" si="74"/>
        <v>#N/A</v>
      </c>
      <c r="L481" s="84" t="e">
        <f t="shared" si="75"/>
        <v>#N/A</v>
      </c>
      <c r="M481" s="40">
        <f t="shared" si="70"/>
        <v>0</v>
      </c>
      <c r="N481" s="40">
        <f t="shared" si="71"/>
        <v>0</v>
      </c>
      <c r="O481" s="40">
        <f t="shared" si="76"/>
        <v>0</v>
      </c>
      <c r="P481" s="68">
        <f t="shared" si="77"/>
        <v>0</v>
      </c>
      <c r="Q481" s="69">
        <f t="shared" si="72"/>
        <v>0</v>
      </c>
      <c r="R481" s="70">
        <f t="shared" si="78"/>
        <v>0</v>
      </c>
      <c r="T481" s="10"/>
      <c r="U481" s="10"/>
      <c r="V481" s="10"/>
      <c r="W481" s="10"/>
      <c r="X481" s="10"/>
    </row>
    <row r="482" spans="4:24" s="9" customFormat="1" x14ac:dyDescent="0.3">
      <c r="D482" s="17">
        <f t="shared" si="73"/>
        <v>88026</v>
      </c>
      <c r="E482" s="41">
        <v>1</v>
      </c>
      <c r="F482" s="83">
        <f t="shared" si="79"/>
        <v>3</v>
      </c>
      <c r="G482" s="39"/>
      <c r="H482" s="39"/>
      <c r="I482" s="39"/>
      <c r="J482" s="39"/>
      <c r="K482" s="84" t="e">
        <f t="shared" si="74"/>
        <v>#N/A</v>
      </c>
      <c r="L482" s="84" t="e">
        <f t="shared" si="75"/>
        <v>#N/A</v>
      </c>
      <c r="M482" s="40">
        <f t="shared" si="70"/>
        <v>0</v>
      </c>
      <c r="N482" s="40">
        <f t="shared" si="71"/>
        <v>0</v>
      </c>
      <c r="O482" s="40">
        <f t="shared" si="76"/>
        <v>0</v>
      </c>
      <c r="P482" s="68">
        <f t="shared" si="77"/>
        <v>0</v>
      </c>
      <c r="Q482" s="69">
        <f t="shared" si="72"/>
        <v>0</v>
      </c>
      <c r="R482" s="70">
        <f t="shared" si="78"/>
        <v>0</v>
      </c>
      <c r="T482" s="10"/>
      <c r="U482" s="10"/>
      <c r="V482" s="10"/>
      <c r="W482" s="10"/>
      <c r="X482" s="10"/>
    </row>
    <row r="483" spans="4:24" s="9" customFormat="1" x14ac:dyDescent="0.3">
      <c r="D483" s="17">
        <f t="shared" si="73"/>
        <v>88116</v>
      </c>
      <c r="E483" s="41">
        <v>1</v>
      </c>
      <c r="F483" s="83">
        <f t="shared" si="79"/>
        <v>3</v>
      </c>
      <c r="G483" s="39"/>
      <c r="H483" s="39"/>
      <c r="I483" s="39"/>
      <c r="J483" s="39"/>
      <c r="K483" s="84" t="e">
        <f t="shared" si="74"/>
        <v>#N/A</v>
      </c>
      <c r="L483" s="84" t="e">
        <f t="shared" si="75"/>
        <v>#N/A</v>
      </c>
      <c r="M483" s="40">
        <f t="shared" si="70"/>
        <v>0</v>
      </c>
      <c r="N483" s="40">
        <f t="shared" si="71"/>
        <v>0</v>
      </c>
      <c r="O483" s="40">
        <f t="shared" si="76"/>
        <v>0</v>
      </c>
      <c r="P483" s="68">
        <f t="shared" si="77"/>
        <v>0</v>
      </c>
      <c r="Q483" s="69">
        <f t="shared" si="72"/>
        <v>0</v>
      </c>
      <c r="R483" s="70">
        <f t="shared" si="78"/>
        <v>0</v>
      </c>
      <c r="T483" s="10"/>
      <c r="U483" s="10"/>
      <c r="V483" s="10"/>
      <c r="W483" s="10"/>
      <c r="X483" s="10"/>
    </row>
    <row r="484" spans="4:24" s="9" customFormat="1" x14ac:dyDescent="0.3">
      <c r="D484" s="17">
        <f t="shared" si="73"/>
        <v>88207</v>
      </c>
      <c r="E484" s="41">
        <v>1</v>
      </c>
      <c r="F484" s="83">
        <f t="shared" si="79"/>
        <v>3</v>
      </c>
      <c r="G484" s="39"/>
      <c r="H484" s="39"/>
      <c r="I484" s="39"/>
      <c r="J484" s="39"/>
      <c r="K484" s="84" t="e">
        <f t="shared" si="74"/>
        <v>#N/A</v>
      </c>
      <c r="L484" s="84" t="e">
        <f t="shared" si="75"/>
        <v>#N/A</v>
      </c>
      <c r="M484" s="40">
        <f t="shared" si="70"/>
        <v>0</v>
      </c>
      <c r="N484" s="40">
        <f t="shared" si="71"/>
        <v>0</v>
      </c>
      <c r="O484" s="40">
        <f t="shared" si="76"/>
        <v>0</v>
      </c>
      <c r="P484" s="68">
        <f t="shared" si="77"/>
        <v>0</v>
      </c>
      <c r="Q484" s="69">
        <f t="shared" si="72"/>
        <v>0</v>
      </c>
      <c r="R484" s="70">
        <f t="shared" si="78"/>
        <v>0</v>
      </c>
      <c r="T484" s="10"/>
      <c r="U484" s="10"/>
      <c r="V484" s="10"/>
      <c r="W484" s="10"/>
      <c r="X484" s="10"/>
    </row>
    <row r="485" spans="4:24" s="9" customFormat="1" x14ac:dyDescent="0.3">
      <c r="D485" s="17">
        <f t="shared" si="73"/>
        <v>88299</v>
      </c>
      <c r="E485" s="41">
        <v>1</v>
      </c>
      <c r="F485" s="83">
        <f t="shared" si="79"/>
        <v>3</v>
      </c>
      <c r="G485" s="39"/>
      <c r="H485" s="39"/>
      <c r="I485" s="39"/>
      <c r="J485" s="39"/>
      <c r="K485" s="84" t="e">
        <f t="shared" si="74"/>
        <v>#N/A</v>
      </c>
      <c r="L485" s="84" t="e">
        <f t="shared" si="75"/>
        <v>#N/A</v>
      </c>
      <c r="M485" s="40">
        <f t="shared" si="70"/>
        <v>0</v>
      </c>
      <c r="N485" s="40">
        <f t="shared" si="71"/>
        <v>0</v>
      </c>
      <c r="O485" s="40">
        <f t="shared" si="76"/>
        <v>0</v>
      </c>
      <c r="P485" s="68">
        <f t="shared" si="77"/>
        <v>0</v>
      </c>
      <c r="Q485" s="69">
        <f t="shared" si="72"/>
        <v>0</v>
      </c>
      <c r="R485" s="70">
        <f t="shared" si="78"/>
        <v>0</v>
      </c>
      <c r="T485" s="10"/>
      <c r="U485" s="10"/>
      <c r="V485" s="10"/>
      <c r="W485" s="10"/>
      <c r="X485" s="10"/>
    </row>
    <row r="486" spans="4:24" s="9" customFormat="1" x14ac:dyDescent="0.3">
      <c r="D486" s="17">
        <f t="shared" si="73"/>
        <v>88391</v>
      </c>
      <c r="E486" s="41">
        <v>1</v>
      </c>
      <c r="F486" s="83">
        <f t="shared" si="79"/>
        <v>3</v>
      </c>
      <c r="G486" s="39"/>
      <c r="H486" s="39"/>
      <c r="I486" s="39"/>
      <c r="J486" s="39"/>
      <c r="K486" s="84" t="e">
        <f t="shared" si="74"/>
        <v>#N/A</v>
      </c>
      <c r="L486" s="84" t="e">
        <f t="shared" si="75"/>
        <v>#N/A</v>
      </c>
      <c r="M486" s="40">
        <f t="shared" si="70"/>
        <v>0</v>
      </c>
      <c r="N486" s="40">
        <f t="shared" si="71"/>
        <v>0</v>
      </c>
      <c r="O486" s="40">
        <f t="shared" si="76"/>
        <v>0</v>
      </c>
      <c r="P486" s="68">
        <f t="shared" si="77"/>
        <v>0</v>
      </c>
      <c r="Q486" s="69">
        <f t="shared" si="72"/>
        <v>0</v>
      </c>
      <c r="R486" s="70">
        <f t="shared" si="78"/>
        <v>0</v>
      </c>
      <c r="T486" s="10"/>
      <c r="U486" s="10"/>
      <c r="V486" s="10"/>
      <c r="W486" s="10"/>
      <c r="X486" s="10"/>
    </row>
    <row r="487" spans="4:24" s="9" customFormat="1" x14ac:dyDescent="0.3">
      <c r="D487" s="17">
        <f t="shared" si="73"/>
        <v>88481</v>
      </c>
      <c r="E487" s="41">
        <v>1</v>
      </c>
      <c r="F487" s="83">
        <f t="shared" si="79"/>
        <v>3</v>
      </c>
      <c r="G487" s="39"/>
      <c r="H487" s="39"/>
      <c r="I487" s="39"/>
      <c r="J487" s="39"/>
      <c r="K487" s="84" t="e">
        <f t="shared" si="74"/>
        <v>#N/A</v>
      </c>
      <c r="L487" s="84" t="e">
        <f t="shared" si="75"/>
        <v>#N/A</v>
      </c>
      <c r="M487" s="40">
        <f t="shared" si="70"/>
        <v>0</v>
      </c>
      <c r="N487" s="40">
        <f t="shared" si="71"/>
        <v>0</v>
      </c>
      <c r="O487" s="40">
        <f t="shared" si="76"/>
        <v>0</v>
      </c>
      <c r="P487" s="68">
        <f t="shared" si="77"/>
        <v>0</v>
      </c>
      <c r="Q487" s="69">
        <f t="shared" si="72"/>
        <v>0</v>
      </c>
      <c r="R487" s="70">
        <f t="shared" si="78"/>
        <v>0</v>
      </c>
      <c r="T487" s="10"/>
      <c r="U487" s="10"/>
      <c r="V487" s="10"/>
      <c r="W487" s="10"/>
      <c r="X487" s="10"/>
    </row>
    <row r="488" spans="4:24" s="9" customFormat="1" x14ac:dyDescent="0.3">
      <c r="D488" s="17">
        <f t="shared" si="73"/>
        <v>88572</v>
      </c>
      <c r="E488" s="41">
        <v>1</v>
      </c>
      <c r="F488" s="83">
        <f t="shared" si="79"/>
        <v>3</v>
      </c>
      <c r="G488" s="39"/>
      <c r="H488" s="39"/>
      <c r="I488" s="39"/>
      <c r="J488" s="39"/>
      <c r="K488" s="84" t="e">
        <f t="shared" si="74"/>
        <v>#N/A</v>
      </c>
      <c r="L488" s="84" t="e">
        <f t="shared" si="75"/>
        <v>#N/A</v>
      </c>
      <c r="M488" s="40">
        <f t="shared" si="70"/>
        <v>0</v>
      </c>
      <c r="N488" s="40">
        <f t="shared" si="71"/>
        <v>0</v>
      </c>
      <c r="O488" s="40">
        <f t="shared" si="76"/>
        <v>0</v>
      </c>
      <c r="P488" s="68">
        <f t="shared" si="77"/>
        <v>0</v>
      </c>
      <c r="Q488" s="69">
        <f t="shared" si="72"/>
        <v>0</v>
      </c>
      <c r="R488" s="70">
        <f t="shared" si="78"/>
        <v>0</v>
      </c>
      <c r="T488" s="10"/>
      <c r="U488" s="10"/>
      <c r="V488" s="10"/>
      <c r="W488" s="10"/>
      <c r="X488" s="10"/>
    </row>
    <row r="489" spans="4:24" s="9" customFormat="1" x14ac:dyDescent="0.3">
      <c r="D489" s="17">
        <f t="shared" si="73"/>
        <v>88664</v>
      </c>
      <c r="E489" s="41">
        <v>1</v>
      </c>
      <c r="F489" s="83">
        <f t="shared" si="79"/>
        <v>3</v>
      </c>
      <c r="G489" s="39"/>
      <c r="H489" s="39"/>
      <c r="I489" s="39"/>
      <c r="J489" s="39"/>
      <c r="K489" s="84" t="e">
        <f t="shared" si="74"/>
        <v>#N/A</v>
      </c>
      <c r="L489" s="84" t="e">
        <f t="shared" si="75"/>
        <v>#N/A</v>
      </c>
      <c r="M489" s="40">
        <f t="shared" si="70"/>
        <v>0</v>
      </c>
      <c r="N489" s="40">
        <f t="shared" si="71"/>
        <v>0</v>
      </c>
      <c r="O489" s="40">
        <f t="shared" si="76"/>
        <v>0</v>
      </c>
      <c r="P489" s="68">
        <f t="shared" si="77"/>
        <v>0</v>
      </c>
      <c r="Q489" s="69">
        <f t="shared" si="72"/>
        <v>0</v>
      </c>
      <c r="R489" s="70">
        <f t="shared" si="78"/>
        <v>0</v>
      </c>
      <c r="T489" s="10"/>
      <c r="U489" s="10"/>
      <c r="V489" s="10"/>
      <c r="W489" s="10"/>
      <c r="X489" s="10"/>
    </row>
    <row r="490" spans="4:24" s="9" customFormat="1" x14ac:dyDescent="0.3">
      <c r="D490" s="17">
        <f t="shared" si="73"/>
        <v>88756</v>
      </c>
      <c r="E490" s="41">
        <v>1</v>
      </c>
      <c r="F490" s="83">
        <f t="shared" si="79"/>
        <v>3</v>
      </c>
      <c r="G490" s="39"/>
      <c r="H490" s="39"/>
      <c r="I490" s="39"/>
      <c r="J490" s="39"/>
      <c r="K490" s="84" t="e">
        <f t="shared" si="74"/>
        <v>#N/A</v>
      </c>
      <c r="L490" s="84" t="e">
        <f t="shared" si="75"/>
        <v>#N/A</v>
      </c>
      <c r="M490" s="40">
        <f t="shared" si="70"/>
        <v>0</v>
      </c>
      <c r="N490" s="40">
        <f t="shared" si="71"/>
        <v>0</v>
      </c>
      <c r="O490" s="40">
        <f t="shared" si="76"/>
        <v>0</v>
      </c>
      <c r="P490" s="68">
        <f t="shared" si="77"/>
        <v>0</v>
      </c>
      <c r="Q490" s="69">
        <f t="shared" si="72"/>
        <v>0</v>
      </c>
      <c r="R490" s="70">
        <f t="shared" si="78"/>
        <v>0</v>
      </c>
      <c r="T490" s="10"/>
      <c r="U490" s="10"/>
      <c r="V490" s="10"/>
      <c r="W490" s="10"/>
      <c r="X490" s="10"/>
    </row>
    <row r="491" spans="4:24" s="9" customFormat="1" x14ac:dyDescent="0.3">
      <c r="D491" s="17">
        <f t="shared" si="73"/>
        <v>88846</v>
      </c>
      <c r="E491" s="41">
        <v>1</v>
      </c>
      <c r="F491" s="83">
        <f t="shared" si="79"/>
        <v>3</v>
      </c>
      <c r="G491" s="39"/>
      <c r="H491" s="39"/>
      <c r="I491" s="39"/>
      <c r="J491" s="39"/>
      <c r="K491" s="84" t="e">
        <f t="shared" si="74"/>
        <v>#N/A</v>
      </c>
      <c r="L491" s="84" t="e">
        <f t="shared" si="75"/>
        <v>#N/A</v>
      </c>
      <c r="M491" s="40">
        <f t="shared" si="70"/>
        <v>0</v>
      </c>
      <c r="N491" s="40">
        <f t="shared" si="71"/>
        <v>0</v>
      </c>
      <c r="O491" s="40">
        <f t="shared" si="76"/>
        <v>0</v>
      </c>
      <c r="P491" s="68">
        <f t="shared" si="77"/>
        <v>0</v>
      </c>
      <c r="Q491" s="69">
        <f t="shared" si="72"/>
        <v>0</v>
      </c>
      <c r="R491" s="70">
        <f t="shared" si="78"/>
        <v>0</v>
      </c>
      <c r="T491" s="10"/>
      <c r="U491" s="10"/>
      <c r="V491" s="10"/>
      <c r="W491" s="10"/>
      <c r="X491" s="10"/>
    </row>
    <row r="492" spans="4:24" s="9" customFormat="1" x14ac:dyDescent="0.3">
      <c r="D492" s="17">
        <f t="shared" si="73"/>
        <v>88937</v>
      </c>
      <c r="E492" s="41">
        <v>1</v>
      </c>
      <c r="F492" s="83">
        <f t="shared" si="79"/>
        <v>3</v>
      </c>
      <c r="G492" s="39"/>
      <c r="H492" s="39"/>
      <c r="I492" s="39"/>
      <c r="J492" s="39"/>
      <c r="K492" s="84" t="e">
        <f t="shared" si="74"/>
        <v>#N/A</v>
      </c>
      <c r="L492" s="84" t="e">
        <f t="shared" si="75"/>
        <v>#N/A</v>
      </c>
      <c r="M492" s="40">
        <f t="shared" si="70"/>
        <v>0</v>
      </c>
      <c r="N492" s="40">
        <f t="shared" si="71"/>
        <v>0</v>
      </c>
      <c r="O492" s="40">
        <f t="shared" si="76"/>
        <v>0</v>
      </c>
      <c r="P492" s="68">
        <f t="shared" si="77"/>
        <v>0</v>
      </c>
      <c r="Q492" s="69">
        <f t="shared" si="72"/>
        <v>0</v>
      </c>
      <c r="R492" s="70">
        <f t="shared" si="78"/>
        <v>0</v>
      </c>
      <c r="T492" s="10"/>
      <c r="U492" s="10"/>
      <c r="V492" s="10"/>
      <c r="W492" s="10"/>
      <c r="X492" s="10"/>
    </row>
    <row r="493" spans="4:24" s="9" customFormat="1" x14ac:dyDescent="0.3">
      <c r="D493" s="17">
        <f t="shared" si="73"/>
        <v>89029</v>
      </c>
      <c r="E493" s="41">
        <v>1</v>
      </c>
      <c r="F493" s="83">
        <f t="shared" si="79"/>
        <v>3</v>
      </c>
      <c r="G493" s="39"/>
      <c r="H493" s="39"/>
      <c r="I493" s="39"/>
      <c r="J493" s="39"/>
      <c r="K493" s="84" t="e">
        <f t="shared" si="74"/>
        <v>#N/A</v>
      </c>
      <c r="L493" s="84" t="e">
        <f t="shared" si="75"/>
        <v>#N/A</v>
      </c>
      <c r="M493" s="40">
        <f t="shared" si="70"/>
        <v>0</v>
      </c>
      <c r="N493" s="40">
        <f t="shared" si="71"/>
        <v>0</v>
      </c>
      <c r="O493" s="40">
        <f t="shared" si="76"/>
        <v>0</v>
      </c>
      <c r="P493" s="68">
        <f t="shared" si="77"/>
        <v>0</v>
      </c>
      <c r="Q493" s="69">
        <f t="shared" si="72"/>
        <v>0</v>
      </c>
      <c r="R493" s="70">
        <f t="shared" si="78"/>
        <v>0</v>
      </c>
      <c r="T493" s="10"/>
      <c r="U493" s="10"/>
      <c r="V493" s="10"/>
      <c r="W493" s="10"/>
      <c r="X493" s="10"/>
    </row>
    <row r="494" spans="4:24" s="9" customFormat="1" x14ac:dyDescent="0.3">
      <c r="D494" s="17">
        <f t="shared" si="73"/>
        <v>89121</v>
      </c>
      <c r="E494" s="41">
        <v>1</v>
      </c>
      <c r="F494" s="83">
        <f t="shared" si="79"/>
        <v>3</v>
      </c>
      <c r="G494" s="39"/>
      <c r="H494" s="39"/>
      <c r="I494" s="39"/>
      <c r="J494" s="39"/>
      <c r="K494" s="84" t="e">
        <f t="shared" si="74"/>
        <v>#N/A</v>
      </c>
      <c r="L494" s="84" t="e">
        <f t="shared" si="75"/>
        <v>#N/A</v>
      </c>
      <c r="M494" s="40">
        <f t="shared" si="70"/>
        <v>0</v>
      </c>
      <c r="N494" s="40">
        <f t="shared" si="71"/>
        <v>0</v>
      </c>
      <c r="O494" s="40">
        <f t="shared" si="76"/>
        <v>0</v>
      </c>
      <c r="P494" s="68">
        <f t="shared" si="77"/>
        <v>0</v>
      </c>
      <c r="Q494" s="69">
        <f t="shared" si="72"/>
        <v>0</v>
      </c>
      <c r="R494" s="70">
        <f t="shared" si="78"/>
        <v>0</v>
      </c>
      <c r="T494" s="10"/>
      <c r="U494" s="10"/>
      <c r="V494" s="10"/>
      <c r="W494" s="10"/>
      <c r="X494" s="10"/>
    </row>
    <row r="495" spans="4:24" s="9" customFormat="1" x14ac:dyDescent="0.3">
      <c r="D495" s="17">
        <f t="shared" si="73"/>
        <v>89212</v>
      </c>
      <c r="E495" s="41">
        <v>1</v>
      </c>
      <c r="F495" s="83">
        <f t="shared" si="79"/>
        <v>3</v>
      </c>
      <c r="G495" s="39"/>
      <c r="H495" s="39"/>
      <c r="I495" s="39"/>
      <c r="J495" s="39"/>
      <c r="K495" s="84" t="e">
        <f t="shared" si="74"/>
        <v>#N/A</v>
      </c>
      <c r="L495" s="84" t="e">
        <f t="shared" si="75"/>
        <v>#N/A</v>
      </c>
      <c r="M495" s="40">
        <f t="shared" si="70"/>
        <v>0</v>
      </c>
      <c r="N495" s="40">
        <f t="shared" si="71"/>
        <v>0</v>
      </c>
      <c r="O495" s="40">
        <f t="shared" si="76"/>
        <v>0</v>
      </c>
      <c r="P495" s="68">
        <f t="shared" si="77"/>
        <v>0</v>
      </c>
      <c r="Q495" s="69">
        <f t="shared" si="72"/>
        <v>0</v>
      </c>
      <c r="R495" s="70">
        <f t="shared" si="78"/>
        <v>0</v>
      </c>
      <c r="T495" s="10"/>
      <c r="U495" s="10"/>
      <c r="V495" s="10"/>
      <c r="W495" s="10"/>
      <c r="X495" s="10"/>
    </row>
    <row r="496" spans="4:24" s="9" customFormat="1" x14ac:dyDescent="0.3">
      <c r="D496" s="17">
        <f t="shared" si="73"/>
        <v>89303</v>
      </c>
      <c r="E496" s="41">
        <v>1</v>
      </c>
      <c r="F496" s="83">
        <f t="shared" si="79"/>
        <v>3</v>
      </c>
      <c r="G496" s="39"/>
      <c r="H496" s="39"/>
      <c r="I496" s="39"/>
      <c r="J496" s="39"/>
      <c r="K496" s="84" t="e">
        <f t="shared" si="74"/>
        <v>#N/A</v>
      </c>
      <c r="L496" s="84" t="e">
        <f t="shared" si="75"/>
        <v>#N/A</v>
      </c>
      <c r="M496" s="40">
        <f t="shared" si="70"/>
        <v>0</v>
      </c>
      <c r="N496" s="40">
        <f t="shared" si="71"/>
        <v>0</v>
      </c>
      <c r="O496" s="40">
        <f t="shared" si="76"/>
        <v>0</v>
      </c>
      <c r="P496" s="68">
        <f t="shared" si="77"/>
        <v>0</v>
      </c>
      <c r="Q496" s="69">
        <f t="shared" si="72"/>
        <v>0</v>
      </c>
      <c r="R496" s="70">
        <f t="shared" si="78"/>
        <v>0</v>
      </c>
      <c r="T496" s="10"/>
      <c r="U496" s="10"/>
      <c r="V496" s="10"/>
      <c r="W496" s="10"/>
      <c r="X496" s="10"/>
    </row>
    <row r="497" spans="4:24" s="9" customFormat="1" x14ac:dyDescent="0.3">
      <c r="D497" s="17">
        <f t="shared" si="73"/>
        <v>89395</v>
      </c>
      <c r="E497" s="41">
        <v>1</v>
      </c>
      <c r="F497" s="83">
        <f t="shared" si="79"/>
        <v>3</v>
      </c>
      <c r="G497" s="39"/>
      <c r="H497" s="39"/>
      <c r="I497" s="39"/>
      <c r="J497" s="39"/>
      <c r="K497" s="84" t="e">
        <f t="shared" si="74"/>
        <v>#N/A</v>
      </c>
      <c r="L497" s="84" t="e">
        <f t="shared" si="75"/>
        <v>#N/A</v>
      </c>
      <c r="M497" s="40">
        <f t="shared" si="70"/>
        <v>0</v>
      </c>
      <c r="N497" s="40">
        <f t="shared" si="71"/>
        <v>0</v>
      </c>
      <c r="O497" s="40">
        <f t="shared" si="76"/>
        <v>0</v>
      </c>
      <c r="P497" s="68">
        <f t="shared" si="77"/>
        <v>0</v>
      </c>
      <c r="Q497" s="69">
        <f t="shared" si="72"/>
        <v>0</v>
      </c>
      <c r="R497" s="70">
        <f t="shared" si="78"/>
        <v>0</v>
      </c>
      <c r="T497" s="10"/>
      <c r="U497" s="10"/>
      <c r="V497" s="10"/>
      <c r="W497" s="10"/>
      <c r="X497" s="10"/>
    </row>
    <row r="498" spans="4:24" s="9" customFormat="1" x14ac:dyDescent="0.3">
      <c r="D498" s="17">
        <f t="shared" si="73"/>
        <v>89487</v>
      </c>
      <c r="E498" s="41">
        <v>1</v>
      </c>
      <c r="F498" s="83">
        <f t="shared" si="79"/>
        <v>3</v>
      </c>
      <c r="G498" s="39"/>
      <c r="H498" s="39"/>
      <c r="I498" s="39"/>
      <c r="J498" s="39"/>
      <c r="K498" s="84" t="e">
        <f t="shared" si="74"/>
        <v>#N/A</v>
      </c>
      <c r="L498" s="84" t="e">
        <f t="shared" si="75"/>
        <v>#N/A</v>
      </c>
      <c r="M498" s="40">
        <f t="shared" si="70"/>
        <v>0</v>
      </c>
      <c r="N498" s="40">
        <f t="shared" si="71"/>
        <v>0</v>
      </c>
      <c r="O498" s="40">
        <f t="shared" si="76"/>
        <v>0</v>
      </c>
      <c r="P498" s="68">
        <f t="shared" si="77"/>
        <v>0</v>
      </c>
      <c r="Q498" s="69">
        <f t="shared" si="72"/>
        <v>0</v>
      </c>
      <c r="R498" s="70">
        <f t="shared" si="78"/>
        <v>0</v>
      </c>
      <c r="T498" s="10"/>
      <c r="U498" s="10"/>
      <c r="V498" s="10"/>
      <c r="W498" s="10"/>
      <c r="X498" s="10"/>
    </row>
    <row r="499" spans="4:24" s="9" customFormat="1" x14ac:dyDescent="0.3">
      <c r="D499" s="17">
        <f t="shared" si="73"/>
        <v>89577</v>
      </c>
      <c r="E499" s="41">
        <v>1</v>
      </c>
      <c r="F499" s="83">
        <f t="shared" si="79"/>
        <v>3</v>
      </c>
      <c r="G499" s="39"/>
      <c r="H499" s="39"/>
      <c r="I499" s="39"/>
      <c r="J499" s="39"/>
      <c r="K499" s="84" t="e">
        <f t="shared" si="74"/>
        <v>#N/A</v>
      </c>
      <c r="L499" s="84" t="e">
        <f t="shared" si="75"/>
        <v>#N/A</v>
      </c>
      <c r="M499" s="40">
        <f t="shared" si="70"/>
        <v>0</v>
      </c>
      <c r="N499" s="40">
        <f t="shared" si="71"/>
        <v>0</v>
      </c>
      <c r="O499" s="40">
        <f t="shared" si="76"/>
        <v>0</v>
      </c>
      <c r="P499" s="68">
        <f t="shared" si="77"/>
        <v>0</v>
      </c>
      <c r="Q499" s="69">
        <f t="shared" si="72"/>
        <v>0</v>
      </c>
      <c r="R499" s="70">
        <f t="shared" si="78"/>
        <v>0</v>
      </c>
      <c r="T499" s="10"/>
      <c r="U499" s="10"/>
      <c r="V499" s="10"/>
      <c r="W499" s="10"/>
      <c r="X499" s="10"/>
    </row>
    <row r="500" spans="4:24" s="9" customFormat="1" x14ac:dyDescent="0.3">
      <c r="D500" s="17">
        <f t="shared" si="73"/>
        <v>89668</v>
      </c>
      <c r="E500" s="41">
        <v>1</v>
      </c>
      <c r="F500" s="83">
        <f t="shared" si="79"/>
        <v>3</v>
      </c>
      <c r="G500" s="39"/>
      <c r="H500" s="39"/>
      <c r="I500" s="39"/>
      <c r="J500" s="39"/>
      <c r="K500" s="84" t="e">
        <f t="shared" si="74"/>
        <v>#N/A</v>
      </c>
      <c r="L500" s="84" t="e">
        <f t="shared" si="75"/>
        <v>#N/A</v>
      </c>
      <c r="M500" s="40">
        <f t="shared" si="70"/>
        <v>0</v>
      </c>
      <c r="N500" s="40">
        <f t="shared" si="71"/>
        <v>0</v>
      </c>
      <c r="O500" s="40">
        <f t="shared" si="76"/>
        <v>0</v>
      </c>
      <c r="P500" s="68">
        <f t="shared" si="77"/>
        <v>0</v>
      </c>
      <c r="Q500" s="69">
        <f t="shared" si="72"/>
        <v>0</v>
      </c>
      <c r="R500" s="70">
        <f t="shared" si="78"/>
        <v>0</v>
      </c>
      <c r="T500" s="10"/>
      <c r="U500" s="10"/>
      <c r="V500" s="10"/>
      <c r="W500" s="10"/>
      <c r="X500" s="10"/>
    </row>
    <row r="501" spans="4:24" s="9" customFormat="1" x14ac:dyDescent="0.3">
      <c r="D501" s="17">
        <f t="shared" si="73"/>
        <v>89760</v>
      </c>
      <c r="E501" s="41">
        <v>1</v>
      </c>
      <c r="F501" s="83">
        <f t="shared" si="79"/>
        <v>3</v>
      </c>
      <c r="G501" s="39"/>
      <c r="H501" s="39"/>
      <c r="I501" s="39"/>
      <c r="J501" s="39"/>
      <c r="K501" s="84" t="e">
        <f t="shared" si="74"/>
        <v>#N/A</v>
      </c>
      <c r="L501" s="84" t="e">
        <f t="shared" si="75"/>
        <v>#N/A</v>
      </c>
      <c r="M501" s="40">
        <f t="shared" si="70"/>
        <v>0</v>
      </c>
      <c r="N501" s="40">
        <f t="shared" si="71"/>
        <v>0</v>
      </c>
      <c r="O501" s="40">
        <f t="shared" si="76"/>
        <v>0</v>
      </c>
      <c r="P501" s="68">
        <f t="shared" si="77"/>
        <v>0</v>
      </c>
      <c r="Q501" s="69">
        <f t="shared" si="72"/>
        <v>0</v>
      </c>
      <c r="R501" s="70">
        <f t="shared" si="78"/>
        <v>0</v>
      </c>
      <c r="T501" s="10"/>
      <c r="U501" s="10"/>
      <c r="V501" s="10"/>
      <c r="W501" s="10"/>
      <c r="X501" s="10"/>
    </row>
    <row r="502" spans="4:24" s="9" customFormat="1" x14ac:dyDescent="0.3">
      <c r="D502" s="17">
        <f t="shared" si="73"/>
        <v>89852</v>
      </c>
      <c r="E502" s="41">
        <v>1</v>
      </c>
      <c r="F502" s="83">
        <f t="shared" si="79"/>
        <v>3</v>
      </c>
      <c r="G502" s="39"/>
      <c r="H502" s="39"/>
      <c r="I502" s="39"/>
      <c r="J502" s="39"/>
      <c r="K502" s="84" t="e">
        <f t="shared" si="74"/>
        <v>#N/A</v>
      </c>
      <c r="L502" s="84" t="e">
        <f t="shared" si="75"/>
        <v>#N/A</v>
      </c>
      <c r="M502" s="40">
        <f t="shared" si="70"/>
        <v>0</v>
      </c>
      <c r="N502" s="40">
        <f t="shared" si="71"/>
        <v>0</v>
      </c>
      <c r="O502" s="40">
        <f t="shared" si="76"/>
        <v>0</v>
      </c>
      <c r="P502" s="68">
        <f t="shared" si="77"/>
        <v>0</v>
      </c>
      <c r="Q502" s="69">
        <f t="shared" si="72"/>
        <v>0</v>
      </c>
      <c r="R502" s="70">
        <f t="shared" si="78"/>
        <v>0</v>
      </c>
      <c r="T502" s="10"/>
      <c r="U502" s="10"/>
      <c r="V502" s="10"/>
      <c r="W502" s="10"/>
      <c r="X502" s="10"/>
    </row>
    <row r="503" spans="4:24" s="9" customFormat="1" x14ac:dyDescent="0.3">
      <c r="D503" s="17">
        <f t="shared" si="73"/>
        <v>89942</v>
      </c>
      <c r="E503" s="41">
        <v>1</v>
      </c>
      <c r="F503" s="83">
        <f t="shared" si="79"/>
        <v>3</v>
      </c>
      <c r="G503" s="39"/>
      <c r="H503" s="39"/>
      <c r="I503" s="39"/>
      <c r="J503" s="39"/>
      <c r="K503" s="84" t="e">
        <f t="shared" si="74"/>
        <v>#N/A</v>
      </c>
      <c r="L503" s="84" t="e">
        <f t="shared" si="75"/>
        <v>#N/A</v>
      </c>
      <c r="M503" s="40">
        <f t="shared" si="70"/>
        <v>0</v>
      </c>
      <c r="N503" s="40">
        <f t="shared" si="71"/>
        <v>0</v>
      </c>
      <c r="O503" s="40">
        <f t="shared" si="76"/>
        <v>0</v>
      </c>
      <c r="P503" s="68">
        <f t="shared" si="77"/>
        <v>0</v>
      </c>
      <c r="Q503" s="69">
        <f t="shared" si="72"/>
        <v>0</v>
      </c>
      <c r="R503" s="70">
        <f t="shared" si="78"/>
        <v>0</v>
      </c>
      <c r="T503" s="10"/>
      <c r="U503" s="10"/>
      <c r="V503" s="10"/>
      <c r="W503" s="10"/>
      <c r="X503" s="10"/>
    </row>
    <row r="504" spans="4:24" s="9" customFormat="1" x14ac:dyDescent="0.3">
      <c r="D504" s="17">
        <f t="shared" si="73"/>
        <v>90033</v>
      </c>
      <c r="E504" s="41">
        <v>1</v>
      </c>
      <c r="F504" s="83">
        <f t="shared" si="79"/>
        <v>3</v>
      </c>
      <c r="G504" s="39"/>
      <c r="H504" s="39"/>
      <c r="I504" s="39"/>
      <c r="J504" s="39"/>
      <c r="K504" s="84" t="e">
        <f t="shared" si="74"/>
        <v>#N/A</v>
      </c>
      <c r="L504" s="84" t="e">
        <f t="shared" si="75"/>
        <v>#N/A</v>
      </c>
      <c r="M504" s="40">
        <f t="shared" si="70"/>
        <v>0</v>
      </c>
      <c r="N504" s="40">
        <f t="shared" si="71"/>
        <v>0</v>
      </c>
      <c r="O504" s="40">
        <f t="shared" si="76"/>
        <v>0</v>
      </c>
      <c r="P504" s="68">
        <f t="shared" si="77"/>
        <v>0</v>
      </c>
      <c r="Q504" s="69">
        <f t="shared" si="72"/>
        <v>0</v>
      </c>
      <c r="R504" s="70">
        <f t="shared" si="78"/>
        <v>0</v>
      </c>
      <c r="T504" s="10"/>
      <c r="U504" s="10"/>
      <c r="V504" s="10"/>
      <c r="W504" s="10"/>
      <c r="X504" s="10"/>
    </row>
    <row r="505" spans="4:24" s="9" customFormat="1" x14ac:dyDescent="0.3">
      <c r="D505" s="17">
        <f t="shared" si="73"/>
        <v>90125</v>
      </c>
      <c r="E505" s="41">
        <v>1</v>
      </c>
      <c r="F505" s="83">
        <f t="shared" si="79"/>
        <v>3</v>
      </c>
      <c r="G505" s="39"/>
      <c r="H505" s="39"/>
      <c r="I505" s="39"/>
      <c r="J505" s="39"/>
      <c r="K505" s="84" t="e">
        <f t="shared" si="74"/>
        <v>#N/A</v>
      </c>
      <c r="L505" s="84" t="e">
        <f t="shared" si="75"/>
        <v>#N/A</v>
      </c>
      <c r="M505" s="40">
        <f t="shared" si="70"/>
        <v>0</v>
      </c>
      <c r="N505" s="40">
        <f t="shared" si="71"/>
        <v>0</v>
      </c>
      <c r="O505" s="40">
        <f t="shared" si="76"/>
        <v>0</v>
      </c>
      <c r="P505" s="68">
        <f t="shared" si="77"/>
        <v>0</v>
      </c>
      <c r="Q505" s="69">
        <f t="shared" si="72"/>
        <v>0</v>
      </c>
      <c r="R505" s="70">
        <f t="shared" si="78"/>
        <v>0</v>
      </c>
      <c r="T505" s="10"/>
      <c r="U505" s="10"/>
      <c r="V505" s="10"/>
      <c r="W505" s="10"/>
      <c r="X505" s="10"/>
    </row>
    <row r="506" spans="4:24" s="9" customFormat="1" x14ac:dyDescent="0.3">
      <c r="D506" s="17">
        <f t="shared" si="73"/>
        <v>90217</v>
      </c>
      <c r="E506" s="41">
        <v>1</v>
      </c>
      <c r="F506" s="83">
        <f t="shared" si="79"/>
        <v>3</v>
      </c>
      <c r="G506" s="39"/>
      <c r="H506" s="39"/>
      <c r="I506" s="39"/>
      <c r="J506" s="39"/>
      <c r="K506" s="84" t="e">
        <f t="shared" si="74"/>
        <v>#N/A</v>
      </c>
      <c r="L506" s="84" t="e">
        <f t="shared" si="75"/>
        <v>#N/A</v>
      </c>
      <c r="M506" s="40">
        <f t="shared" si="70"/>
        <v>0</v>
      </c>
      <c r="N506" s="40">
        <f t="shared" si="71"/>
        <v>0</v>
      </c>
      <c r="O506" s="40">
        <f t="shared" si="76"/>
        <v>0</v>
      </c>
      <c r="P506" s="68">
        <f t="shared" si="77"/>
        <v>0</v>
      </c>
      <c r="Q506" s="69">
        <f t="shared" si="72"/>
        <v>0</v>
      </c>
      <c r="R506" s="70">
        <f t="shared" si="78"/>
        <v>0</v>
      </c>
      <c r="T506" s="10"/>
      <c r="U506" s="10"/>
      <c r="V506" s="10"/>
      <c r="W506" s="10"/>
      <c r="X506" s="10"/>
    </row>
    <row r="507" spans="4:24" s="9" customFormat="1" x14ac:dyDescent="0.3">
      <c r="D507" s="17">
        <f t="shared" si="73"/>
        <v>90307</v>
      </c>
      <c r="E507" s="41">
        <v>1</v>
      </c>
      <c r="F507" s="83">
        <f t="shared" si="79"/>
        <v>3</v>
      </c>
      <c r="G507" s="39"/>
      <c r="H507" s="39"/>
      <c r="I507" s="39"/>
      <c r="J507" s="39"/>
      <c r="K507" s="84" t="e">
        <f t="shared" si="74"/>
        <v>#N/A</v>
      </c>
      <c r="L507" s="84" t="e">
        <f t="shared" si="75"/>
        <v>#N/A</v>
      </c>
      <c r="M507" s="40">
        <f t="shared" si="70"/>
        <v>0</v>
      </c>
      <c r="N507" s="40">
        <f t="shared" si="71"/>
        <v>0</v>
      </c>
      <c r="O507" s="40">
        <f t="shared" si="76"/>
        <v>0</v>
      </c>
      <c r="P507" s="68">
        <f t="shared" si="77"/>
        <v>0</v>
      </c>
      <c r="Q507" s="69">
        <f t="shared" si="72"/>
        <v>0</v>
      </c>
      <c r="R507" s="70">
        <f t="shared" si="78"/>
        <v>0</v>
      </c>
      <c r="T507" s="10"/>
      <c r="U507" s="10"/>
      <c r="V507" s="10"/>
      <c r="W507" s="10"/>
      <c r="X507" s="10"/>
    </row>
    <row r="508" spans="4:24" s="9" customFormat="1" x14ac:dyDescent="0.3">
      <c r="D508" s="17">
        <f t="shared" si="73"/>
        <v>90398</v>
      </c>
      <c r="E508" s="41">
        <v>1</v>
      </c>
      <c r="F508" s="83">
        <f t="shared" si="79"/>
        <v>3</v>
      </c>
      <c r="G508" s="39"/>
      <c r="H508" s="39"/>
      <c r="I508" s="39"/>
      <c r="J508" s="39"/>
      <c r="K508" s="84" t="e">
        <f t="shared" si="74"/>
        <v>#N/A</v>
      </c>
      <c r="L508" s="84" t="e">
        <f t="shared" si="75"/>
        <v>#N/A</v>
      </c>
      <c r="M508" s="40">
        <f t="shared" si="70"/>
        <v>0</v>
      </c>
      <c r="N508" s="40">
        <f t="shared" si="71"/>
        <v>0</v>
      </c>
      <c r="O508" s="40">
        <f t="shared" si="76"/>
        <v>0</v>
      </c>
      <c r="P508" s="68">
        <f t="shared" si="77"/>
        <v>0</v>
      </c>
      <c r="Q508" s="69">
        <f t="shared" si="72"/>
        <v>0</v>
      </c>
      <c r="R508" s="70">
        <f t="shared" si="78"/>
        <v>0</v>
      </c>
      <c r="T508" s="10"/>
      <c r="U508" s="10"/>
      <c r="V508" s="10"/>
      <c r="W508" s="10"/>
      <c r="X508" s="10"/>
    </row>
    <row r="509" spans="4:24" s="9" customFormat="1" x14ac:dyDescent="0.3">
      <c r="D509" s="17">
        <f t="shared" si="73"/>
        <v>90490</v>
      </c>
      <c r="E509" s="41">
        <v>1</v>
      </c>
      <c r="F509" s="83">
        <f t="shared" si="79"/>
        <v>3</v>
      </c>
      <c r="G509" s="39"/>
      <c r="H509" s="39"/>
      <c r="I509" s="39"/>
      <c r="J509" s="39"/>
      <c r="K509" s="84" t="e">
        <f t="shared" si="74"/>
        <v>#N/A</v>
      </c>
      <c r="L509" s="84" t="e">
        <f t="shared" si="75"/>
        <v>#N/A</v>
      </c>
      <c r="M509" s="40">
        <f t="shared" si="70"/>
        <v>0</v>
      </c>
      <c r="N509" s="40">
        <f t="shared" si="71"/>
        <v>0</v>
      </c>
      <c r="O509" s="40">
        <f t="shared" si="76"/>
        <v>0</v>
      </c>
      <c r="P509" s="68">
        <f t="shared" si="77"/>
        <v>0</v>
      </c>
      <c r="Q509" s="69">
        <f t="shared" si="72"/>
        <v>0</v>
      </c>
      <c r="R509" s="70">
        <f t="shared" si="78"/>
        <v>0</v>
      </c>
      <c r="T509" s="10"/>
      <c r="U509" s="10"/>
      <c r="V509" s="10"/>
      <c r="W509" s="10"/>
      <c r="X509" s="10"/>
    </row>
    <row r="510" spans="4:24" s="9" customFormat="1" x14ac:dyDescent="0.3">
      <c r="D510" s="17">
        <f t="shared" si="73"/>
        <v>90582</v>
      </c>
      <c r="E510" s="41">
        <v>1</v>
      </c>
      <c r="F510" s="83">
        <f t="shared" si="79"/>
        <v>3</v>
      </c>
      <c r="G510" s="39"/>
      <c r="H510" s="39"/>
      <c r="I510" s="39"/>
      <c r="J510" s="39"/>
      <c r="K510" s="84" t="e">
        <f t="shared" si="74"/>
        <v>#N/A</v>
      </c>
      <c r="L510" s="84" t="e">
        <f t="shared" si="75"/>
        <v>#N/A</v>
      </c>
      <c r="M510" s="40">
        <f t="shared" si="70"/>
        <v>0</v>
      </c>
      <c r="N510" s="40">
        <f t="shared" si="71"/>
        <v>0</v>
      </c>
      <c r="O510" s="40">
        <f t="shared" si="76"/>
        <v>0</v>
      </c>
      <c r="P510" s="68">
        <f t="shared" si="77"/>
        <v>0</v>
      </c>
      <c r="Q510" s="69">
        <f t="shared" si="72"/>
        <v>0</v>
      </c>
      <c r="R510" s="70">
        <f t="shared" si="78"/>
        <v>0</v>
      </c>
      <c r="T510" s="10"/>
      <c r="U510" s="10"/>
      <c r="V510" s="10"/>
      <c r="W510" s="10"/>
      <c r="X510" s="10"/>
    </row>
    <row r="511" spans="4:24" s="9" customFormat="1" x14ac:dyDescent="0.3">
      <c r="D511" s="17">
        <f t="shared" si="73"/>
        <v>90673</v>
      </c>
      <c r="E511" s="41">
        <v>1</v>
      </c>
      <c r="F511" s="83">
        <f t="shared" si="79"/>
        <v>3</v>
      </c>
      <c r="G511" s="39"/>
      <c r="H511" s="39"/>
      <c r="I511" s="39"/>
      <c r="J511" s="39"/>
      <c r="K511" s="84" t="e">
        <f t="shared" si="74"/>
        <v>#N/A</v>
      </c>
      <c r="L511" s="84" t="e">
        <f t="shared" si="75"/>
        <v>#N/A</v>
      </c>
      <c r="M511" s="40">
        <f t="shared" si="70"/>
        <v>0</v>
      </c>
      <c r="N511" s="40">
        <f t="shared" si="71"/>
        <v>0</v>
      </c>
      <c r="O511" s="40">
        <f t="shared" si="76"/>
        <v>0</v>
      </c>
      <c r="P511" s="68">
        <f t="shared" si="77"/>
        <v>0</v>
      </c>
      <c r="Q511" s="69">
        <f t="shared" si="72"/>
        <v>0</v>
      </c>
      <c r="R511" s="70">
        <f t="shared" si="78"/>
        <v>0</v>
      </c>
      <c r="T511" s="10"/>
      <c r="U511" s="10"/>
      <c r="V511" s="10"/>
      <c r="W511" s="10"/>
      <c r="X511" s="10"/>
    </row>
    <row r="512" spans="4:24" s="9" customFormat="1" x14ac:dyDescent="0.3">
      <c r="D512" s="17">
        <f t="shared" si="73"/>
        <v>90764</v>
      </c>
      <c r="E512" s="41">
        <v>1</v>
      </c>
      <c r="F512" s="83">
        <f t="shared" si="79"/>
        <v>3</v>
      </c>
      <c r="G512" s="39"/>
      <c r="H512" s="39"/>
      <c r="I512" s="39"/>
      <c r="J512" s="39"/>
      <c r="K512" s="84" t="e">
        <f t="shared" si="74"/>
        <v>#N/A</v>
      </c>
      <c r="L512" s="84" t="e">
        <f t="shared" si="75"/>
        <v>#N/A</v>
      </c>
      <c r="M512" s="40">
        <f t="shared" si="70"/>
        <v>0</v>
      </c>
      <c r="N512" s="40">
        <f t="shared" si="71"/>
        <v>0</v>
      </c>
      <c r="O512" s="40">
        <f t="shared" si="76"/>
        <v>0</v>
      </c>
      <c r="P512" s="68">
        <f t="shared" si="77"/>
        <v>0</v>
      </c>
      <c r="Q512" s="69">
        <f t="shared" si="72"/>
        <v>0</v>
      </c>
      <c r="R512" s="70">
        <f t="shared" si="78"/>
        <v>0</v>
      </c>
      <c r="T512" s="10"/>
      <c r="U512" s="10"/>
      <c r="V512" s="10"/>
      <c r="W512" s="10"/>
      <c r="X512" s="10"/>
    </row>
    <row r="513" spans="4:24" s="9" customFormat="1" x14ac:dyDescent="0.3">
      <c r="D513" s="17">
        <f t="shared" si="73"/>
        <v>90856</v>
      </c>
      <c r="E513" s="41">
        <v>1</v>
      </c>
      <c r="F513" s="83">
        <f t="shared" si="79"/>
        <v>3</v>
      </c>
      <c r="G513" s="39"/>
      <c r="H513" s="39"/>
      <c r="I513" s="39"/>
      <c r="J513" s="39"/>
      <c r="K513" s="84" t="e">
        <f t="shared" si="74"/>
        <v>#N/A</v>
      </c>
      <c r="L513" s="84" t="e">
        <f t="shared" si="75"/>
        <v>#N/A</v>
      </c>
      <c r="M513" s="40">
        <f t="shared" si="70"/>
        <v>0</v>
      </c>
      <c r="N513" s="40">
        <f t="shared" si="71"/>
        <v>0</v>
      </c>
      <c r="O513" s="40">
        <f t="shared" si="76"/>
        <v>0</v>
      </c>
      <c r="P513" s="68">
        <f t="shared" si="77"/>
        <v>0</v>
      </c>
      <c r="Q513" s="69">
        <f t="shared" si="72"/>
        <v>0</v>
      </c>
      <c r="R513" s="70">
        <f t="shared" si="78"/>
        <v>0</v>
      </c>
      <c r="T513" s="10"/>
      <c r="U513" s="10"/>
      <c r="V513" s="10"/>
      <c r="W513" s="10"/>
      <c r="X513" s="10"/>
    </row>
    <row r="514" spans="4:24" s="9" customFormat="1" x14ac:dyDescent="0.3">
      <c r="D514" s="17">
        <f t="shared" si="73"/>
        <v>90948</v>
      </c>
      <c r="E514" s="41">
        <v>1</v>
      </c>
      <c r="F514" s="83">
        <f t="shared" si="79"/>
        <v>3</v>
      </c>
      <c r="G514" s="39"/>
      <c r="H514" s="39"/>
      <c r="I514" s="39"/>
      <c r="J514" s="39"/>
      <c r="K514" s="84" t="e">
        <f t="shared" si="74"/>
        <v>#N/A</v>
      </c>
      <c r="L514" s="84" t="e">
        <f t="shared" si="75"/>
        <v>#N/A</v>
      </c>
      <c r="M514" s="40">
        <f t="shared" ref="M514:M577" si="80">IF(AND(ISBLANK(G515),ISBLANK(H515),ISBLANK(I515)),
       IF(AND(ISBLANK(G514),ISBLANK(H514),ISBLANK(I514)),
           IF(O513&gt;0,
                IF(YEARFRAC($B$7,D514)&gt;$B$10,O513,M513)+R513+($B$5-$B$25*E513+$B$4)*YEARFRAC(D513,D514)+IF(AND($B$27,YEARFRAC($B$7,D513)&lt;$B$10),$B$29*12*YEARFRAC(D513,D514),0)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K514+N("If records exist on this row, but not on the next, start the prediction by using this row's record")),
    NA()+N("Both this row and next have records; do nothing"))</f>
        <v>0</v>
      </c>
      <c r="N514" s="40">
        <f t="shared" ref="N514:N577" si="81">IF($B$27,
   IF(AND(ISBLANK(G515),ISBLANK(H515),ISBLANK(I515)),
      IF(AND(ISBLANK(G514),ISBLANK(H514),ISBLANK(I514)),
          IF(YEARFRAC($B$7,D514)&lt;=$B$10,
               MAX(N513+Q513-$B$29*12*YEARFRAC(D513,D514),0)+N("Predict the fixed balance if both this row and next have no records: it's the balance, plus interest, minus repayment"),
               0+N("Return a zero fixed balance if we're past the fixed period")),
          H514+N("Return the fixed balance when this row has a record, but the next doesn't")),
      NA()+N("Return NA if records were entered for this row and next (no need to predict)")),
 NA()+N("Return NA if the fixed period is not used"))</f>
        <v>0</v>
      </c>
      <c r="O514" s="40">
        <f t="shared" si="76"/>
        <v>0</v>
      </c>
      <c r="P514" s="68">
        <f t="shared" si="77"/>
        <v>0</v>
      </c>
      <c r="Q514" s="69">
        <f t="shared" ref="Q514:Q577" si="82">IF(ISNA(N514),
      NA()+N("Do nothing if the fixed balance is NA"),
      IF(AND(D514&gt;=$B$7,N514&gt;0,YEARFRAC($B$7,D514)&lt;=$B$10)+N("Check if within the fixed period"),
          (N514+IF(OR(ISNA(M514),ISNA($B$11)),0,MIN(0,MAX(-$B$11,M514))))*((1+$B$9/100/365)^(365*YEARFRAC(D514,D515))-1)
            +N("The fixed interest is the fixed rate (for the time between rows) multiplied by the fixed balance, reduced by up to the max repayment (if the variable balance is negative)"),
          0+N("No interest if outside the fixed period, or the balance is non-positive")))</f>
        <v>0</v>
      </c>
      <c r="R514" s="70">
        <f t="shared" si="78"/>
        <v>0</v>
      </c>
      <c r="T514" s="10"/>
      <c r="U514" s="10"/>
      <c r="V514" s="10"/>
      <c r="W514" s="10"/>
      <c r="X514" s="10"/>
    </row>
    <row r="515" spans="4:24" s="9" customFormat="1" x14ac:dyDescent="0.3">
      <c r="D515" s="17">
        <f t="shared" ref="D515:D578" si="83">EDATE(D514,3)</f>
        <v>91038</v>
      </c>
      <c r="E515" s="41">
        <v>1</v>
      </c>
      <c r="F515" s="83">
        <f t="shared" si="79"/>
        <v>3</v>
      </c>
      <c r="G515" s="39"/>
      <c r="H515" s="39"/>
      <c r="I515" s="39"/>
      <c r="J515" s="39"/>
      <c r="K515" s="84" t="e">
        <f t="shared" ref="K515:K578" si="84">IF(AND(ISBLANK(G515),ISBLANK(I515)),NA(),G515-I515)+N("Only give a result if the offset or variable balance are recorded")</f>
        <v>#N/A</v>
      </c>
      <c r="L515" s="84" t="e">
        <f t="shared" ref="L515:L578" si="85">IF(AND(ISBLANK(G515),ISBLANK(H515),ISBLANK(I515)),
      NA()+N("This row has no records; use NA"),
      H515+K515)</f>
        <v>#N/A</v>
      </c>
      <c r="M515" s="40">
        <f t="shared" si="80"/>
        <v>0</v>
      </c>
      <c r="N515" s="40">
        <f t="shared" si="81"/>
        <v>0</v>
      </c>
      <c r="O515" s="40">
        <f t="shared" ref="O515:O578" si="86">IF(ISNA(M515),
       IF(ISNA(N515), NA()+N("NA if both fixed and variable are NA"), MAX(0,N515)+N("Fixed balance if variable is NA")),
       IF(ISNA(N515),MAX(0,M515)+N("Variable balance if fixed is NA"),MAX(M515+N515,0)+N("Fixed+Variable if both aren't NA")))</f>
        <v>0</v>
      </c>
      <c r="P515" s="68">
        <f t="shared" ref="P515:P578" si="87">IF(ISNA(Q515)+N("This formula returns the sum of the interests that aren't NA"),
      IF(ISNA(R515),NA(),R515),
      IF(ISNA(R515),Q515,Q515+R515))</f>
        <v>0</v>
      </c>
      <c r="Q515" s="69">
        <f t="shared" si="82"/>
        <v>0</v>
      </c>
      <c r="R515" s="70">
        <f t="shared" ref="R515:R578" si="88">IF(ISNA(M515),
      NA()+N("Do nothing if the variable balance is NA"),
      MAX(IF(YEARFRAC($B$7,D515)&gt;$B$10,O515,M515)*((1+F515/100/365)^(365*YEARFRAC(D515,D516))-1), 0)
     +N("The variable interest is the variable rate (for the period between rows) multiplied by the net or variable balance (depending if within the fixed period), and only for positive variable balances"))</f>
        <v>0</v>
      </c>
      <c r="T515" s="10"/>
      <c r="U515" s="10"/>
      <c r="V515" s="10"/>
      <c r="W515" s="10"/>
      <c r="X515" s="10"/>
    </row>
    <row r="516" spans="4:24" s="9" customFormat="1" x14ac:dyDescent="0.3">
      <c r="D516" s="17">
        <f t="shared" si="83"/>
        <v>91129</v>
      </c>
      <c r="E516" s="41">
        <v>1</v>
      </c>
      <c r="F516" s="83">
        <f t="shared" ref="F516:F579" si="89">F515</f>
        <v>3</v>
      </c>
      <c r="G516" s="39"/>
      <c r="H516" s="39"/>
      <c r="I516" s="39"/>
      <c r="J516" s="39"/>
      <c r="K516" s="84" t="e">
        <f t="shared" si="84"/>
        <v>#N/A</v>
      </c>
      <c r="L516" s="84" t="e">
        <f t="shared" si="85"/>
        <v>#N/A</v>
      </c>
      <c r="M516" s="40">
        <f t="shared" si="80"/>
        <v>0</v>
      </c>
      <c r="N516" s="40">
        <f t="shared" si="81"/>
        <v>0</v>
      </c>
      <c r="O516" s="40">
        <f t="shared" si="86"/>
        <v>0</v>
      </c>
      <c r="P516" s="68">
        <f t="shared" si="87"/>
        <v>0</v>
      </c>
      <c r="Q516" s="69">
        <f t="shared" si="82"/>
        <v>0</v>
      </c>
      <c r="R516" s="70">
        <f t="shared" si="88"/>
        <v>0</v>
      </c>
      <c r="T516" s="10"/>
      <c r="U516" s="10"/>
      <c r="V516" s="10"/>
      <c r="W516" s="10"/>
      <c r="X516" s="10"/>
    </row>
    <row r="517" spans="4:24" s="9" customFormat="1" x14ac:dyDescent="0.3">
      <c r="D517" s="17">
        <f t="shared" si="83"/>
        <v>91221</v>
      </c>
      <c r="E517" s="41">
        <v>1</v>
      </c>
      <c r="F517" s="83">
        <f t="shared" si="89"/>
        <v>3</v>
      </c>
      <c r="G517" s="39"/>
      <c r="H517" s="39"/>
      <c r="I517" s="39"/>
      <c r="J517" s="39"/>
      <c r="K517" s="84" t="e">
        <f t="shared" si="84"/>
        <v>#N/A</v>
      </c>
      <c r="L517" s="84" t="e">
        <f t="shared" si="85"/>
        <v>#N/A</v>
      </c>
      <c r="M517" s="40">
        <f t="shared" si="80"/>
        <v>0</v>
      </c>
      <c r="N517" s="40">
        <f t="shared" si="81"/>
        <v>0</v>
      </c>
      <c r="O517" s="40">
        <f t="shared" si="86"/>
        <v>0</v>
      </c>
      <c r="P517" s="68">
        <f t="shared" si="87"/>
        <v>0</v>
      </c>
      <c r="Q517" s="69">
        <f t="shared" si="82"/>
        <v>0</v>
      </c>
      <c r="R517" s="70">
        <f t="shared" si="88"/>
        <v>0</v>
      </c>
      <c r="T517" s="10"/>
      <c r="U517" s="10"/>
      <c r="V517" s="10"/>
      <c r="W517" s="10"/>
      <c r="X517" s="10"/>
    </row>
    <row r="518" spans="4:24" s="9" customFormat="1" x14ac:dyDescent="0.3">
      <c r="D518" s="17">
        <f t="shared" si="83"/>
        <v>91313</v>
      </c>
      <c r="E518" s="41">
        <v>1</v>
      </c>
      <c r="F518" s="83">
        <f t="shared" si="89"/>
        <v>3</v>
      </c>
      <c r="G518" s="39"/>
      <c r="H518" s="39"/>
      <c r="I518" s="39"/>
      <c r="J518" s="39"/>
      <c r="K518" s="84" t="e">
        <f t="shared" si="84"/>
        <v>#N/A</v>
      </c>
      <c r="L518" s="84" t="e">
        <f t="shared" si="85"/>
        <v>#N/A</v>
      </c>
      <c r="M518" s="40">
        <f t="shared" si="80"/>
        <v>0</v>
      </c>
      <c r="N518" s="40">
        <f t="shared" si="81"/>
        <v>0</v>
      </c>
      <c r="O518" s="40">
        <f t="shared" si="86"/>
        <v>0</v>
      </c>
      <c r="P518" s="68">
        <f t="shared" si="87"/>
        <v>0</v>
      </c>
      <c r="Q518" s="69">
        <f t="shared" si="82"/>
        <v>0</v>
      </c>
      <c r="R518" s="70">
        <f t="shared" si="88"/>
        <v>0</v>
      </c>
      <c r="T518" s="10"/>
      <c r="U518" s="10"/>
      <c r="V518" s="10"/>
      <c r="W518" s="10"/>
      <c r="X518" s="10"/>
    </row>
    <row r="519" spans="4:24" s="9" customFormat="1" x14ac:dyDescent="0.3">
      <c r="D519" s="17">
        <f t="shared" si="83"/>
        <v>91403</v>
      </c>
      <c r="E519" s="41">
        <v>1</v>
      </c>
      <c r="F519" s="83">
        <f t="shared" si="89"/>
        <v>3</v>
      </c>
      <c r="G519" s="39"/>
      <c r="H519" s="39"/>
      <c r="I519" s="39"/>
      <c r="J519" s="39"/>
      <c r="K519" s="84" t="e">
        <f t="shared" si="84"/>
        <v>#N/A</v>
      </c>
      <c r="L519" s="84" t="e">
        <f t="shared" si="85"/>
        <v>#N/A</v>
      </c>
      <c r="M519" s="40">
        <f t="shared" si="80"/>
        <v>0</v>
      </c>
      <c r="N519" s="40">
        <f t="shared" si="81"/>
        <v>0</v>
      </c>
      <c r="O519" s="40">
        <f t="shared" si="86"/>
        <v>0</v>
      </c>
      <c r="P519" s="68">
        <f t="shared" si="87"/>
        <v>0</v>
      </c>
      <c r="Q519" s="69">
        <f t="shared" si="82"/>
        <v>0</v>
      </c>
      <c r="R519" s="70">
        <f t="shared" si="88"/>
        <v>0</v>
      </c>
      <c r="T519" s="10"/>
      <c r="U519" s="10"/>
      <c r="V519" s="10"/>
      <c r="W519" s="10"/>
      <c r="X519" s="10"/>
    </row>
    <row r="520" spans="4:24" s="9" customFormat="1" x14ac:dyDescent="0.3">
      <c r="D520" s="17">
        <f t="shared" si="83"/>
        <v>91494</v>
      </c>
      <c r="E520" s="41">
        <v>1</v>
      </c>
      <c r="F520" s="83">
        <f t="shared" si="89"/>
        <v>3</v>
      </c>
      <c r="G520" s="39"/>
      <c r="H520" s="39"/>
      <c r="I520" s="39"/>
      <c r="J520" s="39"/>
      <c r="K520" s="84" t="e">
        <f t="shared" si="84"/>
        <v>#N/A</v>
      </c>
      <c r="L520" s="84" t="e">
        <f t="shared" si="85"/>
        <v>#N/A</v>
      </c>
      <c r="M520" s="40">
        <f t="shared" si="80"/>
        <v>0</v>
      </c>
      <c r="N520" s="40">
        <f t="shared" si="81"/>
        <v>0</v>
      </c>
      <c r="O520" s="40">
        <f t="shared" si="86"/>
        <v>0</v>
      </c>
      <c r="P520" s="68">
        <f t="shared" si="87"/>
        <v>0</v>
      </c>
      <c r="Q520" s="69">
        <f t="shared" si="82"/>
        <v>0</v>
      </c>
      <c r="R520" s="70">
        <f t="shared" si="88"/>
        <v>0</v>
      </c>
      <c r="T520" s="10"/>
      <c r="U520" s="10"/>
      <c r="V520" s="10"/>
      <c r="W520" s="10"/>
      <c r="X520" s="10"/>
    </row>
    <row r="521" spans="4:24" s="9" customFormat="1" x14ac:dyDescent="0.3">
      <c r="D521" s="17">
        <f t="shared" si="83"/>
        <v>91586</v>
      </c>
      <c r="E521" s="41">
        <v>1</v>
      </c>
      <c r="F521" s="83">
        <f t="shared" si="89"/>
        <v>3</v>
      </c>
      <c r="G521" s="39"/>
      <c r="H521" s="39"/>
      <c r="I521" s="39"/>
      <c r="J521" s="39"/>
      <c r="K521" s="84" t="e">
        <f t="shared" si="84"/>
        <v>#N/A</v>
      </c>
      <c r="L521" s="84" t="e">
        <f t="shared" si="85"/>
        <v>#N/A</v>
      </c>
      <c r="M521" s="40">
        <f t="shared" si="80"/>
        <v>0</v>
      </c>
      <c r="N521" s="40">
        <f t="shared" si="81"/>
        <v>0</v>
      </c>
      <c r="O521" s="40">
        <f t="shared" si="86"/>
        <v>0</v>
      </c>
      <c r="P521" s="68">
        <f t="shared" si="87"/>
        <v>0</v>
      </c>
      <c r="Q521" s="69">
        <f t="shared" si="82"/>
        <v>0</v>
      </c>
      <c r="R521" s="70">
        <f t="shared" si="88"/>
        <v>0</v>
      </c>
      <c r="T521" s="10"/>
      <c r="U521" s="10"/>
      <c r="V521" s="10"/>
      <c r="W521" s="10"/>
      <c r="X521" s="10"/>
    </row>
    <row r="522" spans="4:24" s="9" customFormat="1" x14ac:dyDescent="0.3">
      <c r="D522" s="17">
        <f t="shared" si="83"/>
        <v>91678</v>
      </c>
      <c r="E522" s="41">
        <v>1</v>
      </c>
      <c r="F522" s="83">
        <f t="shared" si="89"/>
        <v>3</v>
      </c>
      <c r="G522" s="39"/>
      <c r="H522" s="39"/>
      <c r="I522" s="39"/>
      <c r="J522" s="39"/>
      <c r="K522" s="84" t="e">
        <f t="shared" si="84"/>
        <v>#N/A</v>
      </c>
      <c r="L522" s="84" t="e">
        <f t="shared" si="85"/>
        <v>#N/A</v>
      </c>
      <c r="M522" s="40">
        <f t="shared" si="80"/>
        <v>0</v>
      </c>
      <c r="N522" s="40">
        <f t="shared" si="81"/>
        <v>0</v>
      </c>
      <c r="O522" s="40">
        <f t="shared" si="86"/>
        <v>0</v>
      </c>
      <c r="P522" s="68">
        <f t="shared" si="87"/>
        <v>0</v>
      </c>
      <c r="Q522" s="69">
        <f t="shared" si="82"/>
        <v>0</v>
      </c>
      <c r="R522" s="70">
        <f t="shared" si="88"/>
        <v>0</v>
      </c>
      <c r="T522" s="10"/>
      <c r="U522" s="10"/>
      <c r="V522" s="10"/>
      <c r="W522" s="10"/>
      <c r="X522" s="10"/>
    </row>
    <row r="523" spans="4:24" s="9" customFormat="1" x14ac:dyDescent="0.3">
      <c r="D523" s="17">
        <f t="shared" si="83"/>
        <v>91768</v>
      </c>
      <c r="E523" s="41">
        <v>1</v>
      </c>
      <c r="F523" s="83">
        <f t="shared" si="89"/>
        <v>3</v>
      </c>
      <c r="G523" s="39"/>
      <c r="H523" s="39"/>
      <c r="I523" s="39"/>
      <c r="J523" s="39"/>
      <c r="K523" s="84" t="e">
        <f t="shared" si="84"/>
        <v>#N/A</v>
      </c>
      <c r="L523" s="84" t="e">
        <f t="shared" si="85"/>
        <v>#N/A</v>
      </c>
      <c r="M523" s="40">
        <f t="shared" si="80"/>
        <v>0</v>
      </c>
      <c r="N523" s="40">
        <f t="shared" si="81"/>
        <v>0</v>
      </c>
      <c r="O523" s="40">
        <f t="shared" si="86"/>
        <v>0</v>
      </c>
      <c r="P523" s="68">
        <f t="shared" si="87"/>
        <v>0</v>
      </c>
      <c r="Q523" s="69">
        <f t="shared" si="82"/>
        <v>0</v>
      </c>
      <c r="R523" s="70">
        <f t="shared" si="88"/>
        <v>0</v>
      </c>
      <c r="T523" s="10"/>
      <c r="U523" s="10"/>
      <c r="V523" s="10"/>
      <c r="W523" s="10"/>
      <c r="X523" s="10"/>
    </row>
    <row r="524" spans="4:24" s="9" customFormat="1" x14ac:dyDescent="0.3">
      <c r="D524" s="17">
        <f t="shared" si="83"/>
        <v>91859</v>
      </c>
      <c r="E524" s="41">
        <v>1</v>
      </c>
      <c r="F524" s="83">
        <f t="shared" si="89"/>
        <v>3</v>
      </c>
      <c r="G524" s="39"/>
      <c r="H524" s="39"/>
      <c r="I524" s="39"/>
      <c r="J524" s="39"/>
      <c r="K524" s="84" t="e">
        <f t="shared" si="84"/>
        <v>#N/A</v>
      </c>
      <c r="L524" s="84" t="e">
        <f t="shared" si="85"/>
        <v>#N/A</v>
      </c>
      <c r="M524" s="40">
        <f t="shared" si="80"/>
        <v>0</v>
      </c>
      <c r="N524" s="40">
        <f t="shared" si="81"/>
        <v>0</v>
      </c>
      <c r="O524" s="40">
        <f t="shared" si="86"/>
        <v>0</v>
      </c>
      <c r="P524" s="68">
        <f t="shared" si="87"/>
        <v>0</v>
      </c>
      <c r="Q524" s="69">
        <f t="shared" si="82"/>
        <v>0</v>
      </c>
      <c r="R524" s="70">
        <f t="shared" si="88"/>
        <v>0</v>
      </c>
      <c r="T524" s="10"/>
      <c r="U524" s="10"/>
      <c r="V524" s="10"/>
      <c r="W524" s="10"/>
      <c r="X524" s="10"/>
    </row>
    <row r="525" spans="4:24" s="9" customFormat="1" x14ac:dyDescent="0.3">
      <c r="D525" s="17">
        <f t="shared" si="83"/>
        <v>91951</v>
      </c>
      <c r="E525" s="41">
        <v>1</v>
      </c>
      <c r="F525" s="83">
        <f t="shared" si="89"/>
        <v>3</v>
      </c>
      <c r="G525" s="39"/>
      <c r="H525" s="39"/>
      <c r="I525" s="39"/>
      <c r="J525" s="39"/>
      <c r="K525" s="84" t="e">
        <f t="shared" si="84"/>
        <v>#N/A</v>
      </c>
      <c r="L525" s="84" t="e">
        <f t="shared" si="85"/>
        <v>#N/A</v>
      </c>
      <c r="M525" s="40">
        <f t="shared" si="80"/>
        <v>0</v>
      </c>
      <c r="N525" s="40">
        <f t="shared" si="81"/>
        <v>0</v>
      </c>
      <c r="O525" s="40">
        <f t="shared" si="86"/>
        <v>0</v>
      </c>
      <c r="P525" s="68">
        <f t="shared" si="87"/>
        <v>0</v>
      </c>
      <c r="Q525" s="69">
        <f t="shared" si="82"/>
        <v>0</v>
      </c>
      <c r="R525" s="70">
        <f t="shared" si="88"/>
        <v>0</v>
      </c>
      <c r="T525" s="10"/>
      <c r="U525" s="10"/>
      <c r="V525" s="10"/>
      <c r="W525" s="10"/>
      <c r="X525" s="10"/>
    </row>
    <row r="526" spans="4:24" s="9" customFormat="1" x14ac:dyDescent="0.3">
      <c r="D526" s="17">
        <f t="shared" si="83"/>
        <v>92043</v>
      </c>
      <c r="E526" s="41">
        <v>1</v>
      </c>
      <c r="F526" s="83">
        <f t="shared" si="89"/>
        <v>3</v>
      </c>
      <c r="G526" s="39"/>
      <c r="H526" s="39"/>
      <c r="I526" s="39"/>
      <c r="J526" s="39"/>
      <c r="K526" s="84" t="e">
        <f t="shared" si="84"/>
        <v>#N/A</v>
      </c>
      <c r="L526" s="84" t="e">
        <f t="shared" si="85"/>
        <v>#N/A</v>
      </c>
      <c r="M526" s="40">
        <f t="shared" si="80"/>
        <v>0</v>
      </c>
      <c r="N526" s="40">
        <f t="shared" si="81"/>
        <v>0</v>
      </c>
      <c r="O526" s="40">
        <f t="shared" si="86"/>
        <v>0</v>
      </c>
      <c r="P526" s="68">
        <f t="shared" si="87"/>
        <v>0</v>
      </c>
      <c r="Q526" s="69">
        <f t="shared" si="82"/>
        <v>0</v>
      </c>
      <c r="R526" s="70">
        <f t="shared" si="88"/>
        <v>0</v>
      </c>
      <c r="T526" s="10"/>
      <c r="U526" s="10"/>
      <c r="V526" s="10"/>
      <c r="W526" s="10"/>
      <c r="X526" s="10"/>
    </row>
    <row r="527" spans="4:24" s="9" customFormat="1" x14ac:dyDescent="0.3">
      <c r="D527" s="17">
        <f t="shared" si="83"/>
        <v>92134</v>
      </c>
      <c r="E527" s="41">
        <v>1</v>
      </c>
      <c r="F527" s="83">
        <f t="shared" si="89"/>
        <v>3</v>
      </c>
      <c r="G527" s="39"/>
      <c r="H527" s="39"/>
      <c r="I527" s="39"/>
      <c r="J527" s="39"/>
      <c r="K527" s="84" t="e">
        <f t="shared" si="84"/>
        <v>#N/A</v>
      </c>
      <c r="L527" s="84" t="e">
        <f t="shared" si="85"/>
        <v>#N/A</v>
      </c>
      <c r="M527" s="40">
        <f t="shared" si="80"/>
        <v>0</v>
      </c>
      <c r="N527" s="40">
        <f t="shared" si="81"/>
        <v>0</v>
      </c>
      <c r="O527" s="40">
        <f t="shared" si="86"/>
        <v>0</v>
      </c>
      <c r="P527" s="68">
        <f t="shared" si="87"/>
        <v>0</v>
      </c>
      <c r="Q527" s="69">
        <f t="shared" si="82"/>
        <v>0</v>
      </c>
      <c r="R527" s="70">
        <f t="shared" si="88"/>
        <v>0</v>
      </c>
      <c r="T527" s="10"/>
      <c r="U527" s="10"/>
      <c r="V527" s="10"/>
      <c r="W527" s="10"/>
      <c r="X527" s="10"/>
    </row>
    <row r="528" spans="4:24" s="9" customFormat="1" x14ac:dyDescent="0.3">
      <c r="D528" s="17">
        <f t="shared" si="83"/>
        <v>92225</v>
      </c>
      <c r="E528" s="41">
        <v>1</v>
      </c>
      <c r="F528" s="83">
        <f t="shared" si="89"/>
        <v>3</v>
      </c>
      <c r="G528" s="39"/>
      <c r="H528" s="39"/>
      <c r="I528" s="39"/>
      <c r="J528" s="39"/>
      <c r="K528" s="84" t="e">
        <f t="shared" si="84"/>
        <v>#N/A</v>
      </c>
      <c r="L528" s="84" t="e">
        <f t="shared" si="85"/>
        <v>#N/A</v>
      </c>
      <c r="M528" s="40">
        <f t="shared" si="80"/>
        <v>0</v>
      </c>
      <c r="N528" s="40">
        <f t="shared" si="81"/>
        <v>0</v>
      </c>
      <c r="O528" s="40">
        <f t="shared" si="86"/>
        <v>0</v>
      </c>
      <c r="P528" s="68">
        <f t="shared" si="87"/>
        <v>0</v>
      </c>
      <c r="Q528" s="69">
        <f t="shared" si="82"/>
        <v>0</v>
      </c>
      <c r="R528" s="70">
        <f t="shared" si="88"/>
        <v>0</v>
      </c>
      <c r="T528" s="10"/>
      <c r="U528" s="10"/>
      <c r="V528" s="10"/>
      <c r="W528" s="10"/>
      <c r="X528" s="10"/>
    </row>
    <row r="529" spans="4:24" s="9" customFormat="1" x14ac:dyDescent="0.3">
      <c r="D529" s="17">
        <f t="shared" si="83"/>
        <v>92317</v>
      </c>
      <c r="E529" s="41">
        <v>1</v>
      </c>
      <c r="F529" s="83">
        <f t="shared" si="89"/>
        <v>3</v>
      </c>
      <c r="G529" s="39"/>
      <c r="H529" s="39"/>
      <c r="I529" s="39"/>
      <c r="J529" s="39"/>
      <c r="K529" s="84" t="e">
        <f t="shared" si="84"/>
        <v>#N/A</v>
      </c>
      <c r="L529" s="84" t="e">
        <f t="shared" si="85"/>
        <v>#N/A</v>
      </c>
      <c r="M529" s="40">
        <f t="shared" si="80"/>
        <v>0</v>
      </c>
      <c r="N529" s="40">
        <f t="shared" si="81"/>
        <v>0</v>
      </c>
      <c r="O529" s="40">
        <f t="shared" si="86"/>
        <v>0</v>
      </c>
      <c r="P529" s="68">
        <f t="shared" si="87"/>
        <v>0</v>
      </c>
      <c r="Q529" s="69">
        <f t="shared" si="82"/>
        <v>0</v>
      </c>
      <c r="R529" s="70">
        <f t="shared" si="88"/>
        <v>0</v>
      </c>
      <c r="T529" s="10"/>
      <c r="U529" s="10"/>
      <c r="V529" s="10"/>
      <c r="W529" s="10"/>
      <c r="X529" s="10"/>
    </row>
    <row r="530" spans="4:24" s="9" customFormat="1" x14ac:dyDescent="0.3">
      <c r="D530" s="17">
        <f t="shared" si="83"/>
        <v>92409</v>
      </c>
      <c r="E530" s="41">
        <v>1</v>
      </c>
      <c r="F530" s="83">
        <f t="shared" si="89"/>
        <v>3</v>
      </c>
      <c r="G530" s="39"/>
      <c r="H530" s="39"/>
      <c r="I530" s="39"/>
      <c r="J530" s="39"/>
      <c r="K530" s="84" t="e">
        <f t="shared" si="84"/>
        <v>#N/A</v>
      </c>
      <c r="L530" s="84" t="e">
        <f t="shared" si="85"/>
        <v>#N/A</v>
      </c>
      <c r="M530" s="40">
        <f t="shared" si="80"/>
        <v>0</v>
      </c>
      <c r="N530" s="40">
        <f t="shared" si="81"/>
        <v>0</v>
      </c>
      <c r="O530" s="40">
        <f t="shared" si="86"/>
        <v>0</v>
      </c>
      <c r="P530" s="68">
        <f t="shared" si="87"/>
        <v>0</v>
      </c>
      <c r="Q530" s="69">
        <f t="shared" si="82"/>
        <v>0</v>
      </c>
      <c r="R530" s="70">
        <f t="shared" si="88"/>
        <v>0</v>
      </c>
      <c r="T530" s="10"/>
      <c r="U530" s="10"/>
      <c r="V530" s="10"/>
      <c r="W530" s="10"/>
      <c r="X530" s="10"/>
    </row>
    <row r="531" spans="4:24" s="9" customFormat="1" x14ac:dyDescent="0.3">
      <c r="D531" s="17">
        <f t="shared" si="83"/>
        <v>92499</v>
      </c>
      <c r="E531" s="41">
        <v>1</v>
      </c>
      <c r="F531" s="83">
        <f t="shared" si="89"/>
        <v>3</v>
      </c>
      <c r="G531" s="39"/>
      <c r="H531" s="39"/>
      <c r="I531" s="39"/>
      <c r="J531" s="39"/>
      <c r="K531" s="84" t="e">
        <f t="shared" si="84"/>
        <v>#N/A</v>
      </c>
      <c r="L531" s="84" t="e">
        <f t="shared" si="85"/>
        <v>#N/A</v>
      </c>
      <c r="M531" s="40">
        <f t="shared" si="80"/>
        <v>0</v>
      </c>
      <c r="N531" s="40">
        <f t="shared" si="81"/>
        <v>0</v>
      </c>
      <c r="O531" s="40">
        <f t="shared" si="86"/>
        <v>0</v>
      </c>
      <c r="P531" s="68">
        <f t="shared" si="87"/>
        <v>0</v>
      </c>
      <c r="Q531" s="69">
        <f t="shared" si="82"/>
        <v>0</v>
      </c>
      <c r="R531" s="70">
        <f t="shared" si="88"/>
        <v>0</v>
      </c>
      <c r="T531" s="10"/>
      <c r="U531" s="10"/>
      <c r="V531" s="10"/>
      <c r="W531" s="10"/>
      <c r="X531" s="10"/>
    </row>
    <row r="532" spans="4:24" s="9" customFormat="1" x14ac:dyDescent="0.3">
      <c r="D532" s="17">
        <f t="shared" si="83"/>
        <v>92590</v>
      </c>
      <c r="E532" s="41">
        <v>1</v>
      </c>
      <c r="F532" s="83">
        <f t="shared" si="89"/>
        <v>3</v>
      </c>
      <c r="G532" s="39"/>
      <c r="H532" s="39"/>
      <c r="I532" s="39"/>
      <c r="J532" s="39"/>
      <c r="K532" s="84" t="e">
        <f t="shared" si="84"/>
        <v>#N/A</v>
      </c>
      <c r="L532" s="84" t="e">
        <f t="shared" si="85"/>
        <v>#N/A</v>
      </c>
      <c r="M532" s="40">
        <f t="shared" si="80"/>
        <v>0</v>
      </c>
      <c r="N532" s="40">
        <f t="shared" si="81"/>
        <v>0</v>
      </c>
      <c r="O532" s="40">
        <f t="shared" si="86"/>
        <v>0</v>
      </c>
      <c r="P532" s="68">
        <f t="shared" si="87"/>
        <v>0</v>
      </c>
      <c r="Q532" s="69">
        <f t="shared" si="82"/>
        <v>0</v>
      </c>
      <c r="R532" s="70">
        <f t="shared" si="88"/>
        <v>0</v>
      </c>
      <c r="T532" s="10"/>
      <c r="U532" s="10"/>
      <c r="V532" s="10"/>
      <c r="W532" s="10"/>
      <c r="X532" s="10"/>
    </row>
    <row r="533" spans="4:24" s="9" customFormat="1" x14ac:dyDescent="0.3">
      <c r="D533" s="17">
        <f t="shared" si="83"/>
        <v>92682</v>
      </c>
      <c r="E533" s="41">
        <v>1</v>
      </c>
      <c r="F533" s="83">
        <f t="shared" si="89"/>
        <v>3</v>
      </c>
      <c r="G533" s="39"/>
      <c r="H533" s="39"/>
      <c r="I533" s="39"/>
      <c r="J533" s="39"/>
      <c r="K533" s="84" t="e">
        <f t="shared" si="84"/>
        <v>#N/A</v>
      </c>
      <c r="L533" s="84" t="e">
        <f t="shared" si="85"/>
        <v>#N/A</v>
      </c>
      <c r="M533" s="40">
        <f t="shared" si="80"/>
        <v>0</v>
      </c>
      <c r="N533" s="40">
        <f t="shared" si="81"/>
        <v>0</v>
      </c>
      <c r="O533" s="40">
        <f t="shared" si="86"/>
        <v>0</v>
      </c>
      <c r="P533" s="68">
        <f t="shared" si="87"/>
        <v>0</v>
      </c>
      <c r="Q533" s="69">
        <f t="shared" si="82"/>
        <v>0</v>
      </c>
      <c r="R533" s="70">
        <f t="shared" si="88"/>
        <v>0</v>
      </c>
      <c r="T533" s="10"/>
      <c r="U533" s="10"/>
      <c r="V533" s="10"/>
      <c r="W533" s="10"/>
      <c r="X533" s="10"/>
    </row>
    <row r="534" spans="4:24" s="9" customFormat="1" x14ac:dyDescent="0.3">
      <c r="D534" s="17">
        <f t="shared" si="83"/>
        <v>92774</v>
      </c>
      <c r="E534" s="41">
        <v>1</v>
      </c>
      <c r="F534" s="83">
        <f t="shared" si="89"/>
        <v>3</v>
      </c>
      <c r="G534" s="39"/>
      <c r="H534" s="39"/>
      <c r="I534" s="39"/>
      <c r="J534" s="39"/>
      <c r="K534" s="84" t="e">
        <f t="shared" si="84"/>
        <v>#N/A</v>
      </c>
      <c r="L534" s="84" t="e">
        <f t="shared" si="85"/>
        <v>#N/A</v>
      </c>
      <c r="M534" s="40">
        <f t="shared" si="80"/>
        <v>0</v>
      </c>
      <c r="N534" s="40">
        <f t="shared" si="81"/>
        <v>0</v>
      </c>
      <c r="O534" s="40">
        <f t="shared" si="86"/>
        <v>0</v>
      </c>
      <c r="P534" s="68">
        <f t="shared" si="87"/>
        <v>0</v>
      </c>
      <c r="Q534" s="69">
        <f t="shared" si="82"/>
        <v>0</v>
      </c>
      <c r="R534" s="70">
        <f t="shared" si="88"/>
        <v>0</v>
      </c>
      <c r="T534" s="10"/>
      <c r="U534" s="10"/>
      <c r="V534" s="10"/>
      <c r="W534" s="10"/>
      <c r="X534" s="10"/>
    </row>
    <row r="535" spans="4:24" s="9" customFormat="1" x14ac:dyDescent="0.3">
      <c r="D535" s="17">
        <f t="shared" si="83"/>
        <v>92864</v>
      </c>
      <c r="E535" s="41">
        <v>1</v>
      </c>
      <c r="F535" s="83">
        <f t="shared" si="89"/>
        <v>3</v>
      </c>
      <c r="G535" s="39"/>
      <c r="H535" s="39"/>
      <c r="I535" s="39"/>
      <c r="J535" s="39"/>
      <c r="K535" s="84" t="e">
        <f t="shared" si="84"/>
        <v>#N/A</v>
      </c>
      <c r="L535" s="84" t="e">
        <f t="shared" si="85"/>
        <v>#N/A</v>
      </c>
      <c r="M535" s="40">
        <f t="shared" si="80"/>
        <v>0</v>
      </c>
      <c r="N535" s="40">
        <f t="shared" si="81"/>
        <v>0</v>
      </c>
      <c r="O535" s="40">
        <f t="shared" si="86"/>
        <v>0</v>
      </c>
      <c r="P535" s="68">
        <f t="shared" si="87"/>
        <v>0</v>
      </c>
      <c r="Q535" s="69">
        <f t="shared" si="82"/>
        <v>0</v>
      </c>
      <c r="R535" s="70">
        <f t="shared" si="88"/>
        <v>0</v>
      </c>
      <c r="T535" s="10"/>
      <c r="U535" s="10"/>
      <c r="V535" s="10"/>
      <c r="W535" s="10"/>
      <c r="X535" s="10"/>
    </row>
    <row r="536" spans="4:24" s="9" customFormat="1" x14ac:dyDescent="0.3">
      <c r="D536" s="17">
        <f t="shared" si="83"/>
        <v>92955</v>
      </c>
      <c r="E536" s="41">
        <v>1</v>
      </c>
      <c r="F536" s="83">
        <f t="shared" si="89"/>
        <v>3</v>
      </c>
      <c r="G536" s="39"/>
      <c r="H536" s="39"/>
      <c r="I536" s="39"/>
      <c r="J536" s="39"/>
      <c r="K536" s="84" t="e">
        <f t="shared" si="84"/>
        <v>#N/A</v>
      </c>
      <c r="L536" s="84" t="e">
        <f t="shared" si="85"/>
        <v>#N/A</v>
      </c>
      <c r="M536" s="40">
        <f t="shared" si="80"/>
        <v>0</v>
      </c>
      <c r="N536" s="40">
        <f t="shared" si="81"/>
        <v>0</v>
      </c>
      <c r="O536" s="40">
        <f t="shared" si="86"/>
        <v>0</v>
      </c>
      <c r="P536" s="68">
        <f t="shared" si="87"/>
        <v>0</v>
      </c>
      <c r="Q536" s="69">
        <f t="shared" si="82"/>
        <v>0</v>
      </c>
      <c r="R536" s="70">
        <f t="shared" si="88"/>
        <v>0</v>
      </c>
      <c r="T536" s="10"/>
      <c r="U536" s="10"/>
      <c r="V536" s="10"/>
      <c r="W536" s="10"/>
      <c r="X536" s="10"/>
    </row>
    <row r="537" spans="4:24" s="9" customFormat="1" x14ac:dyDescent="0.3">
      <c r="D537" s="17">
        <f t="shared" si="83"/>
        <v>93047</v>
      </c>
      <c r="E537" s="41">
        <v>1</v>
      </c>
      <c r="F537" s="83">
        <f t="shared" si="89"/>
        <v>3</v>
      </c>
      <c r="G537" s="39"/>
      <c r="H537" s="39"/>
      <c r="I537" s="39"/>
      <c r="J537" s="39"/>
      <c r="K537" s="84" t="e">
        <f t="shared" si="84"/>
        <v>#N/A</v>
      </c>
      <c r="L537" s="84" t="e">
        <f t="shared" si="85"/>
        <v>#N/A</v>
      </c>
      <c r="M537" s="40">
        <f t="shared" si="80"/>
        <v>0</v>
      </c>
      <c r="N537" s="40">
        <f t="shared" si="81"/>
        <v>0</v>
      </c>
      <c r="O537" s="40">
        <f t="shared" si="86"/>
        <v>0</v>
      </c>
      <c r="P537" s="68">
        <f t="shared" si="87"/>
        <v>0</v>
      </c>
      <c r="Q537" s="69">
        <f t="shared" si="82"/>
        <v>0</v>
      </c>
      <c r="R537" s="70">
        <f t="shared" si="88"/>
        <v>0</v>
      </c>
      <c r="T537" s="10"/>
      <c r="U537" s="10"/>
      <c r="V537" s="10"/>
      <c r="W537" s="10"/>
      <c r="X537" s="10"/>
    </row>
    <row r="538" spans="4:24" s="9" customFormat="1" x14ac:dyDescent="0.3">
      <c r="D538" s="17">
        <f t="shared" si="83"/>
        <v>93139</v>
      </c>
      <c r="E538" s="41">
        <v>1</v>
      </c>
      <c r="F538" s="83">
        <f t="shared" si="89"/>
        <v>3</v>
      </c>
      <c r="G538" s="39"/>
      <c r="H538" s="39"/>
      <c r="I538" s="39"/>
      <c r="J538" s="39"/>
      <c r="K538" s="84" t="e">
        <f t="shared" si="84"/>
        <v>#N/A</v>
      </c>
      <c r="L538" s="84" t="e">
        <f t="shared" si="85"/>
        <v>#N/A</v>
      </c>
      <c r="M538" s="40">
        <f t="shared" si="80"/>
        <v>0</v>
      </c>
      <c r="N538" s="40">
        <f t="shared" si="81"/>
        <v>0</v>
      </c>
      <c r="O538" s="40">
        <f t="shared" si="86"/>
        <v>0</v>
      </c>
      <c r="P538" s="68">
        <f t="shared" si="87"/>
        <v>0</v>
      </c>
      <c r="Q538" s="69">
        <f t="shared" si="82"/>
        <v>0</v>
      </c>
      <c r="R538" s="70">
        <f t="shared" si="88"/>
        <v>0</v>
      </c>
      <c r="T538" s="10"/>
      <c r="U538" s="10"/>
      <c r="V538" s="10"/>
      <c r="W538" s="10"/>
      <c r="X538" s="10"/>
    </row>
    <row r="539" spans="4:24" s="9" customFormat="1" x14ac:dyDescent="0.3">
      <c r="D539" s="17">
        <f t="shared" si="83"/>
        <v>93229</v>
      </c>
      <c r="E539" s="41">
        <v>1</v>
      </c>
      <c r="F539" s="83">
        <f t="shared" si="89"/>
        <v>3</v>
      </c>
      <c r="G539" s="39"/>
      <c r="H539" s="39"/>
      <c r="I539" s="39"/>
      <c r="J539" s="39"/>
      <c r="K539" s="84" t="e">
        <f t="shared" si="84"/>
        <v>#N/A</v>
      </c>
      <c r="L539" s="84" t="e">
        <f t="shared" si="85"/>
        <v>#N/A</v>
      </c>
      <c r="M539" s="40">
        <f t="shared" si="80"/>
        <v>0</v>
      </c>
      <c r="N539" s="40">
        <f t="shared" si="81"/>
        <v>0</v>
      </c>
      <c r="O539" s="40">
        <f t="shared" si="86"/>
        <v>0</v>
      </c>
      <c r="P539" s="68">
        <f t="shared" si="87"/>
        <v>0</v>
      </c>
      <c r="Q539" s="69">
        <f t="shared" si="82"/>
        <v>0</v>
      </c>
      <c r="R539" s="70">
        <f t="shared" si="88"/>
        <v>0</v>
      </c>
      <c r="T539" s="10"/>
      <c r="U539" s="10"/>
      <c r="V539" s="10"/>
      <c r="W539" s="10"/>
      <c r="X539" s="10"/>
    </row>
    <row r="540" spans="4:24" s="9" customFormat="1" x14ac:dyDescent="0.3">
      <c r="D540" s="17">
        <f t="shared" si="83"/>
        <v>93320</v>
      </c>
      <c r="E540" s="41">
        <v>1</v>
      </c>
      <c r="F540" s="83">
        <f t="shared" si="89"/>
        <v>3</v>
      </c>
      <c r="G540" s="39"/>
      <c r="H540" s="39"/>
      <c r="I540" s="39"/>
      <c r="J540" s="39"/>
      <c r="K540" s="84" t="e">
        <f t="shared" si="84"/>
        <v>#N/A</v>
      </c>
      <c r="L540" s="84" t="e">
        <f t="shared" si="85"/>
        <v>#N/A</v>
      </c>
      <c r="M540" s="40">
        <f t="shared" si="80"/>
        <v>0</v>
      </c>
      <c r="N540" s="40">
        <f t="shared" si="81"/>
        <v>0</v>
      </c>
      <c r="O540" s="40">
        <f t="shared" si="86"/>
        <v>0</v>
      </c>
      <c r="P540" s="68">
        <f t="shared" si="87"/>
        <v>0</v>
      </c>
      <c r="Q540" s="69">
        <f t="shared" si="82"/>
        <v>0</v>
      </c>
      <c r="R540" s="70">
        <f t="shared" si="88"/>
        <v>0</v>
      </c>
      <c r="T540" s="10"/>
      <c r="U540" s="10"/>
      <c r="V540" s="10"/>
      <c r="W540" s="10"/>
      <c r="X540" s="10"/>
    </row>
    <row r="541" spans="4:24" s="9" customFormat="1" x14ac:dyDescent="0.3">
      <c r="D541" s="17">
        <f t="shared" si="83"/>
        <v>93412</v>
      </c>
      <c r="E541" s="41">
        <v>1</v>
      </c>
      <c r="F541" s="83">
        <f t="shared" si="89"/>
        <v>3</v>
      </c>
      <c r="G541" s="39"/>
      <c r="H541" s="39"/>
      <c r="I541" s="39"/>
      <c r="J541" s="39"/>
      <c r="K541" s="84" t="e">
        <f t="shared" si="84"/>
        <v>#N/A</v>
      </c>
      <c r="L541" s="84" t="e">
        <f t="shared" si="85"/>
        <v>#N/A</v>
      </c>
      <c r="M541" s="40">
        <f t="shared" si="80"/>
        <v>0</v>
      </c>
      <c r="N541" s="40">
        <f t="shared" si="81"/>
        <v>0</v>
      </c>
      <c r="O541" s="40">
        <f t="shared" si="86"/>
        <v>0</v>
      </c>
      <c r="P541" s="68">
        <f t="shared" si="87"/>
        <v>0</v>
      </c>
      <c r="Q541" s="69">
        <f t="shared" si="82"/>
        <v>0</v>
      </c>
      <c r="R541" s="70">
        <f t="shared" si="88"/>
        <v>0</v>
      </c>
      <c r="T541" s="10"/>
      <c r="U541" s="10"/>
      <c r="V541" s="10"/>
      <c r="W541" s="10"/>
      <c r="X541" s="10"/>
    </row>
    <row r="542" spans="4:24" s="9" customFormat="1" x14ac:dyDescent="0.3">
      <c r="D542" s="17">
        <f t="shared" si="83"/>
        <v>93504</v>
      </c>
      <c r="E542" s="41">
        <v>1</v>
      </c>
      <c r="F542" s="83">
        <f t="shared" si="89"/>
        <v>3</v>
      </c>
      <c r="G542" s="39"/>
      <c r="H542" s="39"/>
      <c r="I542" s="39"/>
      <c r="J542" s="39"/>
      <c r="K542" s="84" t="e">
        <f t="shared" si="84"/>
        <v>#N/A</v>
      </c>
      <c r="L542" s="84" t="e">
        <f t="shared" si="85"/>
        <v>#N/A</v>
      </c>
      <c r="M542" s="40">
        <f t="shared" si="80"/>
        <v>0</v>
      </c>
      <c r="N542" s="40">
        <f t="shared" si="81"/>
        <v>0</v>
      </c>
      <c r="O542" s="40">
        <f t="shared" si="86"/>
        <v>0</v>
      </c>
      <c r="P542" s="68">
        <f t="shared" si="87"/>
        <v>0</v>
      </c>
      <c r="Q542" s="69">
        <f t="shared" si="82"/>
        <v>0</v>
      </c>
      <c r="R542" s="70">
        <f t="shared" si="88"/>
        <v>0</v>
      </c>
      <c r="T542" s="10"/>
      <c r="U542" s="10"/>
      <c r="V542" s="10"/>
      <c r="W542" s="10"/>
      <c r="X542" s="10"/>
    </row>
    <row r="543" spans="4:24" s="9" customFormat="1" x14ac:dyDescent="0.3">
      <c r="D543" s="17">
        <f t="shared" si="83"/>
        <v>93595</v>
      </c>
      <c r="E543" s="41">
        <v>1</v>
      </c>
      <c r="F543" s="83">
        <f t="shared" si="89"/>
        <v>3</v>
      </c>
      <c r="G543" s="39"/>
      <c r="H543" s="39"/>
      <c r="I543" s="39"/>
      <c r="J543" s="39"/>
      <c r="K543" s="84" t="e">
        <f t="shared" si="84"/>
        <v>#N/A</v>
      </c>
      <c r="L543" s="84" t="e">
        <f t="shared" si="85"/>
        <v>#N/A</v>
      </c>
      <c r="M543" s="40">
        <f t="shared" si="80"/>
        <v>0</v>
      </c>
      <c r="N543" s="40">
        <f t="shared" si="81"/>
        <v>0</v>
      </c>
      <c r="O543" s="40">
        <f t="shared" si="86"/>
        <v>0</v>
      </c>
      <c r="P543" s="68">
        <f t="shared" si="87"/>
        <v>0</v>
      </c>
      <c r="Q543" s="69">
        <f t="shared" si="82"/>
        <v>0</v>
      </c>
      <c r="R543" s="70">
        <f t="shared" si="88"/>
        <v>0</v>
      </c>
      <c r="T543" s="10"/>
      <c r="U543" s="10"/>
      <c r="V543" s="10"/>
      <c r="W543" s="10"/>
      <c r="X543" s="10"/>
    </row>
    <row r="544" spans="4:24" s="9" customFormat="1" x14ac:dyDescent="0.3">
      <c r="D544" s="17">
        <f t="shared" si="83"/>
        <v>93686</v>
      </c>
      <c r="E544" s="41">
        <v>1</v>
      </c>
      <c r="F544" s="83">
        <f t="shared" si="89"/>
        <v>3</v>
      </c>
      <c r="G544" s="39"/>
      <c r="H544" s="39"/>
      <c r="I544" s="39"/>
      <c r="J544" s="39"/>
      <c r="K544" s="84" t="e">
        <f t="shared" si="84"/>
        <v>#N/A</v>
      </c>
      <c r="L544" s="84" t="e">
        <f t="shared" si="85"/>
        <v>#N/A</v>
      </c>
      <c r="M544" s="40">
        <f t="shared" si="80"/>
        <v>0</v>
      </c>
      <c r="N544" s="40">
        <f t="shared" si="81"/>
        <v>0</v>
      </c>
      <c r="O544" s="40">
        <f t="shared" si="86"/>
        <v>0</v>
      </c>
      <c r="P544" s="68">
        <f t="shared" si="87"/>
        <v>0</v>
      </c>
      <c r="Q544" s="69">
        <f t="shared" si="82"/>
        <v>0</v>
      </c>
      <c r="R544" s="70">
        <f t="shared" si="88"/>
        <v>0</v>
      </c>
      <c r="T544" s="10"/>
      <c r="U544" s="10"/>
      <c r="V544" s="10"/>
      <c r="W544" s="10"/>
      <c r="X544" s="10"/>
    </row>
    <row r="545" spans="4:24" s="9" customFormat="1" x14ac:dyDescent="0.3">
      <c r="D545" s="17">
        <f t="shared" si="83"/>
        <v>93778</v>
      </c>
      <c r="E545" s="41">
        <v>1</v>
      </c>
      <c r="F545" s="83">
        <f t="shared" si="89"/>
        <v>3</v>
      </c>
      <c r="G545" s="39"/>
      <c r="H545" s="39"/>
      <c r="I545" s="39"/>
      <c r="J545" s="39"/>
      <c r="K545" s="84" t="e">
        <f t="shared" si="84"/>
        <v>#N/A</v>
      </c>
      <c r="L545" s="84" t="e">
        <f t="shared" si="85"/>
        <v>#N/A</v>
      </c>
      <c r="M545" s="40">
        <f t="shared" si="80"/>
        <v>0</v>
      </c>
      <c r="N545" s="40">
        <f t="shared" si="81"/>
        <v>0</v>
      </c>
      <c r="O545" s="40">
        <f t="shared" si="86"/>
        <v>0</v>
      </c>
      <c r="P545" s="68">
        <f t="shared" si="87"/>
        <v>0</v>
      </c>
      <c r="Q545" s="69">
        <f t="shared" si="82"/>
        <v>0</v>
      </c>
      <c r="R545" s="70">
        <f t="shared" si="88"/>
        <v>0</v>
      </c>
      <c r="T545" s="10"/>
      <c r="U545" s="10"/>
      <c r="V545" s="10"/>
      <c r="W545" s="10"/>
      <c r="X545" s="10"/>
    </row>
    <row r="546" spans="4:24" s="9" customFormat="1" x14ac:dyDescent="0.3">
      <c r="D546" s="17">
        <f t="shared" si="83"/>
        <v>93870</v>
      </c>
      <c r="E546" s="41">
        <v>1</v>
      </c>
      <c r="F546" s="83">
        <f t="shared" si="89"/>
        <v>3</v>
      </c>
      <c r="G546" s="39"/>
      <c r="H546" s="39"/>
      <c r="I546" s="39"/>
      <c r="J546" s="39"/>
      <c r="K546" s="84" t="e">
        <f t="shared" si="84"/>
        <v>#N/A</v>
      </c>
      <c r="L546" s="84" t="e">
        <f t="shared" si="85"/>
        <v>#N/A</v>
      </c>
      <c r="M546" s="40">
        <f t="shared" si="80"/>
        <v>0</v>
      </c>
      <c r="N546" s="40">
        <f t="shared" si="81"/>
        <v>0</v>
      </c>
      <c r="O546" s="40">
        <f t="shared" si="86"/>
        <v>0</v>
      </c>
      <c r="P546" s="68">
        <f t="shared" si="87"/>
        <v>0</v>
      </c>
      <c r="Q546" s="69">
        <f t="shared" si="82"/>
        <v>0</v>
      </c>
      <c r="R546" s="70">
        <f t="shared" si="88"/>
        <v>0</v>
      </c>
      <c r="T546" s="10"/>
      <c r="U546" s="10"/>
      <c r="V546" s="10"/>
      <c r="W546" s="10"/>
      <c r="X546" s="10"/>
    </row>
    <row r="547" spans="4:24" s="9" customFormat="1" x14ac:dyDescent="0.3">
      <c r="D547" s="17">
        <f t="shared" si="83"/>
        <v>93960</v>
      </c>
      <c r="E547" s="41">
        <v>1</v>
      </c>
      <c r="F547" s="83">
        <f t="shared" si="89"/>
        <v>3</v>
      </c>
      <c r="G547" s="39"/>
      <c r="H547" s="39"/>
      <c r="I547" s="39"/>
      <c r="J547" s="39"/>
      <c r="K547" s="84" t="e">
        <f t="shared" si="84"/>
        <v>#N/A</v>
      </c>
      <c r="L547" s="84" t="e">
        <f t="shared" si="85"/>
        <v>#N/A</v>
      </c>
      <c r="M547" s="40">
        <f t="shared" si="80"/>
        <v>0</v>
      </c>
      <c r="N547" s="40">
        <f t="shared" si="81"/>
        <v>0</v>
      </c>
      <c r="O547" s="40">
        <f t="shared" si="86"/>
        <v>0</v>
      </c>
      <c r="P547" s="68">
        <f t="shared" si="87"/>
        <v>0</v>
      </c>
      <c r="Q547" s="69">
        <f t="shared" si="82"/>
        <v>0</v>
      </c>
      <c r="R547" s="70">
        <f t="shared" si="88"/>
        <v>0</v>
      </c>
      <c r="T547" s="10"/>
      <c r="U547" s="10"/>
      <c r="V547" s="10"/>
      <c r="W547" s="10"/>
      <c r="X547" s="10"/>
    </row>
    <row r="548" spans="4:24" s="9" customFormat="1" x14ac:dyDescent="0.3">
      <c r="D548" s="17">
        <f t="shared" si="83"/>
        <v>94051</v>
      </c>
      <c r="E548" s="41">
        <v>1</v>
      </c>
      <c r="F548" s="83">
        <f t="shared" si="89"/>
        <v>3</v>
      </c>
      <c r="G548" s="39"/>
      <c r="H548" s="39"/>
      <c r="I548" s="39"/>
      <c r="J548" s="39"/>
      <c r="K548" s="84" t="e">
        <f t="shared" si="84"/>
        <v>#N/A</v>
      </c>
      <c r="L548" s="84" t="e">
        <f t="shared" si="85"/>
        <v>#N/A</v>
      </c>
      <c r="M548" s="40">
        <f t="shared" si="80"/>
        <v>0</v>
      </c>
      <c r="N548" s="40">
        <f t="shared" si="81"/>
        <v>0</v>
      </c>
      <c r="O548" s="40">
        <f t="shared" si="86"/>
        <v>0</v>
      </c>
      <c r="P548" s="68">
        <f t="shared" si="87"/>
        <v>0</v>
      </c>
      <c r="Q548" s="69">
        <f t="shared" si="82"/>
        <v>0</v>
      </c>
      <c r="R548" s="70">
        <f t="shared" si="88"/>
        <v>0</v>
      </c>
      <c r="T548" s="10"/>
      <c r="U548" s="10"/>
      <c r="V548" s="10"/>
      <c r="W548" s="10"/>
      <c r="X548" s="10"/>
    </row>
    <row r="549" spans="4:24" s="9" customFormat="1" x14ac:dyDescent="0.3">
      <c r="D549" s="17">
        <f t="shared" si="83"/>
        <v>94143</v>
      </c>
      <c r="E549" s="41">
        <v>1</v>
      </c>
      <c r="F549" s="83">
        <f t="shared" si="89"/>
        <v>3</v>
      </c>
      <c r="G549" s="39"/>
      <c r="H549" s="39"/>
      <c r="I549" s="39"/>
      <c r="J549" s="39"/>
      <c r="K549" s="84" t="e">
        <f t="shared" si="84"/>
        <v>#N/A</v>
      </c>
      <c r="L549" s="84" t="e">
        <f t="shared" si="85"/>
        <v>#N/A</v>
      </c>
      <c r="M549" s="40">
        <f t="shared" si="80"/>
        <v>0</v>
      </c>
      <c r="N549" s="40">
        <f t="shared" si="81"/>
        <v>0</v>
      </c>
      <c r="O549" s="40">
        <f t="shared" si="86"/>
        <v>0</v>
      </c>
      <c r="P549" s="68">
        <f t="shared" si="87"/>
        <v>0</v>
      </c>
      <c r="Q549" s="69">
        <f t="shared" si="82"/>
        <v>0</v>
      </c>
      <c r="R549" s="70">
        <f t="shared" si="88"/>
        <v>0</v>
      </c>
      <c r="T549" s="10"/>
      <c r="U549" s="10"/>
      <c r="V549" s="10"/>
      <c r="W549" s="10"/>
      <c r="X549" s="10"/>
    </row>
    <row r="550" spans="4:24" s="9" customFormat="1" x14ac:dyDescent="0.3">
      <c r="D550" s="17">
        <f t="shared" si="83"/>
        <v>94235</v>
      </c>
      <c r="E550" s="41">
        <v>1</v>
      </c>
      <c r="F550" s="83">
        <f t="shared" si="89"/>
        <v>3</v>
      </c>
      <c r="G550" s="39"/>
      <c r="H550" s="39"/>
      <c r="I550" s="39"/>
      <c r="J550" s="39"/>
      <c r="K550" s="84" t="e">
        <f t="shared" si="84"/>
        <v>#N/A</v>
      </c>
      <c r="L550" s="84" t="e">
        <f t="shared" si="85"/>
        <v>#N/A</v>
      </c>
      <c r="M550" s="40">
        <f t="shared" si="80"/>
        <v>0</v>
      </c>
      <c r="N550" s="40">
        <f t="shared" si="81"/>
        <v>0</v>
      </c>
      <c r="O550" s="40">
        <f t="shared" si="86"/>
        <v>0</v>
      </c>
      <c r="P550" s="68">
        <f t="shared" si="87"/>
        <v>0</v>
      </c>
      <c r="Q550" s="69">
        <f t="shared" si="82"/>
        <v>0</v>
      </c>
      <c r="R550" s="70">
        <f t="shared" si="88"/>
        <v>0</v>
      </c>
      <c r="T550" s="10"/>
      <c r="U550" s="10"/>
      <c r="V550" s="10"/>
      <c r="W550" s="10"/>
      <c r="X550" s="10"/>
    </row>
    <row r="551" spans="4:24" s="9" customFormat="1" x14ac:dyDescent="0.3">
      <c r="D551" s="17">
        <f t="shared" si="83"/>
        <v>94325</v>
      </c>
      <c r="E551" s="41">
        <v>1</v>
      </c>
      <c r="F551" s="83">
        <f t="shared" si="89"/>
        <v>3</v>
      </c>
      <c r="G551" s="39"/>
      <c r="H551" s="39"/>
      <c r="I551" s="39"/>
      <c r="J551" s="39"/>
      <c r="K551" s="84" t="e">
        <f t="shared" si="84"/>
        <v>#N/A</v>
      </c>
      <c r="L551" s="84" t="e">
        <f t="shared" si="85"/>
        <v>#N/A</v>
      </c>
      <c r="M551" s="40">
        <f t="shared" si="80"/>
        <v>0</v>
      </c>
      <c r="N551" s="40">
        <f t="shared" si="81"/>
        <v>0</v>
      </c>
      <c r="O551" s="40">
        <f t="shared" si="86"/>
        <v>0</v>
      </c>
      <c r="P551" s="68">
        <f t="shared" si="87"/>
        <v>0</v>
      </c>
      <c r="Q551" s="69">
        <f t="shared" si="82"/>
        <v>0</v>
      </c>
      <c r="R551" s="70">
        <f t="shared" si="88"/>
        <v>0</v>
      </c>
      <c r="T551" s="10"/>
      <c r="U551" s="10"/>
      <c r="V551" s="10"/>
      <c r="W551" s="10"/>
      <c r="X551" s="10"/>
    </row>
    <row r="552" spans="4:24" s="9" customFormat="1" x14ac:dyDescent="0.3">
      <c r="D552" s="17">
        <f t="shared" si="83"/>
        <v>94416</v>
      </c>
      <c r="E552" s="41">
        <v>1</v>
      </c>
      <c r="F552" s="83">
        <f t="shared" si="89"/>
        <v>3</v>
      </c>
      <c r="G552" s="39"/>
      <c r="H552" s="39"/>
      <c r="I552" s="39"/>
      <c r="J552" s="39"/>
      <c r="K552" s="84" t="e">
        <f t="shared" si="84"/>
        <v>#N/A</v>
      </c>
      <c r="L552" s="84" t="e">
        <f t="shared" si="85"/>
        <v>#N/A</v>
      </c>
      <c r="M552" s="40">
        <f t="shared" si="80"/>
        <v>0</v>
      </c>
      <c r="N552" s="40">
        <f t="shared" si="81"/>
        <v>0</v>
      </c>
      <c r="O552" s="40">
        <f t="shared" si="86"/>
        <v>0</v>
      </c>
      <c r="P552" s="68">
        <f t="shared" si="87"/>
        <v>0</v>
      </c>
      <c r="Q552" s="69">
        <f t="shared" si="82"/>
        <v>0</v>
      </c>
      <c r="R552" s="70">
        <f t="shared" si="88"/>
        <v>0</v>
      </c>
      <c r="T552" s="10"/>
      <c r="U552" s="10"/>
      <c r="V552" s="10"/>
      <c r="W552" s="10"/>
      <c r="X552" s="10"/>
    </row>
    <row r="553" spans="4:24" s="9" customFormat="1" x14ac:dyDescent="0.3">
      <c r="D553" s="17">
        <f t="shared" si="83"/>
        <v>94508</v>
      </c>
      <c r="E553" s="41">
        <v>1</v>
      </c>
      <c r="F553" s="83">
        <f t="shared" si="89"/>
        <v>3</v>
      </c>
      <c r="G553" s="39"/>
      <c r="H553" s="39"/>
      <c r="I553" s="39"/>
      <c r="J553" s="39"/>
      <c r="K553" s="84" t="e">
        <f t="shared" si="84"/>
        <v>#N/A</v>
      </c>
      <c r="L553" s="84" t="e">
        <f t="shared" si="85"/>
        <v>#N/A</v>
      </c>
      <c r="M553" s="40">
        <f t="shared" si="80"/>
        <v>0</v>
      </c>
      <c r="N553" s="40">
        <f t="shared" si="81"/>
        <v>0</v>
      </c>
      <c r="O553" s="40">
        <f t="shared" si="86"/>
        <v>0</v>
      </c>
      <c r="P553" s="68">
        <f t="shared" si="87"/>
        <v>0</v>
      </c>
      <c r="Q553" s="69">
        <f t="shared" si="82"/>
        <v>0</v>
      </c>
      <c r="R553" s="70">
        <f t="shared" si="88"/>
        <v>0</v>
      </c>
      <c r="T553" s="10"/>
      <c r="U553" s="10"/>
      <c r="V553" s="10"/>
      <c r="W553" s="10"/>
      <c r="X553" s="10"/>
    </row>
    <row r="554" spans="4:24" s="9" customFormat="1" x14ac:dyDescent="0.3">
      <c r="D554" s="17">
        <f t="shared" si="83"/>
        <v>94600</v>
      </c>
      <c r="E554" s="41">
        <v>1</v>
      </c>
      <c r="F554" s="83">
        <f t="shared" si="89"/>
        <v>3</v>
      </c>
      <c r="G554" s="39"/>
      <c r="H554" s="39"/>
      <c r="I554" s="39"/>
      <c r="J554" s="39"/>
      <c r="K554" s="84" t="e">
        <f t="shared" si="84"/>
        <v>#N/A</v>
      </c>
      <c r="L554" s="84" t="e">
        <f t="shared" si="85"/>
        <v>#N/A</v>
      </c>
      <c r="M554" s="40">
        <f t="shared" si="80"/>
        <v>0</v>
      </c>
      <c r="N554" s="40">
        <f t="shared" si="81"/>
        <v>0</v>
      </c>
      <c r="O554" s="40">
        <f t="shared" si="86"/>
        <v>0</v>
      </c>
      <c r="P554" s="68">
        <f t="shared" si="87"/>
        <v>0</v>
      </c>
      <c r="Q554" s="69">
        <f t="shared" si="82"/>
        <v>0</v>
      </c>
      <c r="R554" s="70">
        <f t="shared" si="88"/>
        <v>0</v>
      </c>
      <c r="T554" s="10"/>
      <c r="U554" s="10"/>
      <c r="V554" s="10"/>
      <c r="W554" s="10"/>
      <c r="X554" s="10"/>
    </row>
    <row r="555" spans="4:24" s="9" customFormat="1" x14ac:dyDescent="0.3">
      <c r="D555" s="17">
        <f t="shared" si="83"/>
        <v>94690</v>
      </c>
      <c r="E555" s="41">
        <v>1</v>
      </c>
      <c r="F555" s="83">
        <f t="shared" si="89"/>
        <v>3</v>
      </c>
      <c r="G555" s="39"/>
      <c r="H555" s="39"/>
      <c r="I555" s="39"/>
      <c r="J555" s="39"/>
      <c r="K555" s="84" t="e">
        <f t="shared" si="84"/>
        <v>#N/A</v>
      </c>
      <c r="L555" s="84" t="e">
        <f t="shared" si="85"/>
        <v>#N/A</v>
      </c>
      <c r="M555" s="40">
        <f t="shared" si="80"/>
        <v>0</v>
      </c>
      <c r="N555" s="40">
        <f t="shared" si="81"/>
        <v>0</v>
      </c>
      <c r="O555" s="40">
        <f t="shared" si="86"/>
        <v>0</v>
      </c>
      <c r="P555" s="68">
        <f t="shared" si="87"/>
        <v>0</v>
      </c>
      <c r="Q555" s="69">
        <f t="shared" si="82"/>
        <v>0</v>
      </c>
      <c r="R555" s="70">
        <f t="shared" si="88"/>
        <v>0</v>
      </c>
      <c r="T555" s="10"/>
      <c r="U555" s="10"/>
      <c r="V555" s="10"/>
      <c r="W555" s="10"/>
      <c r="X555" s="10"/>
    </row>
    <row r="556" spans="4:24" s="9" customFormat="1" x14ac:dyDescent="0.3">
      <c r="D556" s="17">
        <f t="shared" si="83"/>
        <v>94781</v>
      </c>
      <c r="E556" s="41">
        <v>1</v>
      </c>
      <c r="F556" s="83">
        <f t="shared" si="89"/>
        <v>3</v>
      </c>
      <c r="G556" s="39"/>
      <c r="H556" s="39"/>
      <c r="I556" s="39"/>
      <c r="J556" s="39"/>
      <c r="K556" s="84" t="e">
        <f t="shared" si="84"/>
        <v>#N/A</v>
      </c>
      <c r="L556" s="84" t="e">
        <f t="shared" si="85"/>
        <v>#N/A</v>
      </c>
      <c r="M556" s="40">
        <f t="shared" si="80"/>
        <v>0</v>
      </c>
      <c r="N556" s="40">
        <f t="shared" si="81"/>
        <v>0</v>
      </c>
      <c r="O556" s="40">
        <f t="shared" si="86"/>
        <v>0</v>
      </c>
      <c r="P556" s="68">
        <f t="shared" si="87"/>
        <v>0</v>
      </c>
      <c r="Q556" s="69">
        <f t="shared" si="82"/>
        <v>0</v>
      </c>
      <c r="R556" s="70">
        <f t="shared" si="88"/>
        <v>0</v>
      </c>
      <c r="T556" s="10"/>
      <c r="U556" s="10"/>
      <c r="V556" s="10"/>
      <c r="W556" s="10"/>
      <c r="X556" s="10"/>
    </row>
    <row r="557" spans="4:24" s="9" customFormat="1" x14ac:dyDescent="0.3">
      <c r="D557" s="17">
        <f t="shared" si="83"/>
        <v>94873</v>
      </c>
      <c r="E557" s="41">
        <v>1</v>
      </c>
      <c r="F557" s="83">
        <f t="shared" si="89"/>
        <v>3</v>
      </c>
      <c r="G557" s="39"/>
      <c r="H557" s="39"/>
      <c r="I557" s="39"/>
      <c r="J557" s="39"/>
      <c r="K557" s="84" t="e">
        <f t="shared" si="84"/>
        <v>#N/A</v>
      </c>
      <c r="L557" s="84" t="e">
        <f t="shared" si="85"/>
        <v>#N/A</v>
      </c>
      <c r="M557" s="40">
        <f t="shared" si="80"/>
        <v>0</v>
      </c>
      <c r="N557" s="40">
        <f t="shared" si="81"/>
        <v>0</v>
      </c>
      <c r="O557" s="40">
        <f t="shared" si="86"/>
        <v>0</v>
      </c>
      <c r="P557" s="68">
        <f t="shared" si="87"/>
        <v>0</v>
      </c>
      <c r="Q557" s="69">
        <f t="shared" si="82"/>
        <v>0</v>
      </c>
      <c r="R557" s="70">
        <f t="shared" si="88"/>
        <v>0</v>
      </c>
      <c r="T557" s="10"/>
      <c r="U557" s="10"/>
      <c r="V557" s="10"/>
      <c r="W557" s="10"/>
      <c r="X557" s="10"/>
    </row>
    <row r="558" spans="4:24" s="9" customFormat="1" x14ac:dyDescent="0.3">
      <c r="D558" s="17">
        <f t="shared" si="83"/>
        <v>94965</v>
      </c>
      <c r="E558" s="41">
        <v>1</v>
      </c>
      <c r="F558" s="83">
        <f t="shared" si="89"/>
        <v>3</v>
      </c>
      <c r="G558" s="39"/>
      <c r="H558" s="39"/>
      <c r="I558" s="39"/>
      <c r="J558" s="39"/>
      <c r="K558" s="84" t="e">
        <f t="shared" si="84"/>
        <v>#N/A</v>
      </c>
      <c r="L558" s="84" t="e">
        <f t="shared" si="85"/>
        <v>#N/A</v>
      </c>
      <c r="M558" s="40">
        <f t="shared" si="80"/>
        <v>0</v>
      </c>
      <c r="N558" s="40">
        <f t="shared" si="81"/>
        <v>0</v>
      </c>
      <c r="O558" s="40">
        <f t="shared" si="86"/>
        <v>0</v>
      </c>
      <c r="P558" s="68">
        <f t="shared" si="87"/>
        <v>0</v>
      </c>
      <c r="Q558" s="69">
        <f t="shared" si="82"/>
        <v>0</v>
      </c>
      <c r="R558" s="70">
        <f t="shared" si="88"/>
        <v>0</v>
      </c>
      <c r="T558" s="10"/>
      <c r="U558" s="10"/>
      <c r="V558" s="10"/>
      <c r="W558" s="10"/>
      <c r="X558" s="10"/>
    </row>
    <row r="559" spans="4:24" s="9" customFormat="1" x14ac:dyDescent="0.3">
      <c r="D559" s="17">
        <f t="shared" si="83"/>
        <v>95056</v>
      </c>
      <c r="E559" s="41">
        <v>1</v>
      </c>
      <c r="F559" s="83">
        <f t="shared" si="89"/>
        <v>3</v>
      </c>
      <c r="G559" s="39"/>
      <c r="H559" s="39"/>
      <c r="I559" s="39"/>
      <c r="J559" s="39"/>
      <c r="K559" s="84" t="e">
        <f t="shared" si="84"/>
        <v>#N/A</v>
      </c>
      <c r="L559" s="84" t="e">
        <f t="shared" si="85"/>
        <v>#N/A</v>
      </c>
      <c r="M559" s="40">
        <f t="shared" si="80"/>
        <v>0</v>
      </c>
      <c r="N559" s="40">
        <f t="shared" si="81"/>
        <v>0</v>
      </c>
      <c r="O559" s="40">
        <f t="shared" si="86"/>
        <v>0</v>
      </c>
      <c r="P559" s="68">
        <f t="shared" si="87"/>
        <v>0</v>
      </c>
      <c r="Q559" s="69">
        <f t="shared" si="82"/>
        <v>0</v>
      </c>
      <c r="R559" s="70">
        <f t="shared" si="88"/>
        <v>0</v>
      </c>
      <c r="T559" s="10"/>
      <c r="U559" s="10"/>
      <c r="V559" s="10"/>
      <c r="W559" s="10"/>
      <c r="X559" s="10"/>
    </row>
    <row r="560" spans="4:24" s="9" customFormat="1" x14ac:dyDescent="0.3">
      <c r="D560" s="17">
        <f t="shared" si="83"/>
        <v>95147</v>
      </c>
      <c r="E560" s="41">
        <v>1</v>
      </c>
      <c r="F560" s="83">
        <f t="shared" si="89"/>
        <v>3</v>
      </c>
      <c r="G560" s="39"/>
      <c r="H560" s="39"/>
      <c r="I560" s="39"/>
      <c r="J560" s="39"/>
      <c r="K560" s="84" t="e">
        <f t="shared" si="84"/>
        <v>#N/A</v>
      </c>
      <c r="L560" s="84" t="e">
        <f t="shared" si="85"/>
        <v>#N/A</v>
      </c>
      <c r="M560" s="40">
        <f t="shared" si="80"/>
        <v>0</v>
      </c>
      <c r="N560" s="40">
        <f t="shared" si="81"/>
        <v>0</v>
      </c>
      <c r="O560" s="40">
        <f t="shared" si="86"/>
        <v>0</v>
      </c>
      <c r="P560" s="68">
        <f t="shared" si="87"/>
        <v>0</v>
      </c>
      <c r="Q560" s="69">
        <f t="shared" si="82"/>
        <v>0</v>
      </c>
      <c r="R560" s="70">
        <f t="shared" si="88"/>
        <v>0</v>
      </c>
      <c r="T560" s="10"/>
      <c r="U560" s="10"/>
      <c r="V560" s="10"/>
      <c r="W560" s="10"/>
      <c r="X560" s="10"/>
    </row>
    <row r="561" spans="4:24" s="9" customFormat="1" x14ac:dyDescent="0.3">
      <c r="D561" s="17">
        <f t="shared" si="83"/>
        <v>95239</v>
      </c>
      <c r="E561" s="41">
        <v>1</v>
      </c>
      <c r="F561" s="83">
        <f t="shared" si="89"/>
        <v>3</v>
      </c>
      <c r="G561" s="39"/>
      <c r="H561" s="39"/>
      <c r="I561" s="39"/>
      <c r="J561" s="39"/>
      <c r="K561" s="84" t="e">
        <f t="shared" si="84"/>
        <v>#N/A</v>
      </c>
      <c r="L561" s="84" t="e">
        <f t="shared" si="85"/>
        <v>#N/A</v>
      </c>
      <c r="M561" s="40">
        <f t="shared" si="80"/>
        <v>0</v>
      </c>
      <c r="N561" s="40">
        <f t="shared" si="81"/>
        <v>0</v>
      </c>
      <c r="O561" s="40">
        <f t="shared" si="86"/>
        <v>0</v>
      </c>
      <c r="P561" s="68">
        <f t="shared" si="87"/>
        <v>0</v>
      </c>
      <c r="Q561" s="69">
        <f t="shared" si="82"/>
        <v>0</v>
      </c>
      <c r="R561" s="70">
        <f t="shared" si="88"/>
        <v>0</v>
      </c>
      <c r="T561" s="10"/>
      <c r="U561" s="10"/>
      <c r="V561" s="10"/>
      <c r="W561" s="10"/>
      <c r="X561" s="10"/>
    </row>
    <row r="562" spans="4:24" s="9" customFormat="1" x14ac:dyDescent="0.3">
      <c r="D562" s="17">
        <f t="shared" si="83"/>
        <v>95331</v>
      </c>
      <c r="E562" s="41">
        <v>1</v>
      </c>
      <c r="F562" s="83">
        <f t="shared" si="89"/>
        <v>3</v>
      </c>
      <c r="G562" s="39"/>
      <c r="H562" s="39"/>
      <c r="I562" s="39"/>
      <c r="J562" s="39"/>
      <c r="K562" s="84" t="e">
        <f t="shared" si="84"/>
        <v>#N/A</v>
      </c>
      <c r="L562" s="84" t="e">
        <f t="shared" si="85"/>
        <v>#N/A</v>
      </c>
      <c r="M562" s="40">
        <f t="shared" si="80"/>
        <v>0</v>
      </c>
      <c r="N562" s="40">
        <f t="shared" si="81"/>
        <v>0</v>
      </c>
      <c r="O562" s="40">
        <f t="shared" si="86"/>
        <v>0</v>
      </c>
      <c r="P562" s="68">
        <f t="shared" si="87"/>
        <v>0</v>
      </c>
      <c r="Q562" s="69">
        <f t="shared" si="82"/>
        <v>0</v>
      </c>
      <c r="R562" s="70">
        <f t="shared" si="88"/>
        <v>0</v>
      </c>
      <c r="T562" s="10"/>
      <c r="U562" s="10"/>
      <c r="V562" s="10"/>
      <c r="W562" s="10"/>
      <c r="X562" s="10"/>
    </row>
    <row r="563" spans="4:24" s="9" customFormat="1" x14ac:dyDescent="0.3">
      <c r="D563" s="17">
        <f t="shared" si="83"/>
        <v>95421</v>
      </c>
      <c r="E563" s="41">
        <v>1</v>
      </c>
      <c r="F563" s="83">
        <f t="shared" si="89"/>
        <v>3</v>
      </c>
      <c r="G563" s="39"/>
      <c r="H563" s="39"/>
      <c r="I563" s="39"/>
      <c r="J563" s="39"/>
      <c r="K563" s="84" t="e">
        <f t="shared" si="84"/>
        <v>#N/A</v>
      </c>
      <c r="L563" s="84" t="e">
        <f t="shared" si="85"/>
        <v>#N/A</v>
      </c>
      <c r="M563" s="40">
        <f t="shared" si="80"/>
        <v>0</v>
      </c>
      <c r="N563" s="40">
        <f t="shared" si="81"/>
        <v>0</v>
      </c>
      <c r="O563" s="40">
        <f t="shared" si="86"/>
        <v>0</v>
      </c>
      <c r="P563" s="68">
        <f t="shared" si="87"/>
        <v>0</v>
      </c>
      <c r="Q563" s="69">
        <f t="shared" si="82"/>
        <v>0</v>
      </c>
      <c r="R563" s="70">
        <f t="shared" si="88"/>
        <v>0</v>
      </c>
      <c r="T563" s="10"/>
      <c r="U563" s="10"/>
      <c r="V563" s="10"/>
      <c r="W563" s="10"/>
      <c r="X563" s="10"/>
    </row>
    <row r="564" spans="4:24" s="9" customFormat="1" x14ac:dyDescent="0.3">
      <c r="D564" s="17">
        <f t="shared" si="83"/>
        <v>95512</v>
      </c>
      <c r="E564" s="41">
        <v>1</v>
      </c>
      <c r="F564" s="83">
        <f t="shared" si="89"/>
        <v>3</v>
      </c>
      <c r="G564" s="39"/>
      <c r="H564" s="39"/>
      <c r="I564" s="39"/>
      <c r="J564" s="39"/>
      <c r="K564" s="84" t="e">
        <f t="shared" si="84"/>
        <v>#N/A</v>
      </c>
      <c r="L564" s="84" t="e">
        <f t="shared" si="85"/>
        <v>#N/A</v>
      </c>
      <c r="M564" s="40">
        <f t="shared" si="80"/>
        <v>0</v>
      </c>
      <c r="N564" s="40">
        <f t="shared" si="81"/>
        <v>0</v>
      </c>
      <c r="O564" s="40">
        <f t="shared" si="86"/>
        <v>0</v>
      </c>
      <c r="P564" s="68">
        <f t="shared" si="87"/>
        <v>0</v>
      </c>
      <c r="Q564" s="69">
        <f t="shared" si="82"/>
        <v>0</v>
      </c>
      <c r="R564" s="70">
        <f t="shared" si="88"/>
        <v>0</v>
      </c>
      <c r="T564" s="10"/>
      <c r="U564" s="10"/>
      <c r="V564" s="10"/>
      <c r="W564" s="10"/>
      <c r="X564" s="10"/>
    </row>
    <row r="565" spans="4:24" s="9" customFormat="1" x14ac:dyDescent="0.3">
      <c r="D565" s="17">
        <f t="shared" si="83"/>
        <v>95604</v>
      </c>
      <c r="E565" s="41">
        <v>1</v>
      </c>
      <c r="F565" s="83">
        <f t="shared" si="89"/>
        <v>3</v>
      </c>
      <c r="G565" s="39"/>
      <c r="H565" s="39"/>
      <c r="I565" s="39"/>
      <c r="J565" s="39"/>
      <c r="K565" s="84" t="e">
        <f t="shared" si="84"/>
        <v>#N/A</v>
      </c>
      <c r="L565" s="84" t="e">
        <f t="shared" si="85"/>
        <v>#N/A</v>
      </c>
      <c r="M565" s="40">
        <f t="shared" si="80"/>
        <v>0</v>
      </c>
      <c r="N565" s="40">
        <f t="shared" si="81"/>
        <v>0</v>
      </c>
      <c r="O565" s="40">
        <f t="shared" si="86"/>
        <v>0</v>
      </c>
      <c r="P565" s="68">
        <f t="shared" si="87"/>
        <v>0</v>
      </c>
      <c r="Q565" s="69">
        <f t="shared" si="82"/>
        <v>0</v>
      </c>
      <c r="R565" s="70">
        <f t="shared" si="88"/>
        <v>0</v>
      </c>
      <c r="T565" s="10"/>
      <c r="U565" s="10"/>
      <c r="V565" s="10"/>
      <c r="W565" s="10"/>
      <c r="X565" s="10"/>
    </row>
    <row r="566" spans="4:24" s="9" customFormat="1" x14ac:dyDescent="0.3">
      <c r="D566" s="17">
        <f t="shared" si="83"/>
        <v>95696</v>
      </c>
      <c r="E566" s="41">
        <v>1</v>
      </c>
      <c r="F566" s="83">
        <f t="shared" si="89"/>
        <v>3</v>
      </c>
      <c r="G566" s="39"/>
      <c r="H566" s="39"/>
      <c r="I566" s="39"/>
      <c r="J566" s="39"/>
      <c r="K566" s="84" t="e">
        <f t="shared" si="84"/>
        <v>#N/A</v>
      </c>
      <c r="L566" s="84" t="e">
        <f t="shared" si="85"/>
        <v>#N/A</v>
      </c>
      <c r="M566" s="40">
        <f t="shared" si="80"/>
        <v>0</v>
      </c>
      <c r="N566" s="40">
        <f t="shared" si="81"/>
        <v>0</v>
      </c>
      <c r="O566" s="40">
        <f t="shared" si="86"/>
        <v>0</v>
      </c>
      <c r="P566" s="68">
        <f t="shared" si="87"/>
        <v>0</v>
      </c>
      <c r="Q566" s="69">
        <f t="shared" si="82"/>
        <v>0</v>
      </c>
      <c r="R566" s="70">
        <f t="shared" si="88"/>
        <v>0</v>
      </c>
      <c r="T566" s="10"/>
      <c r="U566" s="10"/>
      <c r="V566" s="10"/>
      <c r="W566" s="10"/>
      <c r="X566" s="10"/>
    </row>
    <row r="567" spans="4:24" s="9" customFormat="1" x14ac:dyDescent="0.3">
      <c r="D567" s="17">
        <f t="shared" si="83"/>
        <v>95786</v>
      </c>
      <c r="E567" s="41">
        <v>1</v>
      </c>
      <c r="F567" s="83">
        <f t="shared" si="89"/>
        <v>3</v>
      </c>
      <c r="G567" s="39"/>
      <c r="H567" s="39"/>
      <c r="I567" s="39"/>
      <c r="J567" s="39"/>
      <c r="K567" s="84" t="e">
        <f t="shared" si="84"/>
        <v>#N/A</v>
      </c>
      <c r="L567" s="84" t="e">
        <f t="shared" si="85"/>
        <v>#N/A</v>
      </c>
      <c r="M567" s="40">
        <f t="shared" si="80"/>
        <v>0</v>
      </c>
      <c r="N567" s="40">
        <f t="shared" si="81"/>
        <v>0</v>
      </c>
      <c r="O567" s="40">
        <f t="shared" si="86"/>
        <v>0</v>
      </c>
      <c r="P567" s="68">
        <f t="shared" si="87"/>
        <v>0</v>
      </c>
      <c r="Q567" s="69">
        <f t="shared" si="82"/>
        <v>0</v>
      </c>
      <c r="R567" s="70">
        <f t="shared" si="88"/>
        <v>0</v>
      </c>
      <c r="T567" s="10"/>
      <c r="U567" s="10"/>
      <c r="V567" s="10"/>
      <c r="W567" s="10"/>
      <c r="X567" s="10"/>
    </row>
    <row r="568" spans="4:24" s="9" customFormat="1" x14ac:dyDescent="0.3">
      <c r="D568" s="17">
        <f t="shared" si="83"/>
        <v>95877</v>
      </c>
      <c r="E568" s="41">
        <v>1</v>
      </c>
      <c r="F568" s="83">
        <f t="shared" si="89"/>
        <v>3</v>
      </c>
      <c r="G568" s="39"/>
      <c r="H568" s="39"/>
      <c r="I568" s="39"/>
      <c r="J568" s="39"/>
      <c r="K568" s="84" t="e">
        <f t="shared" si="84"/>
        <v>#N/A</v>
      </c>
      <c r="L568" s="84" t="e">
        <f t="shared" si="85"/>
        <v>#N/A</v>
      </c>
      <c r="M568" s="40">
        <f t="shared" si="80"/>
        <v>0</v>
      </c>
      <c r="N568" s="40">
        <f t="shared" si="81"/>
        <v>0</v>
      </c>
      <c r="O568" s="40">
        <f t="shared" si="86"/>
        <v>0</v>
      </c>
      <c r="P568" s="68">
        <f t="shared" si="87"/>
        <v>0</v>
      </c>
      <c r="Q568" s="69">
        <f t="shared" si="82"/>
        <v>0</v>
      </c>
      <c r="R568" s="70">
        <f t="shared" si="88"/>
        <v>0</v>
      </c>
      <c r="T568" s="10"/>
      <c r="U568" s="10"/>
      <c r="V568" s="10"/>
      <c r="W568" s="10"/>
      <c r="X568" s="10"/>
    </row>
    <row r="569" spans="4:24" s="9" customFormat="1" x14ac:dyDescent="0.3">
      <c r="D569" s="17">
        <f t="shared" si="83"/>
        <v>95969</v>
      </c>
      <c r="E569" s="41">
        <v>1</v>
      </c>
      <c r="F569" s="83">
        <f t="shared" si="89"/>
        <v>3</v>
      </c>
      <c r="G569" s="39"/>
      <c r="H569" s="39"/>
      <c r="I569" s="39"/>
      <c r="J569" s="39"/>
      <c r="K569" s="84" t="e">
        <f t="shared" si="84"/>
        <v>#N/A</v>
      </c>
      <c r="L569" s="84" t="e">
        <f t="shared" si="85"/>
        <v>#N/A</v>
      </c>
      <c r="M569" s="40">
        <f t="shared" si="80"/>
        <v>0</v>
      </c>
      <c r="N569" s="40">
        <f t="shared" si="81"/>
        <v>0</v>
      </c>
      <c r="O569" s="40">
        <f t="shared" si="86"/>
        <v>0</v>
      </c>
      <c r="P569" s="68">
        <f t="shared" si="87"/>
        <v>0</v>
      </c>
      <c r="Q569" s="69">
        <f t="shared" si="82"/>
        <v>0</v>
      </c>
      <c r="R569" s="70">
        <f t="shared" si="88"/>
        <v>0</v>
      </c>
      <c r="T569" s="10"/>
      <c r="U569" s="10"/>
      <c r="V569" s="10"/>
      <c r="W569" s="10"/>
      <c r="X569" s="10"/>
    </row>
    <row r="570" spans="4:24" s="9" customFormat="1" x14ac:dyDescent="0.3">
      <c r="D570" s="17">
        <f t="shared" si="83"/>
        <v>96061</v>
      </c>
      <c r="E570" s="41">
        <v>1</v>
      </c>
      <c r="F570" s="83">
        <f t="shared" si="89"/>
        <v>3</v>
      </c>
      <c r="G570" s="39"/>
      <c r="H570" s="39"/>
      <c r="I570" s="39"/>
      <c r="J570" s="39"/>
      <c r="K570" s="84" t="e">
        <f t="shared" si="84"/>
        <v>#N/A</v>
      </c>
      <c r="L570" s="84" t="e">
        <f t="shared" si="85"/>
        <v>#N/A</v>
      </c>
      <c r="M570" s="40">
        <f t="shared" si="80"/>
        <v>0</v>
      </c>
      <c r="N570" s="40">
        <f t="shared" si="81"/>
        <v>0</v>
      </c>
      <c r="O570" s="40">
        <f t="shared" si="86"/>
        <v>0</v>
      </c>
      <c r="P570" s="68">
        <f t="shared" si="87"/>
        <v>0</v>
      </c>
      <c r="Q570" s="69">
        <f t="shared" si="82"/>
        <v>0</v>
      </c>
      <c r="R570" s="70">
        <f t="shared" si="88"/>
        <v>0</v>
      </c>
      <c r="T570" s="10"/>
      <c r="U570" s="10"/>
      <c r="V570" s="10"/>
      <c r="W570" s="10"/>
      <c r="X570" s="10"/>
    </row>
    <row r="571" spans="4:24" s="9" customFormat="1" x14ac:dyDescent="0.3">
      <c r="D571" s="17">
        <f t="shared" si="83"/>
        <v>96151</v>
      </c>
      <c r="E571" s="41">
        <v>1</v>
      </c>
      <c r="F571" s="83">
        <f t="shared" si="89"/>
        <v>3</v>
      </c>
      <c r="G571" s="39"/>
      <c r="H571" s="39"/>
      <c r="I571" s="39"/>
      <c r="J571" s="39"/>
      <c r="K571" s="84" t="e">
        <f t="shared" si="84"/>
        <v>#N/A</v>
      </c>
      <c r="L571" s="84" t="e">
        <f t="shared" si="85"/>
        <v>#N/A</v>
      </c>
      <c r="M571" s="40">
        <f t="shared" si="80"/>
        <v>0</v>
      </c>
      <c r="N571" s="40">
        <f t="shared" si="81"/>
        <v>0</v>
      </c>
      <c r="O571" s="40">
        <f t="shared" si="86"/>
        <v>0</v>
      </c>
      <c r="P571" s="68">
        <f t="shared" si="87"/>
        <v>0</v>
      </c>
      <c r="Q571" s="69">
        <f t="shared" si="82"/>
        <v>0</v>
      </c>
      <c r="R571" s="70">
        <f t="shared" si="88"/>
        <v>0</v>
      </c>
      <c r="T571" s="10"/>
      <c r="U571" s="10"/>
      <c r="V571" s="10"/>
      <c r="W571" s="10"/>
      <c r="X571" s="10"/>
    </row>
    <row r="572" spans="4:24" s="9" customFormat="1" x14ac:dyDescent="0.3">
      <c r="D572" s="17">
        <f t="shared" si="83"/>
        <v>96242</v>
      </c>
      <c r="E572" s="41">
        <v>1</v>
      </c>
      <c r="F572" s="83">
        <f t="shared" si="89"/>
        <v>3</v>
      </c>
      <c r="G572" s="39"/>
      <c r="H572" s="39"/>
      <c r="I572" s="39"/>
      <c r="J572" s="39"/>
      <c r="K572" s="84" t="e">
        <f t="shared" si="84"/>
        <v>#N/A</v>
      </c>
      <c r="L572" s="84" t="e">
        <f t="shared" si="85"/>
        <v>#N/A</v>
      </c>
      <c r="M572" s="40">
        <f t="shared" si="80"/>
        <v>0</v>
      </c>
      <c r="N572" s="40">
        <f t="shared" si="81"/>
        <v>0</v>
      </c>
      <c r="O572" s="40">
        <f t="shared" si="86"/>
        <v>0</v>
      </c>
      <c r="P572" s="68">
        <f t="shared" si="87"/>
        <v>0</v>
      </c>
      <c r="Q572" s="69">
        <f t="shared" si="82"/>
        <v>0</v>
      </c>
      <c r="R572" s="70">
        <f t="shared" si="88"/>
        <v>0</v>
      </c>
      <c r="T572" s="10"/>
      <c r="U572" s="10"/>
      <c r="V572" s="10"/>
      <c r="W572" s="10"/>
      <c r="X572" s="10"/>
    </row>
    <row r="573" spans="4:24" s="9" customFormat="1" x14ac:dyDescent="0.3">
      <c r="D573" s="17">
        <f t="shared" si="83"/>
        <v>96334</v>
      </c>
      <c r="E573" s="41">
        <v>1</v>
      </c>
      <c r="F573" s="83">
        <f t="shared" si="89"/>
        <v>3</v>
      </c>
      <c r="G573" s="39"/>
      <c r="H573" s="39"/>
      <c r="I573" s="39"/>
      <c r="J573" s="39"/>
      <c r="K573" s="84" t="e">
        <f t="shared" si="84"/>
        <v>#N/A</v>
      </c>
      <c r="L573" s="84" t="e">
        <f t="shared" si="85"/>
        <v>#N/A</v>
      </c>
      <c r="M573" s="40">
        <f t="shared" si="80"/>
        <v>0</v>
      </c>
      <c r="N573" s="40">
        <f t="shared" si="81"/>
        <v>0</v>
      </c>
      <c r="O573" s="40">
        <f t="shared" si="86"/>
        <v>0</v>
      </c>
      <c r="P573" s="68">
        <f t="shared" si="87"/>
        <v>0</v>
      </c>
      <c r="Q573" s="69">
        <f t="shared" si="82"/>
        <v>0</v>
      </c>
      <c r="R573" s="70">
        <f t="shared" si="88"/>
        <v>0</v>
      </c>
      <c r="T573" s="10"/>
      <c r="U573" s="10"/>
      <c r="V573" s="10"/>
      <c r="W573" s="10"/>
      <c r="X573" s="10"/>
    </row>
    <row r="574" spans="4:24" s="9" customFormat="1" x14ac:dyDescent="0.3">
      <c r="D574" s="17">
        <f t="shared" si="83"/>
        <v>96426</v>
      </c>
      <c r="E574" s="41">
        <v>1</v>
      </c>
      <c r="F574" s="83">
        <f t="shared" si="89"/>
        <v>3</v>
      </c>
      <c r="G574" s="39"/>
      <c r="H574" s="39"/>
      <c r="I574" s="39"/>
      <c r="J574" s="39"/>
      <c r="K574" s="84" t="e">
        <f t="shared" si="84"/>
        <v>#N/A</v>
      </c>
      <c r="L574" s="84" t="e">
        <f t="shared" si="85"/>
        <v>#N/A</v>
      </c>
      <c r="M574" s="40">
        <f t="shared" si="80"/>
        <v>0</v>
      </c>
      <c r="N574" s="40">
        <f t="shared" si="81"/>
        <v>0</v>
      </c>
      <c r="O574" s="40">
        <f t="shared" si="86"/>
        <v>0</v>
      </c>
      <c r="P574" s="68">
        <f t="shared" si="87"/>
        <v>0</v>
      </c>
      <c r="Q574" s="69">
        <f t="shared" si="82"/>
        <v>0</v>
      </c>
      <c r="R574" s="70">
        <f t="shared" si="88"/>
        <v>0</v>
      </c>
      <c r="T574" s="10"/>
      <c r="U574" s="10"/>
      <c r="V574" s="10"/>
      <c r="W574" s="10"/>
      <c r="X574" s="10"/>
    </row>
    <row r="575" spans="4:24" s="9" customFormat="1" x14ac:dyDescent="0.3">
      <c r="D575" s="17">
        <f t="shared" si="83"/>
        <v>96517</v>
      </c>
      <c r="E575" s="41">
        <v>1</v>
      </c>
      <c r="F575" s="83">
        <f t="shared" si="89"/>
        <v>3</v>
      </c>
      <c r="G575" s="39"/>
      <c r="H575" s="39"/>
      <c r="I575" s="39"/>
      <c r="J575" s="39"/>
      <c r="K575" s="84" t="e">
        <f t="shared" si="84"/>
        <v>#N/A</v>
      </c>
      <c r="L575" s="84" t="e">
        <f t="shared" si="85"/>
        <v>#N/A</v>
      </c>
      <c r="M575" s="40">
        <f t="shared" si="80"/>
        <v>0</v>
      </c>
      <c r="N575" s="40">
        <f t="shared" si="81"/>
        <v>0</v>
      </c>
      <c r="O575" s="40">
        <f t="shared" si="86"/>
        <v>0</v>
      </c>
      <c r="P575" s="68">
        <f t="shared" si="87"/>
        <v>0</v>
      </c>
      <c r="Q575" s="69">
        <f t="shared" si="82"/>
        <v>0</v>
      </c>
      <c r="R575" s="70">
        <f t="shared" si="88"/>
        <v>0</v>
      </c>
      <c r="T575" s="10"/>
      <c r="U575" s="10"/>
      <c r="V575" s="10"/>
      <c r="W575" s="10"/>
      <c r="X575" s="10"/>
    </row>
    <row r="576" spans="4:24" s="9" customFormat="1" x14ac:dyDescent="0.3">
      <c r="D576" s="17">
        <f t="shared" si="83"/>
        <v>96608</v>
      </c>
      <c r="E576" s="41">
        <v>1</v>
      </c>
      <c r="F576" s="83">
        <f t="shared" si="89"/>
        <v>3</v>
      </c>
      <c r="G576" s="39"/>
      <c r="H576" s="39"/>
      <c r="I576" s="39"/>
      <c r="J576" s="39"/>
      <c r="K576" s="84" t="e">
        <f t="shared" si="84"/>
        <v>#N/A</v>
      </c>
      <c r="L576" s="84" t="e">
        <f t="shared" si="85"/>
        <v>#N/A</v>
      </c>
      <c r="M576" s="40">
        <f t="shared" si="80"/>
        <v>0</v>
      </c>
      <c r="N576" s="40">
        <f t="shared" si="81"/>
        <v>0</v>
      </c>
      <c r="O576" s="40">
        <f t="shared" si="86"/>
        <v>0</v>
      </c>
      <c r="P576" s="68">
        <f t="shared" si="87"/>
        <v>0</v>
      </c>
      <c r="Q576" s="69">
        <f t="shared" si="82"/>
        <v>0</v>
      </c>
      <c r="R576" s="70">
        <f t="shared" si="88"/>
        <v>0</v>
      </c>
      <c r="T576" s="10"/>
      <c r="U576" s="10"/>
      <c r="V576" s="10"/>
      <c r="W576" s="10"/>
      <c r="X576" s="10"/>
    </row>
    <row r="577" spans="4:24" s="9" customFormat="1" x14ac:dyDescent="0.3">
      <c r="D577" s="17">
        <f t="shared" si="83"/>
        <v>96700</v>
      </c>
      <c r="E577" s="41">
        <v>1</v>
      </c>
      <c r="F577" s="83">
        <f t="shared" si="89"/>
        <v>3</v>
      </c>
      <c r="G577" s="39"/>
      <c r="H577" s="39"/>
      <c r="I577" s="39"/>
      <c r="J577" s="39"/>
      <c r="K577" s="84" t="e">
        <f t="shared" si="84"/>
        <v>#N/A</v>
      </c>
      <c r="L577" s="84" t="e">
        <f t="shared" si="85"/>
        <v>#N/A</v>
      </c>
      <c r="M577" s="40">
        <f t="shared" si="80"/>
        <v>0</v>
      </c>
      <c r="N577" s="40">
        <f t="shared" si="81"/>
        <v>0</v>
      </c>
      <c r="O577" s="40">
        <f t="shared" si="86"/>
        <v>0</v>
      </c>
      <c r="P577" s="68">
        <f t="shared" si="87"/>
        <v>0</v>
      </c>
      <c r="Q577" s="69">
        <f t="shared" si="82"/>
        <v>0</v>
      </c>
      <c r="R577" s="70">
        <f t="shared" si="88"/>
        <v>0</v>
      </c>
      <c r="T577" s="10"/>
      <c r="U577" s="10"/>
      <c r="V577" s="10"/>
      <c r="W577" s="10"/>
      <c r="X577" s="10"/>
    </row>
    <row r="578" spans="4:24" s="9" customFormat="1" x14ac:dyDescent="0.3">
      <c r="D578" s="17">
        <f t="shared" si="83"/>
        <v>96792</v>
      </c>
      <c r="E578" s="41">
        <v>1</v>
      </c>
      <c r="F578" s="83">
        <f t="shared" si="89"/>
        <v>3</v>
      </c>
      <c r="G578" s="39"/>
      <c r="H578" s="39"/>
      <c r="I578" s="39"/>
      <c r="J578" s="39"/>
      <c r="K578" s="84" t="e">
        <f t="shared" si="84"/>
        <v>#N/A</v>
      </c>
      <c r="L578" s="84" t="e">
        <f t="shared" si="85"/>
        <v>#N/A</v>
      </c>
      <c r="M578" s="40">
        <f t="shared" ref="M578:M641" si="90">IF(AND(ISBLANK(G579),ISBLANK(H579),ISBLANK(I579)),
       IF(AND(ISBLANK(G578),ISBLANK(H578),ISBLANK(I578)),
           IF(O577&gt;0,
                IF(YEARFRAC($B$7,D578)&gt;$B$10,O577,M577)+R577+($B$5-$B$25*E577+$B$4)*YEARFRAC(D577,D578)+IF(AND($B$27,YEARFRAC($B$7,D577)&lt;$B$10),$B$29*12*YEARFRAC(D577,D578),0)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K578+N("If records exist on this row, but not on the next, start the prediction by using this row's record")),
    NA()+N("Both this row and next have records; do nothing"))</f>
        <v>0</v>
      </c>
      <c r="N578" s="40">
        <f t="shared" ref="N578:N641" si="91">IF($B$27,
   IF(AND(ISBLANK(G579),ISBLANK(H579),ISBLANK(I579)),
      IF(AND(ISBLANK(G578),ISBLANK(H578),ISBLANK(I578)),
          IF(YEARFRAC($B$7,D578)&lt;=$B$10,
               MAX(N577+Q577-$B$29*12*YEARFRAC(D577,D578),0)+N("Predict the fixed balance if both this row and next have no records: it's the balance, plus interest, minus repayment"),
               0+N("Return a zero fixed balance if we're past the fixed period")),
          H578+N("Return the fixed balance when this row has a record, but the next doesn't")),
      NA()+N("Return NA if records were entered for this row and next (no need to predict)")),
 NA()+N("Return NA if the fixed period is not used"))</f>
        <v>0</v>
      </c>
      <c r="O578" s="40">
        <f t="shared" si="86"/>
        <v>0</v>
      </c>
      <c r="P578" s="68">
        <f t="shared" si="87"/>
        <v>0</v>
      </c>
      <c r="Q578" s="69">
        <f t="shared" ref="Q578:Q641" si="92">IF(ISNA(N578),
      NA()+N("Do nothing if the fixed balance is NA"),
      IF(AND(D578&gt;=$B$7,N578&gt;0,YEARFRAC($B$7,D578)&lt;=$B$10)+N("Check if within the fixed period"),
          (N578+IF(OR(ISNA(M578),ISNA($B$11)),0,MIN(0,MAX(-$B$11,M578))))*((1+$B$9/100/365)^(365*YEARFRAC(D578,D579))-1)
            +N("The fixed interest is the fixed rate (for the time between rows) multiplied by the fixed balance, reduced by up to the max repayment (if the variable balance is negative)"),
          0+N("No interest if outside the fixed period, or the balance is non-positive")))</f>
        <v>0</v>
      </c>
      <c r="R578" s="70">
        <f t="shared" si="88"/>
        <v>0</v>
      </c>
      <c r="T578" s="10"/>
      <c r="U578" s="10"/>
      <c r="V578" s="10"/>
      <c r="W578" s="10"/>
      <c r="X578" s="10"/>
    </row>
    <row r="579" spans="4:24" s="9" customFormat="1" x14ac:dyDescent="0.3">
      <c r="D579" s="17">
        <f t="shared" ref="D579:D642" si="93">EDATE(D578,3)</f>
        <v>96882</v>
      </c>
      <c r="E579" s="41">
        <v>1</v>
      </c>
      <c r="F579" s="83">
        <f t="shared" si="89"/>
        <v>3</v>
      </c>
      <c r="G579" s="39"/>
      <c r="H579" s="39"/>
      <c r="I579" s="39"/>
      <c r="J579" s="39"/>
      <c r="K579" s="84" t="e">
        <f t="shared" ref="K579:K642" si="94">IF(AND(ISBLANK(G579),ISBLANK(I579)),NA(),G579-I579)+N("Only give a result if the offset or variable balance are recorded")</f>
        <v>#N/A</v>
      </c>
      <c r="L579" s="84" t="e">
        <f t="shared" ref="L579:L642" si="95">IF(AND(ISBLANK(G579),ISBLANK(H579),ISBLANK(I579)),
      NA()+N("This row has no records; use NA"),
      H579+K579)</f>
        <v>#N/A</v>
      </c>
      <c r="M579" s="40">
        <f t="shared" si="90"/>
        <v>0</v>
      </c>
      <c r="N579" s="40">
        <f t="shared" si="91"/>
        <v>0</v>
      </c>
      <c r="O579" s="40">
        <f t="shared" ref="O579:O642" si="96">IF(ISNA(M579),
       IF(ISNA(N579), NA()+N("NA if both fixed and variable are NA"), MAX(0,N579)+N("Fixed balance if variable is NA")),
       IF(ISNA(N579),MAX(0,M579)+N("Variable balance if fixed is NA"),MAX(M579+N579,0)+N("Fixed+Variable if both aren't NA")))</f>
        <v>0</v>
      </c>
      <c r="P579" s="68">
        <f t="shared" ref="P579:P642" si="97">IF(ISNA(Q579)+N("This formula returns the sum of the interests that aren't NA"),
      IF(ISNA(R579),NA(),R579),
      IF(ISNA(R579),Q579,Q579+R579))</f>
        <v>0</v>
      </c>
      <c r="Q579" s="69">
        <f t="shared" si="92"/>
        <v>0</v>
      </c>
      <c r="R579" s="70">
        <f t="shared" ref="R579:R642" si="98">IF(ISNA(M579),
      NA()+N("Do nothing if the variable balance is NA"),
      MAX(IF(YEARFRAC($B$7,D579)&gt;$B$10,O579,M579)*((1+F579/100/365)^(365*YEARFRAC(D579,D580))-1), 0)
     +N("The variable interest is the variable rate (for the period between rows) multiplied by the net or variable balance (depending if within the fixed period), and only for positive variable balances"))</f>
        <v>0</v>
      </c>
      <c r="T579" s="10"/>
      <c r="U579" s="10"/>
      <c r="V579" s="10"/>
      <c r="W579" s="10"/>
      <c r="X579" s="10"/>
    </row>
    <row r="580" spans="4:24" s="9" customFormat="1" x14ac:dyDescent="0.3">
      <c r="D580" s="17">
        <f t="shared" si="93"/>
        <v>96973</v>
      </c>
      <c r="E580" s="41">
        <v>1</v>
      </c>
      <c r="F580" s="83">
        <f t="shared" ref="F580:F643" si="99">F579</f>
        <v>3</v>
      </c>
      <c r="G580" s="39"/>
      <c r="H580" s="39"/>
      <c r="I580" s="39"/>
      <c r="J580" s="39"/>
      <c r="K580" s="84" t="e">
        <f t="shared" si="94"/>
        <v>#N/A</v>
      </c>
      <c r="L580" s="84" t="e">
        <f t="shared" si="95"/>
        <v>#N/A</v>
      </c>
      <c r="M580" s="40">
        <f t="shared" si="90"/>
        <v>0</v>
      </c>
      <c r="N580" s="40">
        <f t="shared" si="91"/>
        <v>0</v>
      </c>
      <c r="O580" s="40">
        <f t="shared" si="96"/>
        <v>0</v>
      </c>
      <c r="P580" s="68">
        <f t="shared" si="97"/>
        <v>0</v>
      </c>
      <c r="Q580" s="69">
        <f t="shared" si="92"/>
        <v>0</v>
      </c>
      <c r="R580" s="70">
        <f t="shared" si="98"/>
        <v>0</v>
      </c>
      <c r="T580" s="10"/>
      <c r="U580" s="10"/>
      <c r="V580" s="10"/>
      <c r="W580" s="10"/>
      <c r="X580" s="10"/>
    </row>
    <row r="581" spans="4:24" s="9" customFormat="1" x14ac:dyDescent="0.3">
      <c r="D581" s="17">
        <f t="shared" si="93"/>
        <v>97065</v>
      </c>
      <c r="E581" s="41">
        <v>1</v>
      </c>
      <c r="F581" s="83">
        <f t="shared" si="99"/>
        <v>3</v>
      </c>
      <c r="G581" s="39"/>
      <c r="H581" s="39"/>
      <c r="I581" s="39"/>
      <c r="J581" s="39"/>
      <c r="K581" s="84" t="e">
        <f t="shared" si="94"/>
        <v>#N/A</v>
      </c>
      <c r="L581" s="84" t="e">
        <f t="shared" si="95"/>
        <v>#N/A</v>
      </c>
      <c r="M581" s="40">
        <f t="shared" si="90"/>
        <v>0</v>
      </c>
      <c r="N581" s="40">
        <f t="shared" si="91"/>
        <v>0</v>
      </c>
      <c r="O581" s="40">
        <f t="shared" si="96"/>
        <v>0</v>
      </c>
      <c r="P581" s="68">
        <f t="shared" si="97"/>
        <v>0</v>
      </c>
      <c r="Q581" s="69">
        <f t="shared" si="92"/>
        <v>0</v>
      </c>
      <c r="R581" s="70">
        <f t="shared" si="98"/>
        <v>0</v>
      </c>
      <c r="T581" s="10"/>
      <c r="U581" s="10"/>
      <c r="V581" s="10"/>
      <c r="W581" s="10"/>
      <c r="X581" s="10"/>
    </row>
    <row r="582" spans="4:24" s="9" customFormat="1" x14ac:dyDescent="0.3">
      <c r="D582" s="17">
        <f t="shared" si="93"/>
        <v>97157</v>
      </c>
      <c r="E582" s="41">
        <v>1</v>
      </c>
      <c r="F582" s="83">
        <f t="shared" si="99"/>
        <v>3</v>
      </c>
      <c r="G582" s="39"/>
      <c r="H582" s="39"/>
      <c r="I582" s="39"/>
      <c r="J582" s="39"/>
      <c r="K582" s="84" t="e">
        <f t="shared" si="94"/>
        <v>#N/A</v>
      </c>
      <c r="L582" s="84" t="e">
        <f t="shared" si="95"/>
        <v>#N/A</v>
      </c>
      <c r="M582" s="40">
        <f t="shared" si="90"/>
        <v>0</v>
      </c>
      <c r="N582" s="40">
        <f t="shared" si="91"/>
        <v>0</v>
      </c>
      <c r="O582" s="40">
        <f t="shared" si="96"/>
        <v>0</v>
      </c>
      <c r="P582" s="68">
        <f t="shared" si="97"/>
        <v>0</v>
      </c>
      <c r="Q582" s="69">
        <f t="shared" si="92"/>
        <v>0</v>
      </c>
      <c r="R582" s="70">
        <f t="shared" si="98"/>
        <v>0</v>
      </c>
      <c r="T582" s="10"/>
      <c r="U582" s="10"/>
      <c r="V582" s="10"/>
      <c r="W582" s="10"/>
      <c r="X582" s="10"/>
    </row>
    <row r="583" spans="4:24" s="9" customFormat="1" x14ac:dyDescent="0.3">
      <c r="D583" s="17">
        <f t="shared" si="93"/>
        <v>97247</v>
      </c>
      <c r="E583" s="41">
        <v>1</v>
      </c>
      <c r="F583" s="83">
        <f t="shared" si="99"/>
        <v>3</v>
      </c>
      <c r="G583" s="39"/>
      <c r="H583" s="39"/>
      <c r="I583" s="39"/>
      <c r="J583" s="39"/>
      <c r="K583" s="84" t="e">
        <f t="shared" si="94"/>
        <v>#N/A</v>
      </c>
      <c r="L583" s="84" t="e">
        <f t="shared" si="95"/>
        <v>#N/A</v>
      </c>
      <c r="M583" s="40">
        <f t="shared" si="90"/>
        <v>0</v>
      </c>
      <c r="N583" s="40">
        <f t="shared" si="91"/>
        <v>0</v>
      </c>
      <c r="O583" s="40">
        <f t="shared" si="96"/>
        <v>0</v>
      </c>
      <c r="P583" s="68">
        <f t="shared" si="97"/>
        <v>0</v>
      </c>
      <c r="Q583" s="69">
        <f t="shared" si="92"/>
        <v>0</v>
      </c>
      <c r="R583" s="70">
        <f t="shared" si="98"/>
        <v>0</v>
      </c>
      <c r="T583" s="10"/>
      <c r="U583" s="10"/>
      <c r="V583" s="10"/>
      <c r="W583" s="10"/>
      <c r="X583" s="10"/>
    </row>
    <row r="584" spans="4:24" s="9" customFormat="1" x14ac:dyDescent="0.3">
      <c r="D584" s="17">
        <f t="shared" si="93"/>
        <v>97338</v>
      </c>
      <c r="E584" s="41">
        <v>1</v>
      </c>
      <c r="F584" s="83">
        <f t="shared" si="99"/>
        <v>3</v>
      </c>
      <c r="G584" s="39"/>
      <c r="H584" s="39"/>
      <c r="I584" s="39"/>
      <c r="J584" s="39"/>
      <c r="K584" s="84" t="e">
        <f t="shared" si="94"/>
        <v>#N/A</v>
      </c>
      <c r="L584" s="84" t="e">
        <f t="shared" si="95"/>
        <v>#N/A</v>
      </c>
      <c r="M584" s="40">
        <f t="shared" si="90"/>
        <v>0</v>
      </c>
      <c r="N584" s="40">
        <f t="shared" si="91"/>
        <v>0</v>
      </c>
      <c r="O584" s="40">
        <f t="shared" si="96"/>
        <v>0</v>
      </c>
      <c r="P584" s="68">
        <f t="shared" si="97"/>
        <v>0</v>
      </c>
      <c r="Q584" s="69">
        <f t="shared" si="92"/>
        <v>0</v>
      </c>
      <c r="R584" s="70">
        <f t="shared" si="98"/>
        <v>0</v>
      </c>
      <c r="T584" s="10"/>
      <c r="U584" s="10"/>
      <c r="V584" s="10"/>
      <c r="W584" s="10"/>
      <c r="X584" s="10"/>
    </row>
    <row r="585" spans="4:24" s="9" customFormat="1" x14ac:dyDescent="0.3">
      <c r="D585" s="17">
        <f t="shared" si="93"/>
        <v>97430</v>
      </c>
      <c r="E585" s="41">
        <v>1</v>
      </c>
      <c r="F585" s="83">
        <f t="shared" si="99"/>
        <v>3</v>
      </c>
      <c r="G585" s="39"/>
      <c r="H585" s="39"/>
      <c r="I585" s="39"/>
      <c r="J585" s="39"/>
      <c r="K585" s="84" t="e">
        <f t="shared" si="94"/>
        <v>#N/A</v>
      </c>
      <c r="L585" s="84" t="e">
        <f t="shared" si="95"/>
        <v>#N/A</v>
      </c>
      <c r="M585" s="40">
        <f t="shared" si="90"/>
        <v>0</v>
      </c>
      <c r="N585" s="40">
        <f t="shared" si="91"/>
        <v>0</v>
      </c>
      <c r="O585" s="40">
        <f t="shared" si="96"/>
        <v>0</v>
      </c>
      <c r="P585" s="68">
        <f t="shared" si="97"/>
        <v>0</v>
      </c>
      <c r="Q585" s="69">
        <f t="shared" si="92"/>
        <v>0</v>
      </c>
      <c r="R585" s="70">
        <f t="shared" si="98"/>
        <v>0</v>
      </c>
      <c r="T585" s="10"/>
      <c r="U585" s="10"/>
      <c r="V585" s="10"/>
      <c r="W585" s="10"/>
      <c r="X585" s="10"/>
    </row>
    <row r="586" spans="4:24" s="9" customFormat="1" x14ac:dyDescent="0.3">
      <c r="D586" s="17">
        <f t="shared" si="93"/>
        <v>97522</v>
      </c>
      <c r="E586" s="41">
        <v>1</v>
      </c>
      <c r="F586" s="83">
        <f t="shared" si="99"/>
        <v>3</v>
      </c>
      <c r="G586" s="39"/>
      <c r="H586" s="39"/>
      <c r="I586" s="39"/>
      <c r="J586" s="39"/>
      <c r="K586" s="84" t="e">
        <f t="shared" si="94"/>
        <v>#N/A</v>
      </c>
      <c r="L586" s="84" t="e">
        <f t="shared" si="95"/>
        <v>#N/A</v>
      </c>
      <c r="M586" s="40">
        <f t="shared" si="90"/>
        <v>0</v>
      </c>
      <c r="N586" s="40">
        <f t="shared" si="91"/>
        <v>0</v>
      </c>
      <c r="O586" s="40">
        <f t="shared" si="96"/>
        <v>0</v>
      </c>
      <c r="P586" s="68">
        <f t="shared" si="97"/>
        <v>0</v>
      </c>
      <c r="Q586" s="69">
        <f t="shared" si="92"/>
        <v>0</v>
      </c>
      <c r="R586" s="70">
        <f t="shared" si="98"/>
        <v>0</v>
      </c>
      <c r="T586" s="10"/>
      <c r="U586" s="10"/>
      <c r="V586" s="10"/>
      <c r="W586" s="10"/>
      <c r="X586" s="10"/>
    </row>
    <row r="587" spans="4:24" s="9" customFormat="1" x14ac:dyDescent="0.3">
      <c r="D587" s="17">
        <f t="shared" si="93"/>
        <v>97612</v>
      </c>
      <c r="E587" s="41">
        <v>1</v>
      </c>
      <c r="F587" s="83">
        <f t="shared" si="99"/>
        <v>3</v>
      </c>
      <c r="G587" s="39"/>
      <c r="H587" s="39"/>
      <c r="I587" s="39"/>
      <c r="J587" s="39"/>
      <c r="K587" s="84" t="e">
        <f t="shared" si="94"/>
        <v>#N/A</v>
      </c>
      <c r="L587" s="84" t="e">
        <f t="shared" si="95"/>
        <v>#N/A</v>
      </c>
      <c r="M587" s="40">
        <f t="shared" si="90"/>
        <v>0</v>
      </c>
      <c r="N587" s="40">
        <f t="shared" si="91"/>
        <v>0</v>
      </c>
      <c r="O587" s="40">
        <f t="shared" si="96"/>
        <v>0</v>
      </c>
      <c r="P587" s="68">
        <f t="shared" si="97"/>
        <v>0</v>
      </c>
      <c r="Q587" s="69">
        <f t="shared" si="92"/>
        <v>0</v>
      </c>
      <c r="R587" s="70">
        <f t="shared" si="98"/>
        <v>0</v>
      </c>
      <c r="T587" s="10"/>
      <c r="U587" s="10"/>
      <c r="V587" s="10"/>
      <c r="W587" s="10"/>
      <c r="X587" s="10"/>
    </row>
    <row r="588" spans="4:24" s="9" customFormat="1" x14ac:dyDescent="0.3">
      <c r="D588" s="17">
        <f t="shared" si="93"/>
        <v>97703</v>
      </c>
      <c r="E588" s="41">
        <v>1</v>
      </c>
      <c r="F588" s="83">
        <f t="shared" si="99"/>
        <v>3</v>
      </c>
      <c r="G588" s="39"/>
      <c r="H588" s="39"/>
      <c r="I588" s="39"/>
      <c r="J588" s="39"/>
      <c r="K588" s="84" t="e">
        <f t="shared" si="94"/>
        <v>#N/A</v>
      </c>
      <c r="L588" s="84" t="e">
        <f t="shared" si="95"/>
        <v>#N/A</v>
      </c>
      <c r="M588" s="40">
        <f t="shared" si="90"/>
        <v>0</v>
      </c>
      <c r="N588" s="40">
        <f t="shared" si="91"/>
        <v>0</v>
      </c>
      <c r="O588" s="40">
        <f t="shared" si="96"/>
        <v>0</v>
      </c>
      <c r="P588" s="68">
        <f t="shared" si="97"/>
        <v>0</v>
      </c>
      <c r="Q588" s="69">
        <f t="shared" si="92"/>
        <v>0</v>
      </c>
      <c r="R588" s="70">
        <f t="shared" si="98"/>
        <v>0</v>
      </c>
      <c r="T588" s="10"/>
      <c r="U588" s="10"/>
      <c r="V588" s="10"/>
      <c r="W588" s="10"/>
      <c r="X588" s="10"/>
    </row>
    <row r="589" spans="4:24" s="9" customFormat="1" x14ac:dyDescent="0.3">
      <c r="D589" s="17">
        <f t="shared" si="93"/>
        <v>97795</v>
      </c>
      <c r="E589" s="41">
        <v>1</v>
      </c>
      <c r="F589" s="83">
        <f t="shared" si="99"/>
        <v>3</v>
      </c>
      <c r="G589" s="39"/>
      <c r="H589" s="39"/>
      <c r="I589" s="39"/>
      <c r="J589" s="39"/>
      <c r="K589" s="84" t="e">
        <f t="shared" si="94"/>
        <v>#N/A</v>
      </c>
      <c r="L589" s="84" t="e">
        <f t="shared" si="95"/>
        <v>#N/A</v>
      </c>
      <c r="M589" s="40">
        <f t="shared" si="90"/>
        <v>0</v>
      </c>
      <c r="N589" s="40">
        <f t="shared" si="91"/>
        <v>0</v>
      </c>
      <c r="O589" s="40">
        <f t="shared" si="96"/>
        <v>0</v>
      </c>
      <c r="P589" s="68">
        <f t="shared" si="97"/>
        <v>0</v>
      </c>
      <c r="Q589" s="69">
        <f t="shared" si="92"/>
        <v>0</v>
      </c>
      <c r="R589" s="70">
        <f t="shared" si="98"/>
        <v>0</v>
      </c>
      <c r="T589" s="10"/>
      <c r="U589" s="10"/>
      <c r="V589" s="10"/>
      <c r="W589" s="10"/>
      <c r="X589" s="10"/>
    </row>
    <row r="590" spans="4:24" s="9" customFormat="1" x14ac:dyDescent="0.3">
      <c r="D590" s="17">
        <f t="shared" si="93"/>
        <v>97887</v>
      </c>
      <c r="E590" s="41">
        <v>1</v>
      </c>
      <c r="F590" s="83">
        <f t="shared" si="99"/>
        <v>3</v>
      </c>
      <c r="G590" s="39"/>
      <c r="H590" s="39"/>
      <c r="I590" s="39"/>
      <c r="J590" s="39"/>
      <c r="K590" s="84" t="e">
        <f t="shared" si="94"/>
        <v>#N/A</v>
      </c>
      <c r="L590" s="84" t="e">
        <f t="shared" si="95"/>
        <v>#N/A</v>
      </c>
      <c r="M590" s="40">
        <f t="shared" si="90"/>
        <v>0</v>
      </c>
      <c r="N590" s="40">
        <f t="shared" si="91"/>
        <v>0</v>
      </c>
      <c r="O590" s="40">
        <f t="shared" si="96"/>
        <v>0</v>
      </c>
      <c r="P590" s="68">
        <f t="shared" si="97"/>
        <v>0</v>
      </c>
      <c r="Q590" s="69">
        <f t="shared" si="92"/>
        <v>0</v>
      </c>
      <c r="R590" s="70">
        <f t="shared" si="98"/>
        <v>0</v>
      </c>
      <c r="T590" s="10"/>
      <c r="U590" s="10"/>
      <c r="V590" s="10"/>
      <c r="W590" s="10"/>
      <c r="X590" s="10"/>
    </row>
    <row r="591" spans="4:24" s="9" customFormat="1" x14ac:dyDescent="0.3">
      <c r="D591" s="17">
        <f t="shared" si="93"/>
        <v>97978</v>
      </c>
      <c r="E591" s="41">
        <v>1</v>
      </c>
      <c r="F591" s="83">
        <f t="shared" si="99"/>
        <v>3</v>
      </c>
      <c r="G591" s="39"/>
      <c r="H591" s="39"/>
      <c r="I591" s="39"/>
      <c r="J591" s="39"/>
      <c r="K591" s="84" t="e">
        <f t="shared" si="94"/>
        <v>#N/A</v>
      </c>
      <c r="L591" s="84" t="e">
        <f t="shared" si="95"/>
        <v>#N/A</v>
      </c>
      <c r="M591" s="40">
        <f t="shared" si="90"/>
        <v>0</v>
      </c>
      <c r="N591" s="40">
        <f t="shared" si="91"/>
        <v>0</v>
      </c>
      <c r="O591" s="40">
        <f t="shared" si="96"/>
        <v>0</v>
      </c>
      <c r="P591" s="68">
        <f t="shared" si="97"/>
        <v>0</v>
      </c>
      <c r="Q591" s="69">
        <f t="shared" si="92"/>
        <v>0</v>
      </c>
      <c r="R591" s="70">
        <f t="shared" si="98"/>
        <v>0</v>
      </c>
      <c r="T591" s="10"/>
      <c r="U591" s="10"/>
      <c r="V591" s="10"/>
      <c r="W591" s="10"/>
      <c r="X591" s="10"/>
    </row>
    <row r="592" spans="4:24" s="9" customFormat="1" x14ac:dyDescent="0.3">
      <c r="D592" s="17">
        <f t="shared" si="93"/>
        <v>98069</v>
      </c>
      <c r="E592" s="41">
        <v>1</v>
      </c>
      <c r="F592" s="83">
        <f t="shared" si="99"/>
        <v>3</v>
      </c>
      <c r="G592" s="39"/>
      <c r="H592" s="39"/>
      <c r="I592" s="39"/>
      <c r="J592" s="39"/>
      <c r="K592" s="84" t="e">
        <f t="shared" si="94"/>
        <v>#N/A</v>
      </c>
      <c r="L592" s="84" t="e">
        <f t="shared" si="95"/>
        <v>#N/A</v>
      </c>
      <c r="M592" s="40">
        <f t="shared" si="90"/>
        <v>0</v>
      </c>
      <c r="N592" s="40">
        <f t="shared" si="91"/>
        <v>0</v>
      </c>
      <c r="O592" s="40">
        <f t="shared" si="96"/>
        <v>0</v>
      </c>
      <c r="P592" s="68">
        <f t="shared" si="97"/>
        <v>0</v>
      </c>
      <c r="Q592" s="69">
        <f t="shared" si="92"/>
        <v>0</v>
      </c>
      <c r="R592" s="70">
        <f t="shared" si="98"/>
        <v>0</v>
      </c>
      <c r="T592" s="10"/>
      <c r="U592" s="10"/>
      <c r="V592" s="10"/>
      <c r="W592" s="10"/>
      <c r="X592" s="10"/>
    </row>
    <row r="593" spans="4:24" s="9" customFormat="1" x14ac:dyDescent="0.3">
      <c r="D593" s="17">
        <f t="shared" si="93"/>
        <v>98161</v>
      </c>
      <c r="E593" s="41">
        <v>1</v>
      </c>
      <c r="F593" s="83">
        <f t="shared" si="99"/>
        <v>3</v>
      </c>
      <c r="G593" s="39"/>
      <c r="H593" s="39"/>
      <c r="I593" s="39"/>
      <c r="J593" s="39"/>
      <c r="K593" s="84" t="e">
        <f t="shared" si="94"/>
        <v>#N/A</v>
      </c>
      <c r="L593" s="84" t="e">
        <f t="shared" si="95"/>
        <v>#N/A</v>
      </c>
      <c r="M593" s="40">
        <f t="shared" si="90"/>
        <v>0</v>
      </c>
      <c r="N593" s="40">
        <f t="shared" si="91"/>
        <v>0</v>
      </c>
      <c r="O593" s="40">
        <f t="shared" si="96"/>
        <v>0</v>
      </c>
      <c r="P593" s="68">
        <f t="shared" si="97"/>
        <v>0</v>
      </c>
      <c r="Q593" s="69">
        <f t="shared" si="92"/>
        <v>0</v>
      </c>
      <c r="R593" s="70">
        <f t="shared" si="98"/>
        <v>0</v>
      </c>
      <c r="T593" s="10"/>
      <c r="U593" s="10"/>
      <c r="V593" s="10"/>
      <c r="W593" s="10"/>
      <c r="X593" s="10"/>
    </row>
    <row r="594" spans="4:24" s="9" customFormat="1" x14ac:dyDescent="0.3">
      <c r="D594" s="17">
        <f t="shared" si="93"/>
        <v>98253</v>
      </c>
      <c r="E594" s="41">
        <v>1</v>
      </c>
      <c r="F594" s="83">
        <f t="shared" si="99"/>
        <v>3</v>
      </c>
      <c r="G594" s="39"/>
      <c r="H594" s="39"/>
      <c r="I594" s="39"/>
      <c r="J594" s="39"/>
      <c r="K594" s="84" t="e">
        <f t="shared" si="94"/>
        <v>#N/A</v>
      </c>
      <c r="L594" s="84" t="e">
        <f t="shared" si="95"/>
        <v>#N/A</v>
      </c>
      <c r="M594" s="40">
        <f t="shared" si="90"/>
        <v>0</v>
      </c>
      <c r="N594" s="40">
        <f t="shared" si="91"/>
        <v>0</v>
      </c>
      <c r="O594" s="40">
        <f t="shared" si="96"/>
        <v>0</v>
      </c>
      <c r="P594" s="68">
        <f t="shared" si="97"/>
        <v>0</v>
      </c>
      <c r="Q594" s="69">
        <f t="shared" si="92"/>
        <v>0</v>
      </c>
      <c r="R594" s="70">
        <f t="shared" si="98"/>
        <v>0</v>
      </c>
      <c r="T594" s="10"/>
      <c r="U594" s="10"/>
      <c r="V594" s="10"/>
      <c r="W594" s="10"/>
      <c r="X594" s="10"/>
    </row>
    <row r="595" spans="4:24" s="9" customFormat="1" x14ac:dyDescent="0.3">
      <c r="D595" s="17">
        <f t="shared" si="93"/>
        <v>98343</v>
      </c>
      <c r="E595" s="41">
        <v>1</v>
      </c>
      <c r="F595" s="83">
        <f t="shared" si="99"/>
        <v>3</v>
      </c>
      <c r="G595" s="39"/>
      <c r="H595" s="39"/>
      <c r="I595" s="39"/>
      <c r="J595" s="39"/>
      <c r="K595" s="84" t="e">
        <f t="shared" si="94"/>
        <v>#N/A</v>
      </c>
      <c r="L595" s="84" t="e">
        <f t="shared" si="95"/>
        <v>#N/A</v>
      </c>
      <c r="M595" s="40">
        <f t="shared" si="90"/>
        <v>0</v>
      </c>
      <c r="N595" s="40">
        <f t="shared" si="91"/>
        <v>0</v>
      </c>
      <c r="O595" s="40">
        <f t="shared" si="96"/>
        <v>0</v>
      </c>
      <c r="P595" s="68">
        <f t="shared" si="97"/>
        <v>0</v>
      </c>
      <c r="Q595" s="69">
        <f t="shared" si="92"/>
        <v>0</v>
      </c>
      <c r="R595" s="70">
        <f t="shared" si="98"/>
        <v>0</v>
      </c>
      <c r="T595" s="10"/>
      <c r="U595" s="10"/>
      <c r="V595" s="10"/>
      <c r="W595" s="10"/>
      <c r="X595" s="10"/>
    </row>
    <row r="596" spans="4:24" s="9" customFormat="1" x14ac:dyDescent="0.3">
      <c r="D596" s="17">
        <f t="shared" si="93"/>
        <v>98434</v>
      </c>
      <c r="E596" s="41">
        <v>1</v>
      </c>
      <c r="F596" s="83">
        <f t="shared" si="99"/>
        <v>3</v>
      </c>
      <c r="G596" s="39"/>
      <c r="H596" s="39"/>
      <c r="I596" s="39"/>
      <c r="J596" s="39"/>
      <c r="K596" s="84" t="e">
        <f t="shared" si="94"/>
        <v>#N/A</v>
      </c>
      <c r="L596" s="84" t="e">
        <f t="shared" si="95"/>
        <v>#N/A</v>
      </c>
      <c r="M596" s="40">
        <f t="shared" si="90"/>
        <v>0</v>
      </c>
      <c r="N596" s="40">
        <f t="shared" si="91"/>
        <v>0</v>
      </c>
      <c r="O596" s="40">
        <f t="shared" si="96"/>
        <v>0</v>
      </c>
      <c r="P596" s="68">
        <f t="shared" si="97"/>
        <v>0</v>
      </c>
      <c r="Q596" s="69">
        <f t="shared" si="92"/>
        <v>0</v>
      </c>
      <c r="R596" s="70">
        <f t="shared" si="98"/>
        <v>0</v>
      </c>
      <c r="T596" s="10"/>
      <c r="U596" s="10"/>
      <c r="V596" s="10"/>
      <c r="W596" s="10"/>
      <c r="X596" s="10"/>
    </row>
    <row r="597" spans="4:24" s="9" customFormat="1" x14ac:dyDescent="0.3">
      <c r="D597" s="17">
        <f t="shared" si="93"/>
        <v>98526</v>
      </c>
      <c r="E597" s="41">
        <v>1</v>
      </c>
      <c r="F597" s="83">
        <f t="shared" si="99"/>
        <v>3</v>
      </c>
      <c r="G597" s="39"/>
      <c r="H597" s="39"/>
      <c r="I597" s="39"/>
      <c r="J597" s="39"/>
      <c r="K597" s="84" t="e">
        <f t="shared" si="94"/>
        <v>#N/A</v>
      </c>
      <c r="L597" s="84" t="e">
        <f t="shared" si="95"/>
        <v>#N/A</v>
      </c>
      <c r="M597" s="40">
        <f t="shared" si="90"/>
        <v>0</v>
      </c>
      <c r="N597" s="40">
        <f t="shared" si="91"/>
        <v>0</v>
      </c>
      <c r="O597" s="40">
        <f t="shared" si="96"/>
        <v>0</v>
      </c>
      <c r="P597" s="68">
        <f t="shared" si="97"/>
        <v>0</v>
      </c>
      <c r="Q597" s="69">
        <f t="shared" si="92"/>
        <v>0</v>
      </c>
      <c r="R597" s="70">
        <f t="shared" si="98"/>
        <v>0</v>
      </c>
      <c r="T597" s="10"/>
      <c r="U597" s="10"/>
      <c r="V597" s="10"/>
      <c r="W597" s="10"/>
      <c r="X597" s="10"/>
    </row>
    <row r="598" spans="4:24" s="9" customFormat="1" x14ac:dyDescent="0.3">
      <c r="D598" s="17">
        <f t="shared" si="93"/>
        <v>98618</v>
      </c>
      <c r="E598" s="41">
        <v>1</v>
      </c>
      <c r="F598" s="83">
        <f t="shared" si="99"/>
        <v>3</v>
      </c>
      <c r="G598" s="39"/>
      <c r="H598" s="39"/>
      <c r="I598" s="39"/>
      <c r="J598" s="39"/>
      <c r="K598" s="84" t="e">
        <f t="shared" si="94"/>
        <v>#N/A</v>
      </c>
      <c r="L598" s="84" t="e">
        <f t="shared" si="95"/>
        <v>#N/A</v>
      </c>
      <c r="M598" s="40">
        <f t="shared" si="90"/>
        <v>0</v>
      </c>
      <c r="N598" s="40">
        <f t="shared" si="91"/>
        <v>0</v>
      </c>
      <c r="O598" s="40">
        <f t="shared" si="96"/>
        <v>0</v>
      </c>
      <c r="P598" s="68">
        <f t="shared" si="97"/>
        <v>0</v>
      </c>
      <c r="Q598" s="69">
        <f t="shared" si="92"/>
        <v>0</v>
      </c>
      <c r="R598" s="70">
        <f t="shared" si="98"/>
        <v>0</v>
      </c>
      <c r="T598" s="10"/>
      <c r="U598" s="10"/>
      <c r="V598" s="10"/>
      <c r="W598" s="10"/>
      <c r="X598" s="10"/>
    </row>
    <row r="599" spans="4:24" s="9" customFormat="1" x14ac:dyDescent="0.3">
      <c r="D599" s="17">
        <f t="shared" si="93"/>
        <v>98708</v>
      </c>
      <c r="E599" s="41">
        <v>1</v>
      </c>
      <c r="F599" s="83">
        <f t="shared" si="99"/>
        <v>3</v>
      </c>
      <c r="G599" s="39"/>
      <c r="H599" s="39"/>
      <c r="I599" s="39"/>
      <c r="J599" s="39"/>
      <c r="K599" s="84" t="e">
        <f t="shared" si="94"/>
        <v>#N/A</v>
      </c>
      <c r="L599" s="84" t="e">
        <f t="shared" si="95"/>
        <v>#N/A</v>
      </c>
      <c r="M599" s="40">
        <f t="shared" si="90"/>
        <v>0</v>
      </c>
      <c r="N599" s="40">
        <f t="shared" si="91"/>
        <v>0</v>
      </c>
      <c r="O599" s="40">
        <f t="shared" si="96"/>
        <v>0</v>
      </c>
      <c r="P599" s="68">
        <f t="shared" si="97"/>
        <v>0</v>
      </c>
      <c r="Q599" s="69">
        <f t="shared" si="92"/>
        <v>0</v>
      </c>
      <c r="R599" s="70">
        <f t="shared" si="98"/>
        <v>0</v>
      </c>
      <c r="T599" s="10"/>
      <c r="U599" s="10"/>
      <c r="V599" s="10"/>
      <c r="W599" s="10"/>
      <c r="X599" s="10"/>
    </row>
    <row r="600" spans="4:24" s="9" customFormat="1" x14ac:dyDescent="0.3">
      <c r="D600" s="17">
        <f t="shared" si="93"/>
        <v>98799</v>
      </c>
      <c r="E600" s="41">
        <v>1</v>
      </c>
      <c r="F600" s="83">
        <f t="shared" si="99"/>
        <v>3</v>
      </c>
      <c r="G600" s="39"/>
      <c r="H600" s="39"/>
      <c r="I600" s="39"/>
      <c r="J600" s="39"/>
      <c r="K600" s="84" t="e">
        <f t="shared" si="94"/>
        <v>#N/A</v>
      </c>
      <c r="L600" s="84" t="e">
        <f t="shared" si="95"/>
        <v>#N/A</v>
      </c>
      <c r="M600" s="40">
        <f t="shared" si="90"/>
        <v>0</v>
      </c>
      <c r="N600" s="40">
        <f t="shared" si="91"/>
        <v>0</v>
      </c>
      <c r="O600" s="40">
        <f t="shared" si="96"/>
        <v>0</v>
      </c>
      <c r="P600" s="68">
        <f t="shared" si="97"/>
        <v>0</v>
      </c>
      <c r="Q600" s="69">
        <f t="shared" si="92"/>
        <v>0</v>
      </c>
      <c r="R600" s="70">
        <f t="shared" si="98"/>
        <v>0</v>
      </c>
      <c r="T600" s="10"/>
      <c r="U600" s="10"/>
      <c r="V600" s="10"/>
      <c r="W600" s="10"/>
      <c r="X600" s="10"/>
    </row>
    <row r="601" spans="4:24" s="9" customFormat="1" x14ac:dyDescent="0.3">
      <c r="D601" s="17">
        <f t="shared" si="93"/>
        <v>98891</v>
      </c>
      <c r="E601" s="41">
        <v>1</v>
      </c>
      <c r="F601" s="83">
        <f t="shared" si="99"/>
        <v>3</v>
      </c>
      <c r="G601" s="39"/>
      <c r="H601" s="39"/>
      <c r="I601" s="39"/>
      <c r="J601" s="39"/>
      <c r="K601" s="84" t="e">
        <f t="shared" si="94"/>
        <v>#N/A</v>
      </c>
      <c r="L601" s="84" t="e">
        <f t="shared" si="95"/>
        <v>#N/A</v>
      </c>
      <c r="M601" s="40">
        <f t="shared" si="90"/>
        <v>0</v>
      </c>
      <c r="N601" s="40">
        <f t="shared" si="91"/>
        <v>0</v>
      </c>
      <c r="O601" s="40">
        <f t="shared" si="96"/>
        <v>0</v>
      </c>
      <c r="P601" s="68">
        <f t="shared" si="97"/>
        <v>0</v>
      </c>
      <c r="Q601" s="69">
        <f t="shared" si="92"/>
        <v>0</v>
      </c>
      <c r="R601" s="70">
        <f t="shared" si="98"/>
        <v>0</v>
      </c>
      <c r="T601" s="10"/>
      <c r="U601" s="10"/>
      <c r="V601" s="10"/>
      <c r="W601" s="10"/>
      <c r="X601" s="10"/>
    </row>
    <row r="602" spans="4:24" s="9" customFormat="1" x14ac:dyDescent="0.3">
      <c r="D602" s="17">
        <f t="shared" si="93"/>
        <v>98983</v>
      </c>
      <c r="E602" s="41">
        <v>1</v>
      </c>
      <c r="F602" s="83">
        <f t="shared" si="99"/>
        <v>3</v>
      </c>
      <c r="G602" s="39"/>
      <c r="H602" s="39"/>
      <c r="I602" s="39"/>
      <c r="J602" s="39"/>
      <c r="K602" s="84" t="e">
        <f t="shared" si="94"/>
        <v>#N/A</v>
      </c>
      <c r="L602" s="84" t="e">
        <f t="shared" si="95"/>
        <v>#N/A</v>
      </c>
      <c r="M602" s="40">
        <f t="shared" si="90"/>
        <v>0</v>
      </c>
      <c r="N602" s="40">
        <f t="shared" si="91"/>
        <v>0</v>
      </c>
      <c r="O602" s="40">
        <f t="shared" si="96"/>
        <v>0</v>
      </c>
      <c r="P602" s="68">
        <f t="shared" si="97"/>
        <v>0</v>
      </c>
      <c r="Q602" s="69">
        <f t="shared" si="92"/>
        <v>0</v>
      </c>
      <c r="R602" s="70">
        <f t="shared" si="98"/>
        <v>0</v>
      </c>
      <c r="T602" s="10"/>
      <c r="U602" s="10"/>
      <c r="V602" s="10"/>
      <c r="W602" s="10"/>
      <c r="X602" s="10"/>
    </row>
    <row r="603" spans="4:24" s="9" customFormat="1" x14ac:dyDescent="0.3">
      <c r="D603" s="17">
        <f t="shared" si="93"/>
        <v>99073</v>
      </c>
      <c r="E603" s="41">
        <v>1</v>
      </c>
      <c r="F603" s="83">
        <f t="shared" si="99"/>
        <v>3</v>
      </c>
      <c r="G603" s="39"/>
      <c r="H603" s="39"/>
      <c r="I603" s="39"/>
      <c r="J603" s="39"/>
      <c r="K603" s="84" t="e">
        <f t="shared" si="94"/>
        <v>#N/A</v>
      </c>
      <c r="L603" s="84" t="e">
        <f t="shared" si="95"/>
        <v>#N/A</v>
      </c>
      <c r="M603" s="40">
        <f t="shared" si="90"/>
        <v>0</v>
      </c>
      <c r="N603" s="40">
        <f t="shared" si="91"/>
        <v>0</v>
      </c>
      <c r="O603" s="40">
        <f t="shared" si="96"/>
        <v>0</v>
      </c>
      <c r="P603" s="68">
        <f t="shared" si="97"/>
        <v>0</v>
      </c>
      <c r="Q603" s="69">
        <f t="shared" si="92"/>
        <v>0</v>
      </c>
      <c r="R603" s="70">
        <f t="shared" si="98"/>
        <v>0</v>
      </c>
      <c r="T603" s="10"/>
      <c r="U603" s="10"/>
      <c r="V603" s="10"/>
      <c r="W603" s="10"/>
      <c r="X603" s="10"/>
    </row>
    <row r="604" spans="4:24" s="9" customFormat="1" x14ac:dyDescent="0.3">
      <c r="D604" s="17">
        <f t="shared" si="93"/>
        <v>99164</v>
      </c>
      <c r="E604" s="41">
        <v>1</v>
      </c>
      <c r="F604" s="83">
        <f t="shared" si="99"/>
        <v>3</v>
      </c>
      <c r="G604" s="39"/>
      <c r="H604" s="39"/>
      <c r="I604" s="39"/>
      <c r="J604" s="39"/>
      <c r="K604" s="84" t="e">
        <f t="shared" si="94"/>
        <v>#N/A</v>
      </c>
      <c r="L604" s="84" t="e">
        <f t="shared" si="95"/>
        <v>#N/A</v>
      </c>
      <c r="M604" s="40">
        <f t="shared" si="90"/>
        <v>0</v>
      </c>
      <c r="N604" s="40">
        <f t="shared" si="91"/>
        <v>0</v>
      </c>
      <c r="O604" s="40">
        <f t="shared" si="96"/>
        <v>0</v>
      </c>
      <c r="P604" s="68">
        <f t="shared" si="97"/>
        <v>0</v>
      </c>
      <c r="Q604" s="69">
        <f t="shared" si="92"/>
        <v>0</v>
      </c>
      <c r="R604" s="70">
        <f t="shared" si="98"/>
        <v>0</v>
      </c>
      <c r="T604" s="10"/>
      <c r="U604" s="10"/>
      <c r="V604" s="10"/>
      <c r="W604" s="10"/>
      <c r="X604" s="10"/>
    </row>
    <row r="605" spans="4:24" s="9" customFormat="1" x14ac:dyDescent="0.3">
      <c r="D605" s="17">
        <f t="shared" si="93"/>
        <v>99256</v>
      </c>
      <c r="E605" s="41">
        <v>1</v>
      </c>
      <c r="F605" s="83">
        <f t="shared" si="99"/>
        <v>3</v>
      </c>
      <c r="G605" s="39"/>
      <c r="H605" s="39"/>
      <c r="I605" s="39"/>
      <c r="J605" s="39"/>
      <c r="K605" s="84" t="e">
        <f t="shared" si="94"/>
        <v>#N/A</v>
      </c>
      <c r="L605" s="84" t="e">
        <f t="shared" si="95"/>
        <v>#N/A</v>
      </c>
      <c r="M605" s="40">
        <f t="shared" si="90"/>
        <v>0</v>
      </c>
      <c r="N605" s="40">
        <f t="shared" si="91"/>
        <v>0</v>
      </c>
      <c r="O605" s="40">
        <f t="shared" si="96"/>
        <v>0</v>
      </c>
      <c r="P605" s="68">
        <f t="shared" si="97"/>
        <v>0</v>
      </c>
      <c r="Q605" s="69">
        <f t="shared" si="92"/>
        <v>0</v>
      </c>
      <c r="R605" s="70">
        <f t="shared" si="98"/>
        <v>0</v>
      </c>
      <c r="T605" s="10"/>
      <c r="U605" s="10"/>
      <c r="V605" s="10"/>
      <c r="W605" s="10"/>
      <c r="X605" s="10"/>
    </row>
    <row r="606" spans="4:24" s="9" customFormat="1" x14ac:dyDescent="0.3">
      <c r="D606" s="17">
        <f t="shared" si="93"/>
        <v>99348</v>
      </c>
      <c r="E606" s="41">
        <v>1</v>
      </c>
      <c r="F606" s="83">
        <f t="shared" si="99"/>
        <v>3</v>
      </c>
      <c r="G606" s="39"/>
      <c r="H606" s="39"/>
      <c r="I606" s="39"/>
      <c r="J606" s="39"/>
      <c r="K606" s="84" t="e">
        <f t="shared" si="94"/>
        <v>#N/A</v>
      </c>
      <c r="L606" s="84" t="e">
        <f t="shared" si="95"/>
        <v>#N/A</v>
      </c>
      <c r="M606" s="40">
        <f t="shared" si="90"/>
        <v>0</v>
      </c>
      <c r="N606" s="40">
        <f t="shared" si="91"/>
        <v>0</v>
      </c>
      <c r="O606" s="40">
        <f t="shared" si="96"/>
        <v>0</v>
      </c>
      <c r="P606" s="68">
        <f t="shared" si="97"/>
        <v>0</v>
      </c>
      <c r="Q606" s="69">
        <f t="shared" si="92"/>
        <v>0</v>
      </c>
      <c r="R606" s="70">
        <f t="shared" si="98"/>
        <v>0</v>
      </c>
      <c r="T606" s="10"/>
      <c r="U606" s="10"/>
      <c r="V606" s="10"/>
      <c r="W606" s="10"/>
      <c r="X606" s="10"/>
    </row>
    <row r="607" spans="4:24" s="9" customFormat="1" x14ac:dyDescent="0.3">
      <c r="D607" s="17">
        <f t="shared" si="93"/>
        <v>99439</v>
      </c>
      <c r="E607" s="41">
        <v>1</v>
      </c>
      <c r="F607" s="83">
        <f t="shared" si="99"/>
        <v>3</v>
      </c>
      <c r="G607" s="39"/>
      <c r="H607" s="39"/>
      <c r="I607" s="39"/>
      <c r="J607" s="39"/>
      <c r="K607" s="84" t="e">
        <f t="shared" si="94"/>
        <v>#N/A</v>
      </c>
      <c r="L607" s="84" t="e">
        <f t="shared" si="95"/>
        <v>#N/A</v>
      </c>
      <c r="M607" s="40">
        <f t="shared" si="90"/>
        <v>0</v>
      </c>
      <c r="N607" s="40">
        <f t="shared" si="91"/>
        <v>0</v>
      </c>
      <c r="O607" s="40">
        <f t="shared" si="96"/>
        <v>0</v>
      </c>
      <c r="P607" s="68">
        <f t="shared" si="97"/>
        <v>0</v>
      </c>
      <c r="Q607" s="69">
        <f t="shared" si="92"/>
        <v>0</v>
      </c>
      <c r="R607" s="70">
        <f t="shared" si="98"/>
        <v>0</v>
      </c>
      <c r="T607" s="10"/>
      <c r="U607" s="10"/>
      <c r="V607" s="10"/>
      <c r="W607" s="10"/>
      <c r="X607" s="10"/>
    </row>
    <row r="608" spans="4:24" s="9" customFormat="1" x14ac:dyDescent="0.3">
      <c r="D608" s="17">
        <f t="shared" si="93"/>
        <v>99530</v>
      </c>
      <c r="E608" s="41">
        <v>1</v>
      </c>
      <c r="F608" s="83">
        <f t="shared" si="99"/>
        <v>3</v>
      </c>
      <c r="G608" s="39"/>
      <c r="H608" s="39"/>
      <c r="I608" s="39"/>
      <c r="J608" s="39"/>
      <c r="K608" s="84" t="e">
        <f t="shared" si="94"/>
        <v>#N/A</v>
      </c>
      <c r="L608" s="84" t="e">
        <f t="shared" si="95"/>
        <v>#N/A</v>
      </c>
      <c r="M608" s="40">
        <f t="shared" si="90"/>
        <v>0</v>
      </c>
      <c r="N608" s="40">
        <f t="shared" si="91"/>
        <v>0</v>
      </c>
      <c r="O608" s="40">
        <f t="shared" si="96"/>
        <v>0</v>
      </c>
      <c r="P608" s="68">
        <f t="shared" si="97"/>
        <v>0</v>
      </c>
      <c r="Q608" s="69">
        <f t="shared" si="92"/>
        <v>0</v>
      </c>
      <c r="R608" s="70">
        <f t="shared" si="98"/>
        <v>0</v>
      </c>
      <c r="T608" s="10"/>
      <c r="U608" s="10"/>
      <c r="V608" s="10"/>
      <c r="W608" s="10"/>
      <c r="X608" s="10"/>
    </row>
    <row r="609" spans="4:24" s="9" customFormat="1" x14ac:dyDescent="0.3">
      <c r="D609" s="17">
        <f t="shared" si="93"/>
        <v>99622</v>
      </c>
      <c r="E609" s="41">
        <v>1</v>
      </c>
      <c r="F609" s="83">
        <f t="shared" si="99"/>
        <v>3</v>
      </c>
      <c r="G609" s="39"/>
      <c r="H609" s="39"/>
      <c r="I609" s="39"/>
      <c r="J609" s="39"/>
      <c r="K609" s="84" t="e">
        <f t="shared" si="94"/>
        <v>#N/A</v>
      </c>
      <c r="L609" s="84" t="e">
        <f t="shared" si="95"/>
        <v>#N/A</v>
      </c>
      <c r="M609" s="40">
        <f t="shared" si="90"/>
        <v>0</v>
      </c>
      <c r="N609" s="40">
        <f t="shared" si="91"/>
        <v>0</v>
      </c>
      <c r="O609" s="40">
        <f t="shared" si="96"/>
        <v>0</v>
      </c>
      <c r="P609" s="68">
        <f t="shared" si="97"/>
        <v>0</v>
      </c>
      <c r="Q609" s="69">
        <f t="shared" si="92"/>
        <v>0</v>
      </c>
      <c r="R609" s="70">
        <f t="shared" si="98"/>
        <v>0</v>
      </c>
      <c r="T609" s="10"/>
      <c r="U609" s="10"/>
      <c r="V609" s="10"/>
      <c r="W609" s="10"/>
      <c r="X609" s="10"/>
    </row>
    <row r="610" spans="4:24" s="9" customFormat="1" x14ac:dyDescent="0.3">
      <c r="D610" s="17">
        <f t="shared" si="93"/>
        <v>99714</v>
      </c>
      <c r="E610" s="41">
        <v>1</v>
      </c>
      <c r="F610" s="83">
        <f t="shared" si="99"/>
        <v>3</v>
      </c>
      <c r="G610" s="39"/>
      <c r="H610" s="39"/>
      <c r="I610" s="39"/>
      <c r="J610" s="39"/>
      <c r="K610" s="84" t="e">
        <f t="shared" si="94"/>
        <v>#N/A</v>
      </c>
      <c r="L610" s="84" t="e">
        <f t="shared" si="95"/>
        <v>#N/A</v>
      </c>
      <c r="M610" s="40">
        <f t="shared" si="90"/>
        <v>0</v>
      </c>
      <c r="N610" s="40">
        <f t="shared" si="91"/>
        <v>0</v>
      </c>
      <c r="O610" s="40">
        <f t="shared" si="96"/>
        <v>0</v>
      </c>
      <c r="P610" s="68">
        <f t="shared" si="97"/>
        <v>0</v>
      </c>
      <c r="Q610" s="69">
        <f t="shared" si="92"/>
        <v>0</v>
      </c>
      <c r="R610" s="70">
        <f t="shared" si="98"/>
        <v>0</v>
      </c>
      <c r="T610" s="10"/>
      <c r="U610" s="10"/>
      <c r="V610" s="10"/>
      <c r="W610" s="10"/>
      <c r="X610" s="10"/>
    </row>
    <row r="611" spans="4:24" s="9" customFormat="1" x14ac:dyDescent="0.3">
      <c r="D611" s="17">
        <f t="shared" si="93"/>
        <v>99804</v>
      </c>
      <c r="E611" s="41">
        <v>1</v>
      </c>
      <c r="F611" s="83">
        <f t="shared" si="99"/>
        <v>3</v>
      </c>
      <c r="G611" s="39"/>
      <c r="H611" s="39"/>
      <c r="I611" s="39"/>
      <c r="J611" s="39"/>
      <c r="K611" s="84" t="e">
        <f t="shared" si="94"/>
        <v>#N/A</v>
      </c>
      <c r="L611" s="84" t="e">
        <f t="shared" si="95"/>
        <v>#N/A</v>
      </c>
      <c r="M611" s="40">
        <f t="shared" si="90"/>
        <v>0</v>
      </c>
      <c r="N611" s="40">
        <f t="shared" si="91"/>
        <v>0</v>
      </c>
      <c r="O611" s="40">
        <f t="shared" si="96"/>
        <v>0</v>
      </c>
      <c r="P611" s="68">
        <f t="shared" si="97"/>
        <v>0</v>
      </c>
      <c r="Q611" s="69">
        <f t="shared" si="92"/>
        <v>0</v>
      </c>
      <c r="R611" s="70">
        <f t="shared" si="98"/>
        <v>0</v>
      </c>
      <c r="T611" s="10"/>
      <c r="U611" s="10"/>
      <c r="V611" s="10"/>
      <c r="W611" s="10"/>
      <c r="X611" s="10"/>
    </row>
    <row r="612" spans="4:24" s="9" customFormat="1" x14ac:dyDescent="0.3">
      <c r="D612" s="17">
        <f t="shared" si="93"/>
        <v>99895</v>
      </c>
      <c r="E612" s="41">
        <v>1</v>
      </c>
      <c r="F612" s="83">
        <f t="shared" si="99"/>
        <v>3</v>
      </c>
      <c r="G612" s="39"/>
      <c r="H612" s="39"/>
      <c r="I612" s="39"/>
      <c r="J612" s="39"/>
      <c r="K612" s="84" t="e">
        <f t="shared" si="94"/>
        <v>#N/A</v>
      </c>
      <c r="L612" s="84" t="e">
        <f t="shared" si="95"/>
        <v>#N/A</v>
      </c>
      <c r="M612" s="40">
        <f t="shared" si="90"/>
        <v>0</v>
      </c>
      <c r="N612" s="40">
        <f t="shared" si="91"/>
        <v>0</v>
      </c>
      <c r="O612" s="40">
        <f t="shared" si="96"/>
        <v>0</v>
      </c>
      <c r="P612" s="68">
        <f t="shared" si="97"/>
        <v>0</v>
      </c>
      <c r="Q612" s="69">
        <f t="shared" si="92"/>
        <v>0</v>
      </c>
      <c r="R612" s="70">
        <f t="shared" si="98"/>
        <v>0</v>
      </c>
      <c r="T612" s="10"/>
      <c r="U612" s="10"/>
      <c r="V612" s="10"/>
      <c r="W612" s="10"/>
      <c r="X612" s="10"/>
    </row>
    <row r="613" spans="4:24" s="9" customFormat="1" x14ac:dyDescent="0.3">
      <c r="D613" s="17">
        <f t="shared" si="93"/>
        <v>99987</v>
      </c>
      <c r="E613" s="41">
        <v>1</v>
      </c>
      <c r="F613" s="83">
        <f t="shared" si="99"/>
        <v>3</v>
      </c>
      <c r="G613" s="39"/>
      <c r="H613" s="39"/>
      <c r="I613" s="39"/>
      <c r="J613" s="39"/>
      <c r="K613" s="84" t="e">
        <f t="shared" si="94"/>
        <v>#N/A</v>
      </c>
      <c r="L613" s="84" t="e">
        <f t="shared" si="95"/>
        <v>#N/A</v>
      </c>
      <c r="M613" s="40">
        <f t="shared" si="90"/>
        <v>0</v>
      </c>
      <c r="N613" s="40">
        <f t="shared" si="91"/>
        <v>0</v>
      </c>
      <c r="O613" s="40">
        <f t="shared" si="96"/>
        <v>0</v>
      </c>
      <c r="P613" s="68">
        <f t="shared" si="97"/>
        <v>0</v>
      </c>
      <c r="Q613" s="69">
        <f t="shared" si="92"/>
        <v>0</v>
      </c>
      <c r="R613" s="70">
        <f t="shared" si="98"/>
        <v>0</v>
      </c>
      <c r="T613" s="10"/>
      <c r="U613" s="10"/>
      <c r="V613" s="10"/>
      <c r="W613" s="10"/>
      <c r="X613" s="10"/>
    </row>
    <row r="614" spans="4:24" s="9" customFormat="1" x14ac:dyDescent="0.3">
      <c r="D614" s="17">
        <f t="shared" si="93"/>
        <v>100079</v>
      </c>
      <c r="E614" s="41">
        <v>1</v>
      </c>
      <c r="F614" s="83">
        <f t="shared" si="99"/>
        <v>3</v>
      </c>
      <c r="G614" s="39"/>
      <c r="H614" s="39"/>
      <c r="I614" s="39"/>
      <c r="J614" s="39"/>
      <c r="K614" s="84" t="e">
        <f t="shared" si="94"/>
        <v>#N/A</v>
      </c>
      <c r="L614" s="84" t="e">
        <f t="shared" si="95"/>
        <v>#N/A</v>
      </c>
      <c r="M614" s="40">
        <f t="shared" si="90"/>
        <v>0</v>
      </c>
      <c r="N614" s="40">
        <f t="shared" si="91"/>
        <v>0</v>
      </c>
      <c r="O614" s="40">
        <f t="shared" si="96"/>
        <v>0</v>
      </c>
      <c r="P614" s="68">
        <f t="shared" si="97"/>
        <v>0</v>
      </c>
      <c r="Q614" s="69">
        <f t="shared" si="92"/>
        <v>0</v>
      </c>
      <c r="R614" s="70">
        <f t="shared" si="98"/>
        <v>0</v>
      </c>
      <c r="T614" s="10"/>
      <c r="U614" s="10"/>
      <c r="V614" s="10"/>
      <c r="W614" s="10"/>
      <c r="X614" s="10"/>
    </row>
    <row r="615" spans="4:24" s="9" customFormat="1" x14ac:dyDescent="0.3">
      <c r="D615" s="17">
        <f t="shared" si="93"/>
        <v>100169</v>
      </c>
      <c r="E615" s="41">
        <v>1</v>
      </c>
      <c r="F615" s="83">
        <f t="shared" si="99"/>
        <v>3</v>
      </c>
      <c r="G615" s="39"/>
      <c r="H615" s="39"/>
      <c r="I615" s="39"/>
      <c r="J615" s="39"/>
      <c r="K615" s="84" t="e">
        <f t="shared" si="94"/>
        <v>#N/A</v>
      </c>
      <c r="L615" s="84" t="e">
        <f t="shared" si="95"/>
        <v>#N/A</v>
      </c>
      <c r="M615" s="40">
        <f t="shared" si="90"/>
        <v>0</v>
      </c>
      <c r="N615" s="40">
        <f t="shared" si="91"/>
        <v>0</v>
      </c>
      <c r="O615" s="40">
        <f t="shared" si="96"/>
        <v>0</v>
      </c>
      <c r="P615" s="68">
        <f t="shared" si="97"/>
        <v>0</v>
      </c>
      <c r="Q615" s="69">
        <f t="shared" si="92"/>
        <v>0</v>
      </c>
      <c r="R615" s="70">
        <f t="shared" si="98"/>
        <v>0</v>
      </c>
      <c r="T615" s="10"/>
      <c r="U615" s="10"/>
      <c r="V615" s="10"/>
      <c r="W615" s="10"/>
      <c r="X615" s="10"/>
    </row>
    <row r="616" spans="4:24" s="9" customFormat="1" x14ac:dyDescent="0.3">
      <c r="D616" s="17">
        <f t="shared" si="93"/>
        <v>100260</v>
      </c>
      <c r="E616" s="41">
        <v>1</v>
      </c>
      <c r="F616" s="83">
        <f t="shared" si="99"/>
        <v>3</v>
      </c>
      <c r="G616" s="39"/>
      <c r="H616" s="39"/>
      <c r="I616" s="39"/>
      <c r="J616" s="39"/>
      <c r="K616" s="84" t="e">
        <f t="shared" si="94"/>
        <v>#N/A</v>
      </c>
      <c r="L616" s="84" t="e">
        <f t="shared" si="95"/>
        <v>#N/A</v>
      </c>
      <c r="M616" s="40">
        <f t="shared" si="90"/>
        <v>0</v>
      </c>
      <c r="N616" s="40">
        <f t="shared" si="91"/>
        <v>0</v>
      </c>
      <c r="O616" s="40">
        <f t="shared" si="96"/>
        <v>0</v>
      </c>
      <c r="P616" s="68">
        <f t="shared" si="97"/>
        <v>0</v>
      </c>
      <c r="Q616" s="69">
        <f t="shared" si="92"/>
        <v>0</v>
      </c>
      <c r="R616" s="70">
        <f t="shared" si="98"/>
        <v>0</v>
      </c>
      <c r="T616" s="10"/>
      <c r="U616" s="10"/>
      <c r="V616" s="10"/>
      <c r="W616" s="10"/>
      <c r="X616" s="10"/>
    </row>
    <row r="617" spans="4:24" s="9" customFormat="1" x14ac:dyDescent="0.3">
      <c r="D617" s="17">
        <f t="shared" si="93"/>
        <v>100352</v>
      </c>
      <c r="E617" s="41">
        <v>1</v>
      </c>
      <c r="F617" s="83">
        <f t="shared" si="99"/>
        <v>3</v>
      </c>
      <c r="G617" s="39"/>
      <c r="H617" s="39"/>
      <c r="I617" s="39"/>
      <c r="J617" s="39"/>
      <c r="K617" s="84" t="e">
        <f t="shared" si="94"/>
        <v>#N/A</v>
      </c>
      <c r="L617" s="84" t="e">
        <f t="shared" si="95"/>
        <v>#N/A</v>
      </c>
      <c r="M617" s="40">
        <f t="shared" si="90"/>
        <v>0</v>
      </c>
      <c r="N617" s="40">
        <f t="shared" si="91"/>
        <v>0</v>
      </c>
      <c r="O617" s="40">
        <f t="shared" si="96"/>
        <v>0</v>
      </c>
      <c r="P617" s="68">
        <f t="shared" si="97"/>
        <v>0</v>
      </c>
      <c r="Q617" s="69">
        <f t="shared" si="92"/>
        <v>0</v>
      </c>
      <c r="R617" s="70">
        <f t="shared" si="98"/>
        <v>0</v>
      </c>
      <c r="T617" s="10"/>
      <c r="U617" s="10"/>
      <c r="V617" s="10"/>
      <c r="W617" s="10"/>
      <c r="X617" s="10"/>
    </row>
    <row r="618" spans="4:24" s="9" customFormat="1" x14ac:dyDescent="0.3">
      <c r="D618" s="17">
        <f t="shared" si="93"/>
        <v>100444</v>
      </c>
      <c r="E618" s="41">
        <v>1</v>
      </c>
      <c r="F618" s="83">
        <f t="shared" si="99"/>
        <v>3</v>
      </c>
      <c r="G618" s="39"/>
      <c r="H618" s="39"/>
      <c r="I618" s="39"/>
      <c r="J618" s="39"/>
      <c r="K618" s="84" t="e">
        <f t="shared" si="94"/>
        <v>#N/A</v>
      </c>
      <c r="L618" s="84" t="e">
        <f t="shared" si="95"/>
        <v>#N/A</v>
      </c>
      <c r="M618" s="40">
        <f t="shared" si="90"/>
        <v>0</v>
      </c>
      <c r="N618" s="40">
        <f t="shared" si="91"/>
        <v>0</v>
      </c>
      <c r="O618" s="40">
        <f t="shared" si="96"/>
        <v>0</v>
      </c>
      <c r="P618" s="68">
        <f t="shared" si="97"/>
        <v>0</v>
      </c>
      <c r="Q618" s="69">
        <f t="shared" si="92"/>
        <v>0</v>
      </c>
      <c r="R618" s="70">
        <f t="shared" si="98"/>
        <v>0</v>
      </c>
      <c r="T618" s="10"/>
      <c r="U618" s="10"/>
      <c r="V618" s="10"/>
      <c r="W618" s="10"/>
      <c r="X618" s="10"/>
    </row>
    <row r="619" spans="4:24" s="9" customFormat="1" x14ac:dyDescent="0.3">
      <c r="D619" s="17">
        <f t="shared" si="93"/>
        <v>100534</v>
      </c>
      <c r="E619" s="41">
        <v>1</v>
      </c>
      <c r="F619" s="83">
        <f t="shared" si="99"/>
        <v>3</v>
      </c>
      <c r="G619" s="39"/>
      <c r="H619" s="39"/>
      <c r="I619" s="39"/>
      <c r="J619" s="39"/>
      <c r="K619" s="84" t="e">
        <f t="shared" si="94"/>
        <v>#N/A</v>
      </c>
      <c r="L619" s="84" t="e">
        <f t="shared" si="95"/>
        <v>#N/A</v>
      </c>
      <c r="M619" s="40">
        <f t="shared" si="90"/>
        <v>0</v>
      </c>
      <c r="N619" s="40">
        <f t="shared" si="91"/>
        <v>0</v>
      </c>
      <c r="O619" s="40">
        <f t="shared" si="96"/>
        <v>0</v>
      </c>
      <c r="P619" s="68">
        <f t="shared" si="97"/>
        <v>0</v>
      </c>
      <c r="Q619" s="69">
        <f t="shared" si="92"/>
        <v>0</v>
      </c>
      <c r="R619" s="70">
        <f t="shared" si="98"/>
        <v>0</v>
      </c>
      <c r="T619" s="10"/>
      <c r="U619" s="10"/>
      <c r="V619" s="10"/>
      <c r="W619" s="10"/>
      <c r="X619" s="10"/>
    </row>
    <row r="620" spans="4:24" s="9" customFormat="1" x14ac:dyDescent="0.3">
      <c r="D620" s="17">
        <f t="shared" si="93"/>
        <v>100625</v>
      </c>
      <c r="E620" s="41">
        <v>1</v>
      </c>
      <c r="F620" s="83">
        <f t="shared" si="99"/>
        <v>3</v>
      </c>
      <c r="G620" s="39"/>
      <c r="H620" s="39"/>
      <c r="I620" s="39"/>
      <c r="J620" s="39"/>
      <c r="K620" s="84" t="e">
        <f t="shared" si="94"/>
        <v>#N/A</v>
      </c>
      <c r="L620" s="84" t="e">
        <f t="shared" si="95"/>
        <v>#N/A</v>
      </c>
      <c r="M620" s="40">
        <f t="shared" si="90"/>
        <v>0</v>
      </c>
      <c r="N620" s="40">
        <f t="shared" si="91"/>
        <v>0</v>
      </c>
      <c r="O620" s="40">
        <f t="shared" si="96"/>
        <v>0</v>
      </c>
      <c r="P620" s="68">
        <f t="shared" si="97"/>
        <v>0</v>
      </c>
      <c r="Q620" s="69">
        <f t="shared" si="92"/>
        <v>0</v>
      </c>
      <c r="R620" s="70">
        <f t="shared" si="98"/>
        <v>0</v>
      </c>
      <c r="T620" s="10"/>
      <c r="U620" s="10"/>
      <c r="V620" s="10"/>
      <c r="W620" s="10"/>
      <c r="X620" s="10"/>
    </row>
    <row r="621" spans="4:24" s="9" customFormat="1" x14ac:dyDescent="0.3">
      <c r="D621" s="17">
        <f t="shared" si="93"/>
        <v>100717</v>
      </c>
      <c r="E621" s="41">
        <v>1</v>
      </c>
      <c r="F621" s="83">
        <f t="shared" si="99"/>
        <v>3</v>
      </c>
      <c r="G621" s="39"/>
      <c r="H621" s="39"/>
      <c r="I621" s="39"/>
      <c r="J621" s="39"/>
      <c r="K621" s="84" t="e">
        <f t="shared" si="94"/>
        <v>#N/A</v>
      </c>
      <c r="L621" s="84" t="e">
        <f t="shared" si="95"/>
        <v>#N/A</v>
      </c>
      <c r="M621" s="40">
        <f t="shared" si="90"/>
        <v>0</v>
      </c>
      <c r="N621" s="40">
        <f t="shared" si="91"/>
        <v>0</v>
      </c>
      <c r="O621" s="40">
        <f t="shared" si="96"/>
        <v>0</v>
      </c>
      <c r="P621" s="68">
        <f t="shared" si="97"/>
        <v>0</v>
      </c>
      <c r="Q621" s="69">
        <f t="shared" si="92"/>
        <v>0</v>
      </c>
      <c r="R621" s="70">
        <f t="shared" si="98"/>
        <v>0</v>
      </c>
      <c r="T621" s="10"/>
      <c r="U621" s="10"/>
      <c r="V621" s="10"/>
      <c r="W621" s="10"/>
      <c r="X621" s="10"/>
    </row>
    <row r="622" spans="4:24" s="9" customFormat="1" x14ac:dyDescent="0.3">
      <c r="D622" s="17">
        <f t="shared" si="93"/>
        <v>100809</v>
      </c>
      <c r="E622" s="41">
        <v>1</v>
      </c>
      <c r="F622" s="83">
        <f t="shared" si="99"/>
        <v>3</v>
      </c>
      <c r="G622" s="39"/>
      <c r="H622" s="39"/>
      <c r="I622" s="39"/>
      <c r="J622" s="39"/>
      <c r="K622" s="84" t="e">
        <f t="shared" si="94"/>
        <v>#N/A</v>
      </c>
      <c r="L622" s="84" t="e">
        <f t="shared" si="95"/>
        <v>#N/A</v>
      </c>
      <c r="M622" s="40">
        <f t="shared" si="90"/>
        <v>0</v>
      </c>
      <c r="N622" s="40">
        <f t="shared" si="91"/>
        <v>0</v>
      </c>
      <c r="O622" s="40">
        <f t="shared" si="96"/>
        <v>0</v>
      </c>
      <c r="P622" s="68">
        <f t="shared" si="97"/>
        <v>0</v>
      </c>
      <c r="Q622" s="69">
        <f t="shared" si="92"/>
        <v>0</v>
      </c>
      <c r="R622" s="70">
        <f t="shared" si="98"/>
        <v>0</v>
      </c>
      <c r="T622" s="10"/>
      <c r="U622" s="10"/>
      <c r="V622" s="10"/>
      <c r="W622" s="10"/>
      <c r="X622" s="10"/>
    </row>
    <row r="623" spans="4:24" s="9" customFormat="1" x14ac:dyDescent="0.3">
      <c r="D623" s="17">
        <f t="shared" si="93"/>
        <v>100900</v>
      </c>
      <c r="E623" s="41">
        <v>1</v>
      </c>
      <c r="F623" s="83">
        <f t="shared" si="99"/>
        <v>3</v>
      </c>
      <c r="G623" s="39"/>
      <c r="H623" s="39"/>
      <c r="I623" s="39"/>
      <c r="J623" s="39"/>
      <c r="K623" s="84" t="e">
        <f t="shared" si="94"/>
        <v>#N/A</v>
      </c>
      <c r="L623" s="84" t="e">
        <f t="shared" si="95"/>
        <v>#N/A</v>
      </c>
      <c r="M623" s="40">
        <f t="shared" si="90"/>
        <v>0</v>
      </c>
      <c r="N623" s="40">
        <f t="shared" si="91"/>
        <v>0</v>
      </c>
      <c r="O623" s="40">
        <f t="shared" si="96"/>
        <v>0</v>
      </c>
      <c r="P623" s="68">
        <f t="shared" si="97"/>
        <v>0</v>
      </c>
      <c r="Q623" s="69">
        <f t="shared" si="92"/>
        <v>0</v>
      </c>
      <c r="R623" s="70">
        <f t="shared" si="98"/>
        <v>0</v>
      </c>
      <c r="T623" s="10"/>
      <c r="U623" s="10"/>
      <c r="V623" s="10"/>
      <c r="W623" s="10"/>
      <c r="X623" s="10"/>
    </row>
    <row r="624" spans="4:24" s="9" customFormat="1" x14ac:dyDescent="0.3">
      <c r="D624" s="17">
        <f t="shared" si="93"/>
        <v>100991</v>
      </c>
      <c r="E624" s="41">
        <v>1</v>
      </c>
      <c r="F624" s="83">
        <f t="shared" si="99"/>
        <v>3</v>
      </c>
      <c r="G624" s="39"/>
      <c r="H624" s="39"/>
      <c r="I624" s="39"/>
      <c r="J624" s="39"/>
      <c r="K624" s="84" t="e">
        <f t="shared" si="94"/>
        <v>#N/A</v>
      </c>
      <c r="L624" s="84" t="e">
        <f t="shared" si="95"/>
        <v>#N/A</v>
      </c>
      <c r="M624" s="40">
        <f t="shared" si="90"/>
        <v>0</v>
      </c>
      <c r="N624" s="40">
        <f t="shared" si="91"/>
        <v>0</v>
      </c>
      <c r="O624" s="40">
        <f t="shared" si="96"/>
        <v>0</v>
      </c>
      <c r="P624" s="68">
        <f t="shared" si="97"/>
        <v>0</v>
      </c>
      <c r="Q624" s="69">
        <f t="shared" si="92"/>
        <v>0</v>
      </c>
      <c r="R624" s="70">
        <f t="shared" si="98"/>
        <v>0</v>
      </c>
      <c r="T624" s="10"/>
      <c r="U624" s="10"/>
      <c r="V624" s="10"/>
      <c r="W624" s="10"/>
      <c r="X624" s="10"/>
    </row>
    <row r="625" spans="4:24" s="9" customFormat="1" x14ac:dyDescent="0.3">
      <c r="D625" s="17">
        <f t="shared" si="93"/>
        <v>101083</v>
      </c>
      <c r="E625" s="41">
        <v>1</v>
      </c>
      <c r="F625" s="83">
        <f t="shared" si="99"/>
        <v>3</v>
      </c>
      <c r="G625" s="39"/>
      <c r="H625" s="39"/>
      <c r="I625" s="39"/>
      <c r="J625" s="39"/>
      <c r="K625" s="84" t="e">
        <f t="shared" si="94"/>
        <v>#N/A</v>
      </c>
      <c r="L625" s="84" t="e">
        <f t="shared" si="95"/>
        <v>#N/A</v>
      </c>
      <c r="M625" s="40">
        <f t="shared" si="90"/>
        <v>0</v>
      </c>
      <c r="N625" s="40">
        <f t="shared" si="91"/>
        <v>0</v>
      </c>
      <c r="O625" s="40">
        <f t="shared" si="96"/>
        <v>0</v>
      </c>
      <c r="P625" s="68">
        <f t="shared" si="97"/>
        <v>0</v>
      </c>
      <c r="Q625" s="69">
        <f t="shared" si="92"/>
        <v>0</v>
      </c>
      <c r="R625" s="70">
        <f t="shared" si="98"/>
        <v>0</v>
      </c>
      <c r="T625" s="10"/>
      <c r="U625" s="10"/>
      <c r="V625" s="10"/>
      <c r="W625" s="10"/>
      <c r="X625" s="10"/>
    </row>
    <row r="626" spans="4:24" s="9" customFormat="1" x14ac:dyDescent="0.3">
      <c r="D626" s="17">
        <f t="shared" si="93"/>
        <v>101175</v>
      </c>
      <c r="E626" s="41">
        <v>1</v>
      </c>
      <c r="F626" s="83">
        <f t="shared" si="99"/>
        <v>3</v>
      </c>
      <c r="G626" s="39"/>
      <c r="H626" s="39"/>
      <c r="I626" s="39"/>
      <c r="J626" s="39"/>
      <c r="K626" s="84" t="e">
        <f t="shared" si="94"/>
        <v>#N/A</v>
      </c>
      <c r="L626" s="84" t="e">
        <f t="shared" si="95"/>
        <v>#N/A</v>
      </c>
      <c r="M626" s="40">
        <f t="shared" si="90"/>
        <v>0</v>
      </c>
      <c r="N626" s="40">
        <f t="shared" si="91"/>
        <v>0</v>
      </c>
      <c r="O626" s="40">
        <f t="shared" si="96"/>
        <v>0</v>
      </c>
      <c r="P626" s="68">
        <f t="shared" si="97"/>
        <v>0</v>
      </c>
      <c r="Q626" s="69">
        <f t="shared" si="92"/>
        <v>0</v>
      </c>
      <c r="R626" s="70">
        <f t="shared" si="98"/>
        <v>0</v>
      </c>
      <c r="T626" s="10"/>
      <c r="U626" s="10"/>
      <c r="V626" s="10"/>
      <c r="W626" s="10"/>
      <c r="X626" s="10"/>
    </row>
    <row r="627" spans="4:24" s="9" customFormat="1" x14ac:dyDescent="0.3">
      <c r="D627" s="17">
        <f t="shared" si="93"/>
        <v>101265</v>
      </c>
      <c r="E627" s="41">
        <v>1</v>
      </c>
      <c r="F627" s="83">
        <f t="shared" si="99"/>
        <v>3</v>
      </c>
      <c r="G627" s="39"/>
      <c r="H627" s="39"/>
      <c r="I627" s="39"/>
      <c r="J627" s="39"/>
      <c r="K627" s="84" t="e">
        <f t="shared" si="94"/>
        <v>#N/A</v>
      </c>
      <c r="L627" s="84" t="e">
        <f t="shared" si="95"/>
        <v>#N/A</v>
      </c>
      <c r="M627" s="40">
        <f t="shared" si="90"/>
        <v>0</v>
      </c>
      <c r="N627" s="40">
        <f t="shared" si="91"/>
        <v>0</v>
      </c>
      <c r="O627" s="40">
        <f t="shared" si="96"/>
        <v>0</v>
      </c>
      <c r="P627" s="68">
        <f t="shared" si="97"/>
        <v>0</v>
      </c>
      <c r="Q627" s="69">
        <f t="shared" si="92"/>
        <v>0</v>
      </c>
      <c r="R627" s="70">
        <f t="shared" si="98"/>
        <v>0</v>
      </c>
      <c r="T627" s="10"/>
      <c r="U627" s="10"/>
      <c r="V627" s="10"/>
      <c r="W627" s="10"/>
      <c r="X627" s="10"/>
    </row>
    <row r="628" spans="4:24" s="9" customFormat="1" x14ac:dyDescent="0.3">
      <c r="D628" s="17">
        <f t="shared" si="93"/>
        <v>101356</v>
      </c>
      <c r="E628" s="41">
        <v>1</v>
      </c>
      <c r="F628" s="83">
        <f t="shared" si="99"/>
        <v>3</v>
      </c>
      <c r="G628" s="39"/>
      <c r="H628" s="39"/>
      <c r="I628" s="39"/>
      <c r="J628" s="39"/>
      <c r="K628" s="84" t="e">
        <f t="shared" si="94"/>
        <v>#N/A</v>
      </c>
      <c r="L628" s="84" t="e">
        <f t="shared" si="95"/>
        <v>#N/A</v>
      </c>
      <c r="M628" s="40">
        <f t="shared" si="90"/>
        <v>0</v>
      </c>
      <c r="N628" s="40">
        <f t="shared" si="91"/>
        <v>0</v>
      </c>
      <c r="O628" s="40">
        <f t="shared" si="96"/>
        <v>0</v>
      </c>
      <c r="P628" s="68">
        <f t="shared" si="97"/>
        <v>0</v>
      </c>
      <c r="Q628" s="69">
        <f t="shared" si="92"/>
        <v>0</v>
      </c>
      <c r="R628" s="70">
        <f t="shared" si="98"/>
        <v>0</v>
      </c>
      <c r="T628" s="10"/>
      <c r="U628" s="10"/>
      <c r="V628" s="10"/>
      <c r="W628" s="10"/>
      <c r="X628" s="10"/>
    </row>
    <row r="629" spans="4:24" s="9" customFormat="1" x14ac:dyDescent="0.3">
      <c r="D629" s="17">
        <f t="shared" si="93"/>
        <v>101448</v>
      </c>
      <c r="E629" s="41">
        <v>1</v>
      </c>
      <c r="F629" s="83">
        <f t="shared" si="99"/>
        <v>3</v>
      </c>
      <c r="G629" s="39"/>
      <c r="H629" s="39"/>
      <c r="I629" s="39"/>
      <c r="J629" s="39"/>
      <c r="K629" s="84" t="e">
        <f t="shared" si="94"/>
        <v>#N/A</v>
      </c>
      <c r="L629" s="84" t="e">
        <f t="shared" si="95"/>
        <v>#N/A</v>
      </c>
      <c r="M629" s="40">
        <f t="shared" si="90"/>
        <v>0</v>
      </c>
      <c r="N629" s="40">
        <f t="shared" si="91"/>
        <v>0</v>
      </c>
      <c r="O629" s="40">
        <f t="shared" si="96"/>
        <v>0</v>
      </c>
      <c r="P629" s="68">
        <f t="shared" si="97"/>
        <v>0</v>
      </c>
      <c r="Q629" s="69">
        <f t="shared" si="92"/>
        <v>0</v>
      </c>
      <c r="R629" s="70">
        <f t="shared" si="98"/>
        <v>0</v>
      </c>
      <c r="T629" s="10"/>
      <c r="U629" s="10"/>
      <c r="V629" s="10"/>
      <c r="W629" s="10"/>
      <c r="X629" s="10"/>
    </row>
    <row r="630" spans="4:24" s="9" customFormat="1" x14ac:dyDescent="0.3">
      <c r="D630" s="17">
        <f t="shared" si="93"/>
        <v>101540</v>
      </c>
      <c r="E630" s="41">
        <v>1</v>
      </c>
      <c r="F630" s="83">
        <f t="shared" si="99"/>
        <v>3</v>
      </c>
      <c r="G630" s="39"/>
      <c r="H630" s="39"/>
      <c r="I630" s="39"/>
      <c r="J630" s="39"/>
      <c r="K630" s="84" t="e">
        <f t="shared" si="94"/>
        <v>#N/A</v>
      </c>
      <c r="L630" s="84" t="e">
        <f t="shared" si="95"/>
        <v>#N/A</v>
      </c>
      <c r="M630" s="40">
        <f t="shared" si="90"/>
        <v>0</v>
      </c>
      <c r="N630" s="40">
        <f t="shared" si="91"/>
        <v>0</v>
      </c>
      <c r="O630" s="40">
        <f t="shared" si="96"/>
        <v>0</v>
      </c>
      <c r="P630" s="68">
        <f t="shared" si="97"/>
        <v>0</v>
      </c>
      <c r="Q630" s="69">
        <f t="shared" si="92"/>
        <v>0</v>
      </c>
      <c r="R630" s="70">
        <f t="shared" si="98"/>
        <v>0</v>
      </c>
      <c r="T630" s="10"/>
      <c r="U630" s="10"/>
      <c r="V630" s="10"/>
      <c r="W630" s="10"/>
      <c r="X630" s="10"/>
    </row>
    <row r="631" spans="4:24" s="9" customFormat="1" x14ac:dyDescent="0.3">
      <c r="D631" s="17">
        <f t="shared" si="93"/>
        <v>101630</v>
      </c>
      <c r="E631" s="41">
        <v>1</v>
      </c>
      <c r="F631" s="83">
        <f t="shared" si="99"/>
        <v>3</v>
      </c>
      <c r="G631" s="39"/>
      <c r="H631" s="39"/>
      <c r="I631" s="39"/>
      <c r="J631" s="39"/>
      <c r="K631" s="84" t="e">
        <f t="shared" si="94"/>
        <v>#N/A</v>
      </c>
      <c r="L631" s="84" t="e">
        <f t="shared" si="95"/>
        <v>#N/A</v>
      </c>
      <c r="M631" s="40">
        <f t="shared" si="90"/>
        <v>0</v>
      </c>
      <c r="N631" s="40">
        <f t="shared" si="91"/>
        <v>0</v>
      </c>
      <c r="O631" s="40">
        <f t="shared" si="96"/>
        <v>0</v>
      </c>
      <c r="P631" s="68">
        <f t="shared" si="97"/>
        <v>0</v>
      </c>
      <c r="Q631" s="69">
        <f t="shared" si="92"/>
        <v>0</v>
      </c>
      <c r="R631" s="70">
        <f t="shared" si="98"/>
        <v>0</v>
      </c>
      <c r="T631" s="10"/>
      <c r="U631" s="10"/>
      <c r="V631" s="10"/>
      <c r="W631" s="10"/>
      <c r="X631" s="10"/>
    </row>
    <row r="632" spans="4:24" s="9" customFormat="1" x14ac:dyDescent="0.3">
      <c r="D632" s="17">
        <f t="shared" si="93"/>
        <v>101721</v>
      </c>
      <c r="E632" s="41">
        <v>1</v>
      </c>
      <c r="F632" s="83">
        <f t="shared" si="99"/>
        <v>3</v>
      </c>
      <c r="G632" s="39"/>
      <c r="H632" s="39"/>
      <c r="I632" s="39"/>
      <c r="J632" s="39"/>
      <c r="K632" s="84" t="e">
        <f t="shared" si="94"/>
        <v>#N/A</v>
      </c>
      <c r="L632" s="84" t="e">
        <f t="shared" si="95"/>
        <v>#N/A</v>
      </c>
      <c r="M632" s="40">
        <f t="shared" si="90"/>
        <v>0</v>
      </c>
      <c r="N632" s="40">
        <f t="shared" si="91"/>
        <v>0</v>
      </c>
      <c r="O632" s="40">
        <f t="shared" si="96"/>
        <v>0</v>
      </c>
      <c r="P632" s="68">
        <f t="shared" si="97"/>
        <v>0</v>
      </c>
      <c r="Q632" s="69">
        <f t="shared" si="92"/>
        <v>0</v>
      </c>
      <c r="R632" s="70">
        <f t="shared" si="98"/>
        <v>0</v>
      </c>
      <c r="T632" s="10"/>
      <c r="U632" s="10"/>
      <c r="V632" s="10"/>
      <c r="W632" s="10"/>
      <c r="X632" s="10"/>
    </row>
    <row r="633" spans="4:24" s="9" customFormat="1" x14ac:dyDescent="0.3">
      <c r="D633" s="17">
        <f t="shared" si="93"/>
        <v>101813</v>
      </c>
      <c r="E633" s="41">
        <v>1</v>
      </c>
      <c r="F633" s="83">
        <f t="shared" si="99"/>
        <v>3</v>
      </c>
      <c r="G633" s="39"/>
      <c r="H633" s="39"/>
      <c r="I633" s="39"/>
      <c r="J633" s="39"/>
      <c r="K633" s="84" t="e">
        <f t="shared" si="94"/>
        <v>#N/A</v>
      </c>
      <c r="L633" s="84" t="e">
        <f t="shared" si="95"/>
        <v>#N/A</v>
      </c>
      <c r="M633" s="40">
        <f t="shared" si="90"/>
        <v>0</v>
      </c>
      <c r="N633" s="40">
        <f t="shared" si="91"/>
        <v>0</v>
      </c>
      <c r="O633" s="40">
        <f t="shared" si="96"/>
        <v>0</v>
      </c>
      <c r="P633" s="68">
        <f t="shared" si="97"/>
        <v>0</v>
      </c>
      <c r="Q633" s="69">
        <f t="shared" si="92"/>
        <v>0</v>
      </c>
      <c r="R633" s="70">
        <f t="shared" si="98"/>
        <v>0</v>
      </c>
      <c r="T633" s="10"/>
      <c r="U633" s="10"/>
      <c r="V633" s="10"/>
      <c r="W633" s="10"/>
      <c r="X633" s="10"/>
    </row>
    <row r="634" spans="4:24" s="9" customFormat="1" x14ac:dyDescent="0.3">
      <c r="D634" s="17">
        <f t="shared" si="93"/>
        <v>101905</v>
      </c>
      <c r="E634" s="41">
        <v>1</v>
      </c>
      <c r="F634" s="83">
        <f t="shared" si="99"/>
        <v>3</v>
      </c>
      <c r="G634" s="39"/>
      <c r="H634" s="39"/>
      <c r="I634" s="39"/>
      <c r="J634" s="39"/>
      <c r="K634" s="84" t="e">
        <f t="shared" si="94"/>
        <v>#N/A</v>
      </c>
      <c r="L634" s="84" t="e">
        <f t="shared" si="95"/>
        <v>#N/A</v>
      </c>
      <c r="M634" s="40">
        <f t="shared" si="90"/>
        <v>0</v>
      </c>
      <c r="N634" s="40">
        <f t="shared" si="91"/>
        <v>0</v>
      </c>
      <c r="O634" s="40">
        <f t="shared" si="96"/>
        <v>0</v>
      </c>
      <c r="P634" s="68">
        <f t="shared" si="97"/>
        <v>0</v>
      </c>
      <c r="Q634" s="69">
        <f t="shared" si="92"/>
        <v>0</v>
      </c>
      <c r="R634" s="70">
        <f t="shared" si="98"/>
        <v>0</v>
      </c>
      <c r="T634" s="10"/>
      <c r="U634" s="10"/>
      <c r="V634" s="10"/>
      <c r="W634" s="10"/>
      <c r="X634" s="10"/>
    </row>
    <row r="635" spans="4:24" s="9" customFormat="1" x14ac:dyDescent="0.3">
      <c r="D635" s="17">
        <f t="shared" si="93"/>
        <v>101995</v>
      </c>
      <c r="E635" s="41">
        <v>1</v>
      </c>
      <c r="F635" s="83">
        <f t="shared" si="99"/>
        <v>3</v>
      </c>
      <c r="G635" s="39"/>
      <c r="H635" s="39"/>
      <c r="I635" s="39"/>
      <c r="J635" s="39"/>
      <c r="K635" s="84" t="e">
        <f t="shared" si="94"/>
        <v>#N/A</v>
      </c>
      <c r="L635" s="84" t="e">
        <f t="shared" si="95"/>
        <v>#N/A</v>
      </c>
      <c r="M635" s="40">
        <f t="shared" si="90"/>
        <v>0</v>
      </c>
      <c r="N635" s="40">
        <f t="shared" si="91"/>
        <v>0</v>
      </c>
      <c r="O635" s="40">
        <f t="shared" si="96"/>
        <v>0</v>
      </c>
      <c r="P635" s="68">
        <f t="shared" si="97"/>
        <v>0</v>
      </c>
      <c r="Q635" s="69">
        <f t="shared" si="92"/>
        <v>0</v>
      </c>
      <c r="R635" s="70">
        <f t="shared" si="98"/>
        <v>0</v>
      </c>
      <c r="T635" s="10"/>
      <c r="U635" s="10"/>
      <c r="V635" s="10"/>
      <c r="W635" s="10"/>
      <c r="X635" s="10"/>
    </row>
    <row r="636" spans="4:24" s="9" customFormat="1" x14ac:dyDescent="0.3">
      <c r="D636" s="17">
        <f t="shared" si="93"/>
        <v>102086</v>
      </c>
      <c r="E636" s="41">
        <v>1</v>
      </c>
      <c r="F636" s="83">
        <f t="shared" si="99"/>
        <v>3</v>
      </c>
      <c r="G636" s="39"/>
      <c r="H636" s="39"/>
      <c r="I636" s="39"/>
      <c r="J636" s="39"/>
      <c r="K636" s="84" t="e">
        <f t="shared" si="94"/>
        <v>#N/A</v>
      </c>
      <c r="L636" s="84" t="e">
        <f t="shared" si="95"/>
        <v>#N/A</v>
      </c>
      <c r="M636" s="40">
        <f t="shared" si="90"/>
        <v>0</v>
      </c>
      <c r="N636" s="40">
        <f t="shared" si="91"/>
        <v>0</v>
      </c>
      <c r="O636" s="40">
        <f t="shared" si="96"/>
        <v>0</v>
      </c>
      <c r="P636" s="68">
        <f t="shared" si="97"/>
        <v>0</v>
      </c>
      <c r="Q636" s="69">
        <f t="shared" si="92"/>
        <v>0</v>
      </c>
      <c r="R636" s="70">
        <f t="shared" si="98"/>
        <v>0</v>
      </c>
      <c r="T636" s="10"/>
      <c r="U636" s="10"/>
      <c r="V636" s="10"/>
      <c r="W636" s="10"/>
      <c r="X636" s="10"/>
    </row>
    <row r="637" spans="4:24" s="9" customFormat="1" x14ac:dyDescent="0.3">
      <c r="D637" s="17">
        <f t="shared" si="93"/>
        <v>102178</v>
      </c>
      <c r="E637" s="41">
        <v>1</v>
      </c>
      <c r="F637" s="83">
        <f t="shared" si="99"/>
        <v>3</v>
      </c>
      <c r="G637" s="39"/>
      <c r="H637" s="39"/>
      <c r="I637" s="39"/>
      <c r="J637" s="39"/>
      <c r="K637" s="84" t="e">
        <f t="shared" si="94"/>
        <v>#N/A</v>
      </c>
      <c r="L637" s="84" t="e">
        <f t="shared" si="95"/>
        <v>#N/A</v>
      </c>
      <c r="M637" s="40">
        <f t="shared" si="90"/>
        <v>0</v>
      </c>
      <c r="N637" s="40">
        <f t="shared" si="91"/>
        <v>0</v>
      </c>
      <c r="O637" s="40">
        <f t="shared" si="96"/>
        <v>0</v>
      </c>
      <c r="P637" s="68">
        <f t="shared" si="97"/>
        <v>0</v>
      </c>
      <c r="Q637" s="69">
        <f t="shared" si="92"/>
        <v>0</v>
      </c>
      <c r="R637" s="70">
        <f t="shared" si="98"/>
        <v>0</v>
      </c>
      <c r="T637" s="10"/>
      <c r="U637" s="10"/>
      <c r="V637" s="10"/>
      <c r="W637" s="10"/>
      <c r="X637" s="10"/>
    </row>
    <row r="638" spans="4:24" s="9" customFormat="1" x14ac:dyDescent="0.3">
      <c r="D638" s="17">
        <f t="shared" si="93"/>
        <v>102270</v>
      </c>
      <c r="E638" s="41">
        <v>1</v>
      </c>
      <c r="F638" s="83">
        <f t="shared" si="99"/>
        <v>3</v>
      </c>
      <c r="G638" s="39"/>
      <c r="H638" s="39"/>
      <c r="I638" s="39"/>
      <c r="J638" s="39"/>
      <c r="K638" s="84" t="e">
        <f t="shared" si="94"/>
        <v>#N/A</v>
      </c>
      <c r="L638" s="84" t="e">
        <f t="shared" si="95"/>
        <v>#N/A</v>
      </c>
      <c r="M638" s="40">
        <f t="shared" si="90"/>
        <v>0</v>
      </c>
      <c r="N638" s="40">
        <f t="shared" si="91"/>
        <v>0</v>
      </c>
      <c r="O638" s="40">
        <f t="shared" si="96"/>
        <v>0</v>
      </c>
      <c r="P638" s="68">
        <f t="shared" si="97"/>
        <v>0</v>
      </c>
      <c r="Q638" s="69">
        <f t="shared" si="92"/>
        <v>0</v>
      </c>
      <c r="R638" s="70">
        <f t="shared" si="98"/>
        <v>0</v>
      </c>
      <c r="T638" s="10"/>
      <c r="U638" s="10"/>
      <c r="V638" s="10"/>
      <c r="W638" s="10"/>
      <c r="X638" s="10"/>
    </row>
    <row r="639" spans="4:24" s="9" customFormat="1" x14ac:dyDescent="0.3">
      <c r="D639" s="17">
        <f t="shared" si="93"/>
        <v>102361</v>
      </c>
      <c r="E639" s="41">
        <v>1</v>
      </c>
      <c r="F639" s="83">
        <f t="shared" si="99"/>
        <v>3</v>
      </c>
      <c r="G639" s="39"/>
      <c r="H639" s="39"/>
      <c r="I639" s="39"/>
      <c r="J639" s="39"/>
      <c r="K639" s="84" t="e">
        <f t="shared" si="94"/>
        <v>#N/A</v>
      </c>
      <c r="L639" s="84" t="e">
        <f t="shared" si="95"/>
        <v>#N/A</v>
      </c>
      <c r="M639" s="40">
        <f t="shared" si="90"/>
        <v>0</v>
      </c>
      <c r="N639" s="40">
        <f t="shared" si="91"/>
        <v>0</v>
      </c>
      <c r="O639" s="40">
        <f t="shared" si="96"/>
        <v>0</v>
      </c>
      <c r="P639" s="68">
        <f t="shared" si="97"/>
        <v>0</v>
      </c>
      <c r="Q639" s="69">
        <f t="shared" si="92"/>
        <v>0</v>
      </c>
      <c r="R639" s="70">
        <f t="shared" si="98"/>
        <v>0</v>
      </c>
      <c r="T639" s="10"/>
      <c r="U639" s="10"/>
      <c r="V639" s="10"/>
      <c r="W639" s="10"/>
      <c r="X639" s="10"/>
    </row>
    <row r="640" spans="4:24" s="9" customFormat="1" x14ac:dyDescent="0.3">
      <c r="D640" s="17">
        <f t="shared" si="93"/>
        <v>102452</v>
      </c>
      <c r="E640" s="41">
        <v>1</v>
      </c>
      <c r="F640" s="83">
        <f t="shared" si="99"/>
        <v>3</v>
      </c>
      <c r="G640" s="39"/>
      <c r="H640" s="39"/>
      <c r="I640" s="39"/>
      <c r="J640" s="39"/>
      <c r="K640" s="84" t="e">
        <f t="shared" si="94"/>
        <v>#N/A</v>
      </c>
      <c r="L640" s="84" t="e">
        <f t="shared" si="95"/>
        <v>#N/A</v>
      </c>
      <c r="M640" s="40">
        <f t="shared" si="90"/>
        <v>0</v>
      </c>
      <c r="N640" s="40">
        <f t="shared" si="91"/>
        <v>0</v>
      </c>
      <c r="O640" s="40">
        <f t="shared" si="96"/>
        <v>0</v>
      </c>
      <c r="P640" s="68">
        <f t="shared" si="97"/>
        <v>0</v>
      </c>
      <c r="Q640" s="69">
        <f t="shared" si="92"/>
        <v>0</v>
      </c>
      <c r="R640" s="70">
        <f t="shared" si="98"/>
        <v>0</v>
      </c>
      <c r="T640" s="10"/>
      <c r="U640" s="10"/>
      <c r="V640" s="10"/>
      <c r="W640" s="10"/>
      <c r="X640" s="10"/>
    </row>
    <row r="641" spans="4:24" s="9" customFormat="1" x14ac:dyDescent="0.3">
      <c r="D641" s="17">
        <f t="shared" si="93"/>
        <v>102544</v>
      </c>
      <c r="E641" s="41">
        <v>1</v>
      </c>
      <c r="F641" s="83">
        <f t="shared" si="99"/>
        <v>3</v>
      </c>
      <c r="G641" s="39"/>
      <c r="H641" s="39"/>
      <c r="I641" s="39"/>
      <c r="J641" s="39"/>
      <c r="K641" s="84" t="e">
        <f t="shared" si="94"/>
        <v>#N/A</v>
      </c>
      <c r="L641" s="84" t="e">
        <f t="shared" si="95"/>
        <v>#N/A</v>
      </c>
      <c r="M641" s="40">
        <f t="shared" si="90"/>
        <v>0</v>
      </c>
      <c r="N641" s="40">
        <f t="shared" si="91"/>
        <v>0</v>
      </c>
      <c r="O641" s="40">
        <f t="shared" si="96"/>
        <v>0</v>
      </c>
      <c r="P641" s="68">
        <f t="shared" si="97"/>
        <v>0</v>
      </c>
      <c r="Q641" s="69">
        <f t="shared" si="92"/>
        <v>0</v>
      </c>
      <c r="R641" s="70">
        <f t="shared" si="98"/>
        <v>0</v>
      </c>
      <c r="T641" s="10"/>
      <c r="U641" s="10"/>
      <c r="V641" s="10"/>
      <c r="W641" s="10"/>
      <c r="X641" s="10"/>
    </row>
    <row r="642" spans="4:24" s="9" customFormat="1" x14ac:dyDescent="0.3">
      <c r="D642" s="17">
        <f t="shared" si="93"/>
        <v>102636</v>
      </c>
      <c r="E642" s="41">
        <v>1</v>
      </c>
      <c r="F642" s="83">
        <f t="shared" si="99"/>
        <v>3</v>
      </c>
      <c r="G642" s="39"/>
      <c r="H642" s="39"/>
      <c r="I642" s="39"/>
      <c r="J642" s="39"/>
      <c r="K642" s="84" t="e">
        <f t="shared" si="94"/>
        <v>#N/A</v>
      </c>
      <c r="L642" s="84" t="e">
        <f t="shared" si="95"/>
        <v>#N/A</v>
      </c>
      <c r="M642" s="40">
        <f t="shared" ref="M642:M705" si="100">IF(AND(ISBLANK(G643),ISBLANK(H643),ISBLANK(I643)),
       IF(AND(ISBLANK(G642),ISBLANK(H642),ISBLANK(I642)),
           IF(O641&gt;0,
                IF(YEARFRAC($B$7,D642)&gt;$B$10,O641,M641)+R641+($B$5-$B$25*E641+$B$4)*YEARFRAC(D641,D642)+IF(AND($B$27,YEARFRAC($B$7,D641)&lt;$B$10),$B$29*12*YEARFRAC(D641,D642),0)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K642+N("If records exist on this row, but not on the next, start the prediction by using this row's record")),
    NA()+N("Both this row and next have records; do nothing"))</f>
        <v>0</v>
      </c>
      <c r="N642" s="40">
        <f t="shared" ref="N642:N705" si="101">IF($B$27,
   IF(AND(ISBLANK(G643),ISBLANK(H643),ISBLANK(I643)),
      IF(AND(ISBLANK(G642),ISBLANK(H642),ISBLANK(I642)),
          IF(YEARFRAC($B$7,D642)&lt;=$B$10,
               MAX(N641+Q641-$B$29*12*YEARFRAC(D641,D642),0)+N("Predict the fixed balance if both this row and next have no records: it's the balance, plus interest, minus repayment"),
               0+N("Return a zero fixed balance if we're past the fixed period")),
          H642+N("Return the fixed balance when this row has a record, but the next doesn't")),
      NA()+N("Return NA if records were entered for this row and next (no need to predict)")),
 NA()+N("Return NA if the fixed period is not used"))</f>
        <v>0</v>
      </c>
      <c r="O642" s="40">
        <f t="shared" si="96"/>
        <v>0</v>
      </c>
      <c r="P642" s="68">
        <f t="shared" si="97"/>
        <v>0</v>
      </c>
      <c r="Q642" s="69">
        <f t="shared" ref="Q642:Q705" si="102">IF(ISNA(N642),
      NA()+N("Do nothing if the fixed balance is NA"),
      IF(AND(D642&gt;=$B$7,N642&gt;0,YEARFRAC($B$7,D642)&lt;=$B$10)+N("Check if within the fixed period"),
          (N642+IF(OR(ISNA(M642),ISNA($B$11)),0,MIN(0,MAX(-$B$11,M642))))*((1+$B$9/100/365)^(365*YEARFRAC(D642,D643))-1)
            +N("The fixed interest is the fixed rate (for the time between rows) multiplied by the fixed balance, reduced by up to the max repayment (if the variable balance is negative)"),
          0+N("No interest if outside the fixed period, or the balance is non-positive")))</f>
        <v>0</v>
      </c>
      <c r="R642" s="70">
        <f t="shared" si="98"/>
        <v>0</v>
      </c>
      <c r="T642" s="10"/>
      <c r="U642" s="10"/>
      <c r="V642" s="10"/>
      <c r="W642" s="10"/>
      <c r="X642" s="10"/>
    </row>
    <row r="643" spans="4:24" s="9" customFormat="1" x14ac:dyDescent="0.3">
      <c r="D643" s="17">
        <f t="shared" ref="D643:D706" si="103">EDATE(D642,3)</f>
        <v>102726</v>
      </c>
      <c r="E643" s="41">
        <v>1</v>
      </c>
      <c r="F643" s="83">
        <f t="shared" si="99"/>
        <v>3</v>
      </c>
      <c r="G643" s="39"/>
      <c r="H643" s="39"/>
      <c r="I643" s="39"/>
      <c r="J643" s="39"/>
      <c r="K643" s="84" t="e">
        <f t="shared" ref="K643:K706" si="104">IF(AND(ISBLANK(G643),ISBLANK(I643)),NA(),G643-I643)+N("Only give a result if the offset or variable balance are recorded")</f>
        <v>#N/A</v>
      </c>
      <c r="L643" s="84" t="e">
        <f t="shared" ref="L643:L706" si="105">IF(AND(ISBLANK(G643),ISBLANK(H643),ISBLANK(I643)),
      NA()+N("This row has no records; use NA"),
      H643+K643)</f>
        <v>#N/A</v>
      </c>
      <c r="M643" s="40">
        <f t="shared" si="100"/>
        <v>0</v>
      </c>
      <c r="N643" s="40">
        <f t="shared" si="101"/>
        <v>0</v>
      </c>
      <c r="O643" s="40">
        <f t="shared" ref="O643:O706" si="106">IF(ISNA(M643),
       IF(ISNA(N643), NA()+N("NA if both fixed and variable are NA"), MAX(0,N643)+N("Fixed balance if variable is NA")),
       IF(ISNA(N643),MAX(0,M643)+N("Variable balance if fixed is NA"),MAX(M643+N643,0)+N("Fixed+Variable if both aren't NA")))</f>
        <v>0</v>
      </c>
      <c r="P643" s="68">
        <f t="shared" ref="P643:P706" si="107">IF(ISNA(Q643)+N("This formula returns the sum of the interests that aren't NA"),
      IF(ISNA(R643),NA(),R643),
      IF(ISNA(R643),Q643,Q643+R643))</f>
        <v>0</v>
      </c>
      <c r="Q643" s="69">
        <f t="shared" si="102"/>
        <v>0</v>
      </c>
      <c r="R643" s="70">
        <f t="shared" ref="R643:R706" si="108">IF(ISNA(M643),
      NA()+N("Do nothing if the variable balance is NA"),
      MAX(IF(YEARFRAC($B$7,D643)&gt;$B$10,O643,M643)*((1+F643/100/365)^(365*YEARFRAC(D643,D644))-1), 0)
     +N("The variable interest is the variable rate (for the period between rows) multiplied by the net or variable balance (depending if within the fixed period), and only for positive variable balances"))</f>
        <v>0</v>
      </c>
      <c r="T643" s="10"/>
      <c r="U643" s="10"/>
      <c r="V643" s="10"/>
      <c r="W643" s="10"/>
      <c r="X643" s="10"/>
    </row>
    <row r="644" spans="4:24" s="9" customFormat="1" x14ac:dyDescent="0.3">
      <c r="D644" s="17">
        <f t="shared" si="103"/>
        <v>102817</v>
      </c>
      <c r="E644" s="41">
        <v>1</v>
      </c>
      <c r="F644" s="83">
        <f t="shared" ref="F644:F707" si="109">F643</f>
        <v>3</v>
      </c>
      <c r="G644" s="39"/>
      <c r="H644" s="39"/>
      <c r="I644" s="39"/>
      <c r="J644" s="39"/>
      <c r="K644" s="84" t="e">
        <f t="shared" si="104"/>
        <v>#N/A</v>
      </c>
      <c r="L644" s="84" t="e">
        <f t="shared" si="105"/>
        <v>#N/A</v>
      </c>
      <c r="M644" s="40">
        <f t="shared" si="100"/>
        <v>0</v>
      </c>
      <c r="N644" s="40">
        <f t="shared" si="101"/>
        <v>0</v>
      </c>
      <c r="O644" s="40">
        <f t="shared" si="106"/>
        <v>0</v>
      </c>
      <c r="P644" s="68">
        <f t="shared" si="107"/>
        <v>0</v>
      </c>
      <c r="Q644" s="69">
        <f t="shared" si="102"/>
        <v>0</v>
      </c>
      <c r="R644" s="70">
        <f t="shared" si="108"/>
        <v>0</v>
      </c>
      <c r="T644" s="10"/>
      <c r="U644" s="10"/>
      <c r="V644" s="10"/>
      <c r="W644" s="10"/>
      <c r="X644" s="10"/>
    </row>
    <row r="645" spans="4:24" s="9" customFormat="1" x14ac:dyDescent="0.3">
      <c r="D645" s="17">
        <f t="shared" si="103"/>
        <v>102909</v>
      </c>
      <c r="E645" s="41">
        <v>1</v>
      </c>
      <c r="F645" s="83">
        <f t="shared" si="109"/>
        <v>3</v>
      </c>
      <c r="G645" s="39"/>
      <c r="H645" s="39"/>
      <c r="I645" s="39"/>
      <c r="J645" s="39"/>
      <c r="K645" s="84" t="e">
        <f t="shared" si="104"/>
        <v>#N/A</v>
      </c>
      <c r="L645" s="84" t="e">
        <f t="shared" si="105"/>
        <v>#N/A</v>
      </c>
      <c r="M645" s="40">
        <f t="shared" si="100"/>
        <v>0</v>
      </c>
      <c r="N645" s="40">
        <f t="shared" si="101"/>
        <v>0</v>
      </c>
      <c r="O645" s="40">
        <f t="shared" si="106"/>
        <v>0</v>
      </c>
      <c r="P645" s="68">
        <f t="shared" si="107"/>
        <v>0</v>
      </c>
      <c r="Q645" s="69">
        <f t="shared" si="102"/>
        <v>0</v>
      </c>
      <c r="R645" s="70">
        <f t="shared" si="108"/>
        <v>0</v>
      </c>
      <c r="T645" s="10"/>
      <c r="U645" s="10"/>
      <c r="V645" s="10"/>
      <c r="W645" s="10"/>
      <c r="X645" s="10"/>
    </row>
    <row r="646" spans="4:24" s="9" customFormat="1" x14ac:dyDescent="0.3">
      <c r="D646" s="17">
        <f t="shared" si="103"/>
        <v>103001</v>
      </c>
      <c r="E646" s="41">
        <v>1</v>
      </c>
      <c r="F646" s="83">
        <f t="shared" si="109"/>
        <v>3</v>
      </c>
      <c r="G646" s="39"/>
      <c r="H646" s="39"/>
      <c r="I646" s="39"/>
      <c r="J646" s="39"/>
      <c r="K646" s="84" t="e">
        <f t="shared" si="104"/>
        <v>#N/A</v>
      </c>
      <c r="L646" s="84" t="e">
        <f t="shared" si="105"/>
        <v>#N/A</v>
      </c>
      <c r="M646" s="40">
        <f t="shared" si="100"/>
        <v>0</v>
      </c>
      <c r="N646" s="40">
        <f t="shared" si="101"/>
        <v>0</v>
      </c>
      <c r="O646" s="40">
        <f t="shared" si="106"/>
        <v>0</v>
      </c>
      <c r="P646" s="68">
        <f t="shared" si="107"/>
        <v>0</v>
      </c>
      <c r="Q646" s="69">
        <f t="shared" si="102"/>
        <v>0</v>
      </c>
      <c r="R646" s="70">
        <f t="shared" si="108"/>
        <v>0</v>
      </c>
      <c r="T646" s="10"/>
      <c r="U646" s="10"/>
      <c r="V646" s="10"/>
      <c r="W646" s="10"/>
      <c r="X646" s="10"/>
    </row>
    <row r="647" spans="4:24" s="9" customFormat="1" x14ac:dyDescent="0.3">
      <c r="D647" s="17">
        <f t="shared" si="103"/>
        <v>103091</v>
      </c>
      <c r="E647" s="41">
        <v>1</v>
      </c>
      <c r="F647" s="83">
        <f t="shared" si="109"/>
        <v>3</v>
      </c>
      <c r="G647" s="39"/>
      <c r="H647" s="39"/>
      <c r="I647" s="39"/>
      <c r="J647" s="39"/>
      <c r="K647" s="84" t="e">
        <f t="shared" si="104"/>
        <v>#N/A</v>
      </c>
      <c r="L647" s="84" t="e">
        <f t="shared" si="105"/>
        <v>#N/A</v>
      </c>
      <c r="M647" s="40">
        <f t="shared" si="100"/>
        <v>0</v>
      </c>
      <c r="N647" s="40">
        <f t="shared" si="101"/>
        <v>0</v>
      </c>
      <c r="O647" s="40">
        <f t="shared" si="106"/>
        <v>0</v>
      </c>
      <c r="P647" s="68">
        <f t="shared" si="107"/>
        <v>0</v>
      </c>
      <c r="Q647" s="69">
        <f t="shared" si="102"/>
        <v>0</v>
      </c>
      <c r="R647" s="70">
        <f t="shared" si="108"/>
        <v>0</v>
      </c>
      <c r="T647" s="10"/>
      <c r="U647" s="10"/>
      <c r="V647" s="10"/>
      <c r="W647" s="10"/>
      <c r="X647" s="10"/>
    </row>
    <row r="648" spans="4:24" s="9" customFormat="1" x14ac:dyDescent="0.3">
      <c r="D648" s="17">
        <f t="shared" si="103"/>
        <v>103182</v>
      </c>
      <c r="E648" s="41">
        <v>1</v>
      </c>
      <c r="F648" s="83">
        <f t="shared" si="109"/>
        <v>3</v>
      </c>
      <c r="G648" s="39"/>
      <c r="H648" s="39"/>
      <c r="I648" s="39"/>
      <c r="J648" s="39"/>
      <c r="K648" s="84" t="e">
        <f t="shared" si="104"/>
        <v>#N/A</v>
      </c>
      <c r="L648" s="84" t="e">
        <f t="shared" si="105"/>
        <v>#N/A</v>
      </c>
      <c r="M648" s="40">
        <f t="shared" si="100"/>
        <v>0</v>
      </c>
      <c r="N648" s="40">
        <f t="shared" si="101"/>
        <v>0</v>
      </c>
      <c r="O648" s="40">
        <f t="shared" si="106"/>
        <v>0</v>
      </c>
      <c r="P648" s="68">
        <f t="shared" si="107"/>
        <v>0</v>
      </c>
      <c r="Q648" s="69">
        <f t="shared" si="102"/>
        <v>0</v>
      </c>
      <c r="R648" s="70">
        <f t="shared" si="108"/>
        <v>0</v>
      </c>
      <c r="T648" s="10"/>
      <c r="U648" s="10"/>
      <c r="V648" s="10"/>
      <c r="W648" s="10"/>
      <c r="X648" s="10"/>
    </row>
    <row r="649" spans="4:24" s="9" customFormat="1" x14ac:dyDescent="0.3">
      <c r="D649" s="17">
        <f t="shared" si="103"/>
        <v>103274</v>
      </c>
      <c r="E649" s="41">
        <v>1</v>
      </c>
      <c r="F649" s="83">
        <f t="shared" si="109"/>
        <v>3</v>
      </c>
      <c r="G649" s="39"/>
      <c r="H649" s="39"/>
      <c r="I649" s="39"/>
      <c r="J649" s="39"/>
      <c r="K649" s="84" t="e">
        <f t="shared" si="104"/>
        <v>#N/A</v>
      </c>
      <c r="L649" s="84" t="e">
        <f t="shared" si="105"/>
        <v>#N/A</v>
      </c>
      <c r="M649" s="40">
        <f t="shared" si="100"/>
        <v>0</v>
      </c>
      <c r="N649" s="40">
        <f t="shared" si="101"/>
        <v>0</v>
      </c>
      <c r="O649" s="40">
        <f t="shared" si="106"/>
        <v>0</v>
      </c>
      <c r="P649" s="68">
        <f t="shared" si="107"/>
        <v>0</v>
      </c>
      <c r="Q649" s="69">
        <f t="shared" si="102"/>
        <v>0</v>
      </c>
      <c r="R649" s="70">
        <f t="shared" si="108"/>
        <v>0</v>
      </c>
      <c r="T649" s="10"/>
      <c r="U649" s="10"/>
      <c r="V649" s="10"/>
      <c r="W649" s="10"/>
      <c r="X649" s="10"/>
    </row>
    <row r="650" spans="4:24" s="9" customFormat="1" x14ac:dyDescent="0.3">
      <c r="D650" s="17">
        <f t="shared" si="103"/>
        <v>103366</v>
      </c>
      <c r="E650" s="41">
        <v>1</v>
      </c>
      <c r="F650" s="83">
        <f t="shared" si="109"/>
        <v>3</v>
      </c>
      <c r="G650" s="39"/>
      <c r="H650" s="39"/>
      <c r="I650" s="39"/>
      <c r="J650" s="39"/>
      <c r="K650" s="84" t="e">
        <f t="shared" si="104"/>
        <v>#N/A</v>
      </c>
      <c r="L650" s="84" t="e">
        <f t="shared" si="105"/>
        <v>#N/A</v>
      </c>
      <c r="M650" s="40">
        <f t="shared" si="100"/>
        <v>0</v>
      </c>
      <c r="N650" s="40">
        <f t="shared" si="101"/>
        <v>0</v>
      </c>
      <c r="O650" s="40">
        <f t="shared" si="106"/>
        <v>0</v>
      </c>
      <c r="P650" s="68">
        <f t="shared" si="107"/>
        <v>0</v>
      </c>
      <c r="Q650" s="69">
        <f t="shared" si="102"/>
        <v>0</v>
      </c>
      <c r="R650" s="70">
        <f t="shared" si="108"/>
        <v>0</v>
      </c>
      <c r="T650" s="10"/>
      <c r="U650" s="10"/>
      <c r="V650" s="10"/>
      <c r="W650" s="10"/>
      <c r="X650" s="10"/>
    </row>
    <row r="651" spans="4:24" s="9" customFormat="1" x14ac:dyDescent="0.3">
      <c r="D651" s="17">
        <f t="shared" si="103"/>
        <v>103456</v>
      </c>
      <c r="E651" s="41">
        <v>1</v>
      </c>
      <c r="F651" s="83">
        <f t="shared" si="109"/>
        <v>3</v>
      </c>
      <c r="G651" s="39"/>
      <c r="H651" s="39"/>
      <c r="I651" s="39"/>
      <c r="J651" s="39"/>
      <c r="K651" s="84" t="e">
        <f t="shared" si="104"/>
        <v>#N/A</v>
      </c>
      <c r="L651" s="84" t="e">
        <f t="shared" si="105"/>
        <v>#N/A</v>
      </c>
      <c r="M651" s="40">
        <f t="shared" si="100"/>
        <v>0</v>
      </c>
      <c r="N651" s="40">
        <f t="shared" si="101"/>
        <v>0</v>
      </c>
      <c r="O651" s="40">
        <f t="shared" si="106"/>
        <v>0</v>
      </c>
      <c r="P651" s="68">
        <f t="shared" si="107"/>
        <v>0</v>
      </c>
      <c r="Q651" s="69">
        <f t="shared" si="102"/>
        <v>0</v>
      </c>
      <c r="R651" s="70">
        <f t="shared" si="108"/>
        <v>0</v>
      </c>
      <c r="T651" s="10"/>
      <c r="U651" s="10"/>
      <c r="V651" s="10"/>
      <c r="W651" s="10"/>
      <c r="X651" s="10"/>
    </row>
    <row r="652" spans="4:24" s="9" customFormat="1" x14ac:dyDescent="0.3">
      <c r="D652" s="17">
        <f t="shared" si="103"/>
        <v>103547</v>
      </c>
      <c r="E652" s="41">
        <v>1</v>
      </c>
      <c r="F652" s="83">
        <f t="shared" si="109"/>
        <v>3</v>
      </c>
      <c r="G652" s="39"/>
      <c r="H652" s="39"/>
      <c r="I652" s="39"/>
      <c r="J652" s="39"/>
      <c r="K652" s="84" t="e">
        <f t="shared" si="104"/>
        <v>#N/A</v>
      </c>
      <c r="L652" s="84" t="e">
        <f t="shared" si="105"/>
        <v>#N/A</v>
      </c>
      <c r="M652" s="40">
        <f t="shared" si="100"/>
        <v>0</v>
      </c>
      <c r="N652" s="40">
        <f t="shared" si="101"/>
        <v>0</v>
      </c>
      <c r="O652" s="40">
        <f t="shared" si="106"/>
        <v>0</v>
      </c>
      <c r="P652" s="68">
        <f t="shared" si="107"/>
        <v>0</v>
      </c>
      <c r="Q652" s="69">
        <f t="shared" si="102"/>
        <v>0</v>
      </c>
      <c r="R652" s="70">
        <f t="shared" si="108"/>
        <v>0</v>
      </c>
      <c r="T652" s="10"/>
      <c r="U652" s="10"/>
      <c r="V652" s="10"/>
      <c r="W652" s="10"/>
      <c r="X652" s="10"/>
    </row>
    <row r="653" spans="4:24" s="9" customFormat="1" x14ac:dyDescent="0.3">
      <c r="D653" s="17">
        <f t="shared" si="103"/>
        <v>103639</v>
      </c>
      <c r="E653" s="41">
        <v>1</v>
      </c>
      <c r="F653" s="83">
        <f t="shared" si="109"/>
        <v>3</v>
      </c>
      <c r="G653" s="39"/>
      <c r="H653" s="39"/>
      <c r="I653" s="39"/>
      <c r="J653" s="39"/>
      <c r="K653" s="84" t="e">
        <f t="shared" si="104"/>
        <v>#N/A</v>
      </c>
      <c r="L653" s="84" t="e">
        <f t="shared" si="105"/>
        <v>#N/A</v>
      </c>
      <c r="M653" s="40">
        <f t="shared" si="100"/>
        <v>0</v>
      </c>
      <c r="N653" s="40">
        <f t="shared" si="101"/>
        <v>0</v>
      </c>
      <c r="O653" s="40">
        <f t="shared" si="106"/>
        <v>0</v>
      </c>
      <c r="P653" s="68">
        <f t="shared" si="107"/>
        <v>0</v>
      </c>
      <c r="Q653" s="69">
        <f t="shared" si="102"/>
        <v>0</v>
      </c>
      <c r="R653" s="70">
        <f t="shared" si="108"/>
        <v>0</v>
      </c>
      <c r="T653" s="10"/>
      <c r="U653" s="10"/>
      <c r="V653" s="10"/>
      <c r="W653" s="10"/>
      <c r="X653" s="10"/>
    </row>
    <row r="654" spans="4:24" s="9" customFormat="1" x14ac:dyDescent="0.3">
      <c r="D654" s="17">
        <f t="shared" si="103"/>
        <v>103731</v>
      </c>
      <c r="E654" s="41">
        <v>1</v>
      </c>
      <c r="F654" s="83">
        <f t="shared" si="109"/>
        <v>3</v>
      </c>
      <c r="G654" s="39"/>
      <c r="H654" s="39"/>
      <c r="I654" s="39"/>
      <c r="J654" s="39"/>
      <c r="K654" s="84" t="e">
        <f t="shared" si="104"/>
        <v>#N/A</v>
      </c>
      <c r="L654" s="84" t="e">
        <f t="shared" si="105"/>
        <v>#N/A</v>
      </c>
      <c r="M654" s="40">
        <f t="shared" si="100"/>
        <v>0</v>
      </c>
      <c r="N654" s="40">
        <f t="shared" si="101"/>
        <v>0</v>
      </c>
      <c r="O654" s="40">
        <f t="shared" si="106"/>
        <v>0</v>
      </c>
      <c r="P654" s="68">
        <f t="shared" si="107"/>
        <v>0</v>
      </c>
      <c r="Q654" s="69">
        <f t="shared" si="102"/>
        <v>0</v>
      </c>
      <c r="R654" s="70">
        <f t="shared" si="108"/>
        <v>0</v>
      </c>
      <c r="T654" s="10"/>
      <c r="U654" s="10"/>
      <c r="V654" s="10"/>
      <c r="W654" s="10"/>
      <c r="X654" s="10"/>
    </row>
    <row r="655" spans="4:24" s="9" customFormat="1" x14ac:dyDescent="0.3">
      <c r="D655" s="17">
        <f t="shared" si="103"/>
        <v>103822</v>
      </c>
      <c r="E655" s="41">
        <v>1</v>
      </c>
      <c r="F655" s="83">
        <f t="shared" si="109"/>
        <v>3</v>
      </c>
      <c r="G655" s="39"/>
      <c r="H655" s="39"/>
      <c r="I655" s="39"/>
      <c r="J655" s="39"/>
      <c r="K655" s="84" t="e">
        <f t="shared" si="104"/>
        <v>#N/A</v>
      </c>
      <c r="L655" s="84" t="e">
        <f t="shared" si="105"/>
        <v>#N/A</v>
      </c>
      <c r="M655" s="40">
        <f t="shared" si="100"/>
        <v>0</v>
      </c>
      <c r="N655" s="40">
        <f t="shared" si="101"/>
        <v>0</v>
      </c>
      <c r="O655" s="40">
        <f t="shared" si="106"/>
        <v>0</v>
      </c>
      <c r="P655" s="68">
        <f t="shared" si="107"/>
        <v>0</v>
      </c>
      <c r="Q655" s="69">
        <f t="shared" si="102"/>
        <v>0</v>
      </c>
      <c r="R655" s="70">
        <f t="shared" si="108"/>
        <v>0</v>
      </c>
      <c r="T655" s="10"/>
      <c r="U655" s="10"/>
      <c r="V655" s="10"/>
      <c r="W655" s="10"/>
      <c r="X655" s="10"/>
    </row>
    <row r="656" spans="4:24" s="9" customFormat="1" x14ac:dyDescent="0.3">
      <c r="D656" s="17">
        <f t="shared" si="103"/>
        <v>103913</v>
      </c>
      <c r="E656" s="41">
        <v>1</v>
      </c>
      <c r="F656" s="83">
        <f t="shared" si="109"/>
        <v>3</v>
      </c>
      <c r="G656" s="39"/>
      <c r="H656" s="39"/>
      <c r="I656" s="39"/>
      <c r="J656" s="39"/>
      <c r="K656" s="84" t="e">
        <f t="shared" si="104"/>
        <v>#N/A</v>
      </c>
      <c r="L656" s="84" t="e">
        <f t="shared" si="105"/>
        <v>#N/A</v>
      </c>
      <c r="M656" s="40">
        <f t="shared" si="100"/>
        <v>0</v>
      </c>
      <c r="N656" s="40">
        <f t="shared" si="101"/>
        <v>0</v>
      </c>
      <c r="O656" s="40">
        <f t="shared" si="106"/>
        <v>0</v>
      </c>
      <c r="P656" s="68">
        <f t="shared" si="107"/>
        <v>0</v>
      </c>
      <c r="Q656" s="69">
        <f t="shared" si="102"/>
        <v>0</v>
      </c>
      <c r="R656" s="70">
        <f t="shared" si="108"/>
        <v>0</v>
      </c>
      <c r="T656" s="10"/>
      <c r="U656" s="10"/>
      <c r="V656" s="10"/>
      <c r="W656" s="10"/>
      <c r="X656" s="10"/>
    </row>
    <row r="657" spans="4:24" s="9" customFormat="1" x14ac:dyDescent="0.3">
      <c r="D657" s="17">
        <f t="shared" si="103"/>
        <v>104005</v>
      </c>
      <c r="E657" s="41">
        <v>1</v>
      </c>
      <c r="F657" s="83">
        <f t="shared" si="109"/>
        <v>3</v>
      </c>
      <c r="G657" s="39"/>
      <c r="H657" s="39"/>
      <c r="I657" s="39"/>
      <c r="J657" s="39"/>
      <c r="K657" s="84" t="e">
        <f t="shared" si="104"/>
        <v>#N/A</v>
      </c>
      <c r="L657" s="84" t="e">
        <f t="shared" si="105"/>
        <v>#N/A</v>
      </c>
      <c r="M657" s="40">
        <f t="shared" si="100"/>
        <v>0</v>
      </c>
      <c r="N657" s="40">
        <f t="shared" si="101"/>
        <v>0</v>
      </c>
      <c r="O657" s="40">
        <f t="shared" si="106"/>
        <v>0</v>
      </c>
      <c r="P657" s="68">
        <f t="shared" si="107"/>
        <v>0</v>
      </c>
      <c r="Q657" s="69">
        <f t="shared" si="102"/>
        <v>0</v>
      </c>
      <c r="R657" s="70">
        <f t="shared" si="108"/>
        <v>0</v>
      </c>
      <c r="T657" s="10"/>
      <c r="U657" s="10"/>
      <c r="V657" s="10"/>
      <c r="W657" s="10"/>
      <c r="X657" s="10"/>
    </row>
    <row r="658" spans="4:24" s="9" customFormat="1" x14ac:dyDescent="0.3">
      <c r="D658" s="17">
        <f t="shared" si="103"/>
        <v>104097</v>
      </c>
      <c r="E658" s="41">
        <v>1</v>
      </c>
      <c r="F658" s="83">
        <f t="shared" si="109"/>
        <v>3</v>
      </c>
      <c r="G658" s="39"/>
      <c r="H658" s="39"/>
      <c r="I658" s="39"/>
      <c r="J658" s="39"/>
      <c r="K658" s="84" t="e">
        <f t="shared" si="104"/>
        <v>#N/A</v>
      </c>
      <c r="L658" s="84" t="e">
        <f t="shared" si="105"/>
        <v>#N/A</v>
      </c>
      <c r="M658" s="40">
        <f t="shared" si="100"/>
        <v>0</v>
      </c>
      <c r="N658" s="40">
        <f t="shared" si="101"/>
        <v>0</v>
      </c>
      <c r="O658" s="40">
        <f t="shared" si="106"/>
        <v>0</v>
      </c>
      <c r="P658" s="68">
        <f t="shared" si="107"/>
        <v>0</v>
      </c>
      <c r="Q658" s="69">
        <f t="shared" si="102"/>
        <v>0</v>
      </c>
      <c r="R658" s="70">
        <f t="shared" si="108"/>
        <v>0</v>
      </c>
      <c r="T658" s="10"/>
      <c r="U658" s="10"/>
      <c r="V658" s="10"/>
      <c r="W658" s="10"/>
      <c r="X658" s="10"/>
    </row>
    <row r="659" spans="4:24" s="9" customFormat="1" x14ac:dyDescent="0.3">
      <c r="D659" s="17">
        <f t="shared" si="103"/>
        <v>104187</v>
      </c>
      <c r="E659" s="41">
        <v>1</v>
      </c>
      <c r="F659" s="83">
        <f t="shared" si="109"/>
        <v>3</v>
      </c>
      <c r="G659" s="39"/>
      <c r="H659" s="39"/>
      <c r="I659" s="39"/>
      <c r="J659" s="39"/>
      <c r="K659" s="84" t="e">
        <f t="shared" si="104"/>
        <v>#N/A</v>
      </c>
      <c r="L659" s="84" t="e">
        <f t="shared" si="105"/>
        <v>#N/A</v>
      </c>
      <c r="M659" s="40">
        <f t="shared" si="100"/>
        <v>0</v>
      </c>
      <c r="N659" s="40">
        <f t="shared" si="101"/>
        <v>0</v>
      </c>
      <c r="O659" s="40">
        <f t="shared" si="106"/>
        <v>0</v>
      </c>
      <c r="P659" s="68">
        <f t="shared" si="107"/>
        <v>0</v>
      </c>
      <c r="Q659" s="69">
        <f t="shared" si="102"/>
        <v>0</v>
      </c>
      <c r="R659" s="70">
        <f t="shared" si="108"/>
        <v>0</v>
      </c>
      <c r="T659" s="10"/>
      <c r="U659" s="10"/>
      <c r="V659" s="10"/>
      <c r="W659" s="10"/>
      <c r="X659" s="10"/>
    </row>
    <row r="660" spans="4:24" s="9" customFormat="1" x14ac:dyDescent="0.3">
      <c r="D660" s="17">
        <f t="shared" si="103"/>
        <v>104278</v>
      </c>
      <c r="E660" s="41">
        <v>1</v>
      </c>
      <c r="F660" s="83">
        <f t="shared" si="109"/>
        <v>3</v>
      </c>
      <c r="G660" s="39"/>
      <c r="H660" s="39"/>
      <c r="I660" s="39"/>
      <c r="J660" s="39"/>
      <c r="K660" s="84" t="e">
        <f t="shared" si="104"/>
        <v>#N/A</v>
      </c>
      <c r="L660" s="84" t="e">
        <f t="shared" si="105"/>
        <v>#N/A</v>
      </c>
      <c r="M660" s="40">
        <f t="shared" si="100"/>
        <v>0</v>
      </c>
      <c r="N660" s="40">
        <f t="shared" si="101"/>
        <v>0</v>
      </c>
      <c r="O660" s="40">
        <f t="shared" si="106"/>
        <v>0</v>
      </c>
      <c r="P660" s="68">
        <f t="shared" si="107"/>
        <v>0</v>
      </c>
      <c r="Q660" s="69">
        <f t="shared" si="102"/>
        <v>0</v>
      </c>
      <c r="R660" s="70">
        <f t="shared" si="108"/>
        <v>0</v>
      </c>
      <c r="T660" s="10"/>
      <c r="U660" s="10"/>
      <c r="V660" s="10"/>
      <c r="W660" s="10"/>
      <c r="X660" s="10"/>
    </row>
    <row r="661" spans="4:24" s="9" customFormat="1" x14ac:dyDescent="0.3">
      <c r="D661" s="17">
        <f t="shared" si="103"/>
        <v>104370</v>
      </c>
      <c r="E661" s="41">
        <v>1</v>
      </c>
      <c r="F661" s="83">
        <f t="shared" si="109"/>
        <v>3</v>
      </c>
      <c r="G661" s="39"/>
      <c r="H661" s="39"/>
      <c r="I661" s="39"/>
      <c r="J661" s="39"/>
      <c r="K661" s="84" t="e">
        <f t="shared" si="104"/>
        <v>#N/A</v>
      </c>
      <c r="L661" s="84" t="e">
        <f t="shared" si="105"/>
        <v>#N/A</v>
      </c>
      <c r="M661" s="40">
        <f t="shared" si="100"/>
        <v>0</v>
      </c>
      <c r="N661" s="40">
        <f t="shared" si="101"/>
        <v>0</v>
      </c>
      <c r="O661" s="40">
        <f t="shared" si="106"/>
        <v>0</v>
      </c>
      <c r="P661" s="68">
        <f t="shared" si="107"/>
        <v>0</v>
      </c>
      <c r="Q661" s="69">
        <f t="shared" si="102"/>
        <v>0</v>
      </c>
      <c r="R661" s="70">
        <f t="shared" si="108"/>
        <v>0</v>
      </c>
      <c r="T661" s="10"/>
      <c r="U661" s="10"/>
      <c r="V661" s="10"/>
      <c r="W661" s="10"/>
      <c r="X661" s="10"/>
    </row>
    <row r="662" spans="4:24" s="9" customFormat="1" x14ac:dyDescent="0.3">
      <c r="D662" s="17">
        <f t="shared" si="103"/>
        <v>104462</v>
      </c>
      <c r="E662" s="41">
        <v>1</v>
      </c>
      <c r="F662" s="83">
        <f t="shared" si="109"/>
        <v>3</v>
      </c>
      <c r="G662" s="39"/>
      <c r="H662" s="39"/>
      <c r="I662" s="39"/>
      <c r="J662" s="39"/>
      <c r="K662" s="84" t="e">
        <f t="shared" si="104"/>
        <v>#N/A</v>
      </c>
      <c r="L662" s="84" t="e">
        <f t="shared" si="105"/>
        <v>#N/A</v>
      </c>
      <c r="M662" s="40">
        <f t="shared" si="100"/>
        <v>0</v>
      </c>
      <c r="N662" s="40">
        <f t="shared" si="101"/>
        <v>0</v>
      </c>
      <c r="O662" s="40">
        <f t="shared" si="106"/>
        <v>0</v>
      </c>
      <c r="P662" s="68">
        <f t="shared" si="107"/>
        <v>0</v>
      </c>
      <c r="Q662" s="69">
        <f t="shared" si="102"/>
        <v>0</v>
      </c>
      <c r="R662" s="70">
        <f t="shared" si="108"/>
        <v>0</v>
      </c>
      <c r="T662" s="10"/>
      <c r="U662" s="10"/>
      <c r="V662" s="10"/>
      <c r="W662" s="10"/>
      <c r="X662" s="10"/>
    </row>
    <row r="663" spans="4:24" s="9" customFormat="1" x14ac:dyDescent="0.3">
      <c r="D663" s="17">
        <f t="shared" si="103"/>
        <v>104552</v>
      </c>
      <c r="E663" s="41">
        <v>1</v>
      </c>
      <c r="F663" s="83">
        <f t="shared" si="109"/>
        <v>3</v>
      </c>
      <c r="G663" s="39"/>
      <c r="H663" s="39"/>
      <c r="I663" s="39"/>
      <c r="J663" s="39"/>
      <c r="K663" s="84" t="e">
        <f t="shared" si="104"/>
        <v>#N/A</v>
      </c>
      <c r="L663" s="84" t="e">
        <f t="shared" si="105"/>
        <v>#N/A</v>
      </c>
      <c r="M663" s="40">
        <f t="shared" si="100"/>
        <v>0</v>
      </c>
      <c r="N663" s="40">
        <f t="shared" si="101"/>
        <v>0</v>
      </c>
      <c r="O663" s="40">
        <f t="shared" si="106"/>
        <v>0</v>
      </c>
      <c r="P663" s="68">
        <f t="shared" si="107"/>
        <v>0</v>
      </c>
      <c r="Q663" s="69">
        <f t="shared" si="102"/>
        <v>0</v>
      </c>
      <c r="R663" s="70">
        <f t="shared" si="108"/>
        <v>0</v>
      </c>
      <c r="T663" s="10"/>
      <c r="U663" s="10"/>
      <c r="V663" s="10"/>
      <c r="W663" s="10"/>
      <c r="X663" s="10"/>
    </row>
    <row r="664" spans="4:24" s="9" customFormat="1" x14ac:dyDescent="0.3">
      <c r="D664" s="17">
        <f t="shared" si="103"/>
        <v>104643</v>
      </c>
      <c r="E664" s="41">
        <v>1</v>
      </c>
      <c r="F664" s="83">
        <f t="shared" si="109"/>
        <v>3</v>
      </c>
      <c r="G664" s="39"/>
      <c r="H664" s="39"/>
      <c r="I664" s="39"/>
      <c r="J664" s="39"/>
      <c r="K664" s="84" t="e">
        <f t="shared" si="104"/>
        <v>#N/A</v>
      </c>
      <c r="L664" s="84" t="e">
        <f t="shared" si="105"/>
        <v>#N/A</v>
      </c>
      <c r="M664" s="40">
        <f t="shared" si="100"/>
        <v>0</v>
      </c>
      <c r="N664" s="40">
        <f t="shared" si="101"/>
        <v>0</v>
      </c>
      <c r="O664" s="40">
        <f t="shared" si="106"/>
        <v>0</v>
      </c>
      <c r="P664" s="68">
        <f t="shared" si="107"/>
        <v>0</v>
      </c>
      <c r="Q664" s="69">
        <f t="shared" si="102"/>
        <v>0</v>
      </c>
      <c r="R664" s="70">
        <f t="shared" si="108"/>
        <v>0</v>
      </c>
      <c r="T664" s="10"/>
      <c r="U664" s="10"/>
      <c r="V664" s="10"/>
      <c r="W664" s="10"/>
      <c r="X664" s="10"/>
    </row>
    <row r="665" spans="4:24" s="9" customFormat="1" x14ac:dyDescent="0.3">
      <c r="D665" s="17">
        <f t="shared" si="103"/>
        <v>104735</v>
      </c>
      <c r="E665" s="41">
        <v>1</v>
      </c>
      <c r="F665" s="83">
        <f t="shared" si="109"/>
        <v>3</v>
      </c>
      <c r="G665" s="39"/>
      <c r="H665" s="39"/>
      <c r="I665" s="39"/>
      <c r="J665" s="39"/>
      <c r="K665" s="84" t="e">
        <f t="shared" si="104"/>
        <v>#N/A</v>
      </c>
      <c r="L665" s="84" t="e">
        <f t="shared" si="105"/>
        <v>#N/A</v>
      </c>
      <c r="M665" s="40">
        <f t="shared" si="100"/>
        <v>0</v>
      </c>
      <c r="N665" s="40">
        <f t="shared" si="101"/>
        <v>0</v>
      </c>
      <c r="O665" s="40">
        <f t="shared" si="106"/>
        <v>0</v>
      </c>
      <c r="P665" s="68">
        <f t="shared" si="107"/>
        <v>0</v>
      </c>
      <c r="Q665" s="69">
        <f t="shared" si="102"/>
        <v>0</v>
      </c>
      <c r="R665" s="70">
        <f t="shared" si="108"/>
        <v>0</v>
      </c>
      <c r="T665" s="10"/>
      <c r="U665" s="10"/>
      <c r="V665" s="10"/>
      <c r="W665" s="10"/>
      <c r="X665" s="10"/>
    </row>
    <row r="666" spans="4:24" s="9" customFormat="1" x14ac:dyDescent="0.3">
      <c r="D666" s="17">
        <f t="shared" si="103"/>
        <v>104827</v>
      </c>
      <c r="E666" s="41">
        <v>1</v>
      </c>
      <c r="F666" s="83">
        <f t="shared" si="109"/>
        <v>3</v>
      </c>
      <c r="G666" s="39"/>
      <c r="H666" s="39"/>
      <c r="I666" s="39"/>
      <c r="J666" s="39"/>
      <c r="K666" s="84" t="e">
        <f t="shared" si="104"/>
        <v>#N/A</v>
      </c>
      <c r="L666" s="84" t="e">
        <f t="shared" si="105"/>
        <v>#N/A</v>
      </c>
      <c r="M666" s="40">
        <f t="shared" si="100"/>
        <v>0</v>
      </c>
      <c r="N666" s="40">
        <f t="shared" si="101"/>
        <v>0</v>
      </c>
      <c r="O666" s="40">
        <f t="shared" si="106"/>
        <v>0</v>
      </c>
      <c r="P666" s="68">
        <f t="shared" si="107"/>
        <v>0</v>
      </c>
      <c r="Q666" s="69">
        <f t="shared" si="102"/>
        <v>0</v>
      </c>
      <c r="R666" s="70">
        <f t="shared" si="108"/>
        <v>0</v>
      </c>
      <c r="T666" s="10"/>
      <c r="U666" s="10"/>
      <c r="V666" s="10"/>
      <c r="W666" s="10"/>
      <c r="X666" s="10"/>
    </row>
    <row r="667" spans="4:24" s="9" customFormat="1" x14ac:dyDescent="0.3">
      <c r="D667" s="17">
        <f t="shared" si="103"/>
        <v>104917</v>
      </c>
      <c r="E667" s="41">
        <v>1</v>
      </c>
      <c r="F667" s="83">
        <f t="shared" si="109"/>
        <v>3</v>
      </c>
      <c r="G667" s="39"/>
      <c r="H667" s="39"/>
      <c r="I667" s="39"/>
      <c r="J667" s="39"/>
      <c r="K667" s="84" t="e">
        <f t="shared" si="104"/>
        <v>#N/A</v>
      </c>
      <c r="L667" s="84" t="e">
        <f t="shared" si="105"/>
        <v>#N/A</v>
      </c>
      <c r="M667" s="40">
        <f t="shared" si="100"/>
        <v>0</v>
      </c>
      <c r="N667" s="40">
        <f t="shared" si="101"/>
        <v>0</v>
      </c>
      <c r="O667" s="40">
        <f t="shared" si="106"/>
        <v>0</v>
      </c>
      <c r="P667" s="68">
        <f t="shared" si="107"/>
        <v>0</v>
      </c>
      <c r="Q667" s="69">
        <f t="shared" si="102"/>
        <v>0</v>
      </c>
      <c r="R667" s="70">
        <f t="shared" si="108"/>
        <v>0</v>
      </c>
      <c r="T667" s="10"/>
      <c r="U667" s="10"/>
      <c r="V667" s="10"/>
      <c r="W667" s="10"/>
      <c r="X667" s="10"/>
    </row>
    <row r="668" spans="4:24" s="9" customFormat="1" x14ac:dyDescent="0.3">
      <c r="D668" s="17">
        <f t="shared" si="103"/>
        <v>105008</v>
      </c>
      <c r="E668" s="41">
        <v>1</v>
      </c>
      <c r="F668" s="83">
        <f t="shared" si="109"/>
        <v>3</v>
      </c>
      <c r="G668" s="39"/>
      <c r="H668" s="39"/>
      <c r="I668" s="39"/>
      <c r="J668" s="39"/>
      <c r="K668" s="84" t="e">
        <f t="shared" si="104"/>
        <v>#N/A</v>
      </c>
      <c r="L668" s="84" t="e">
        <f t="shared" si="105"/>
        <v>#N/A</v>
      </c>
      <c r="M668" s="40">
        <f t="shared" si="100"/>
        <v>0</v>
      </c>
      <c r="N668" s="40">
        <f t="shared" si="101"/>
        <v>0</v>
      </c>
      <c r="O668" s="40">
        <f t="shared" si="106"/>
        <v>0</v>
      </c>
      <c r="P668" s="68">
        <f t="shared" si="107"/>
        <v>0</v>
      </c>
      <c r="Q668" s="69">
        <f t="shared" si="102"/>
        <v>0</v>
      </c>
      <c r="R668" s="70">
        <f t="shared" si="108"/>
        <v>0</v>
      </c>
      <c r="T668" s="10"/>
      <c r="U668" s="10"/>
      <c r="V668" s="10"/>
      <c r="W668" s="10"/>
      <c r="X668" s="10"/>
    </row>
    <row r="669" spans="4:24" s="9" customFormat="1" x14ac:dyDescent="0.3">
      <c r="D669" s="17">
        <f t="shared" si="103"/>
        <v>105100</v>
      </c>
      <c r="E669" s="41">
        <v>1</v>
      </c>
      <c r="F669" s="83">
        <f t="shared" si="109"/>
        <v>3</v>
      </c>
      <c r="G669" s="39"/>
      <c r="H669" s="39"/>
      <c r="I669" s="39"/>
      <c r="J669" s="39"/>
      <c r="K669" s="84" t="e">
        <f t="shared" si="104"/>
        <v>#N/A</v>
      </c>
      <c r="L669" s="84" t="e">
        <f t="shared" si="105"/>
        <v>#N/A</v>
      </c>
      <c r="M669" s="40">
        <f t="shared" si="100"/>
        <v>0</v>
      </c>
      <c r="N669" s="40">
        <f t="shared" si="101"/>
        <v>0</v>
      </c>
      <c r="O669" s="40">
        <f t="shared" si="106"/>
        <v>0</v>
      </c>
      <c r="P669" s="68">
        <f t="shared" si="107"/>
        <v>0</v>
      </c>
      <c r="Q669" s="69">
        <f t="shared" si="102"/>
        <v>0</v>
      </c>
      <c r="R669" s="70">
        <f t="shared" si="108"/>
        <v>0</v>
      </c>
      <c r="T669" s="10"/>
      <c r="U669" s="10"/>
      <c r="V669" s="10"/>
      <c r="W669" s="10"/>
      <c r="X669" s="10"/>
    </row>
    <row r="670" spans="4:24" s="9" customFormat="1" x14ac:dyDescent="0.3">
      <c r="D670" s="17">
        <f t="shared" si="103"/>
        <v>105192</v>
      </c>
      <c r="E670" s="41">
        <v>1</v>
      </c>
      <c r="F670" s="83">
        <f t="shared" si="109"/>
        <v>3</v>
      </c>
      <c r="G670" s="39"/>
      <c r="H670" s="39"/>
      <c r="I670" s="39"/>
      <c r="J670" s="39"/>
      <c r="K670" s="84" t="e">
        <f t="shared" si="104"/>
        <v>#N/A</v>
      </c>
      <c r="L670" s="84" t="e">
        <f t="shared" si="105"/>
        <v>#N/A</v>
      </c>
      <c r="M670" s="40">
        <f t="shared" si="100"/>
        <v>0</v>
      </c>
      <c r="N670" s="40">
        <f t="shared" si="101"/>
        <v>0</v>
      </c>
      <c r="O670" s="40">
        <f t="shared" si="106"/>
        <v>0</v>
      </c>
      <c r="P670" s="68">
        <f t="shared" si="107"/>
        <v>0</v>
      </c>
      <c r="Q670" s="69">
        <f t="shared" si="102"/>
        <v>0</v>
      </c>
      <c r="R670" s="70">
        <f t="shared" si="108"/>
        <v>0</v>
      </c>
      <c r="T670" s="10"/>
      <c r="U670" s="10"/>
      <c r="V670" s="10"/>
      <c r="W670" s="10"/>
      <c r="X670" s="10"/>
    </row>
    <row r="671" spans="4:24" s="9" customFormat="1" x14ac:dyDescent="0.3">
      <c r="D671" s="17">
        <f t="shared" si="103"/>
        <v>105283</v>
      </c>
      <c r="E671" s="41">
        <v>1</v>
      </c>
      <c r="F671" s="83">
        <f t="shared" si="109"/>
        <v>3</v>
      </c>
      <c r="G671" s="39"/>
      <c r="H671" s="39"/>
      <c r="I671" s="39"/>
      <c r="J671" s="39"/>
      <c r="K671" s="84" t="e">
        <f t="shared" si="104"/>
        <v>#N/A</v>
      </c>
      <c r="L671" s="84" t="e">
        <f t="shared" si="105"/>
        <v>#N/A</v>
      </c>
      <c r="M671" s="40">
        <f t="shared" si="100"/>
        <v>0</v>
      </c>
      <c r="N671" s="40">
        <f t="shared" si="101"/>
        <v>0</v>
      </c>
      <c r="O671" s="40">
        <f t="shared" si="106"/>
        <v>0</v>
      </c>
      <c r="P671" s="68">
        <f t="shared" si="107"/>
        <v>0</v>
      </c>
      <c r="Q671" s="69">
        <f t="shared" si="102"/>
        <v>0</v>
      </c>
      <c r="R671" s="70">
        <f t="shared" si="108"/>
        <v>0</v>
      </c>
      <c r="T671" s="10"/>
      <c r="U671" s="10"/>
      <c r="V671" s="10"/>
      <c r="W671" s="10"/>
      <c r="X671" s="10"/>
    </row>
    <row r="672" spans="4:24" s="9" customFormat="1" x14ac:dyDescent="0.3">
      <c r="D672" s="17">
        <f t="shared" si="103"/>
        <v>105374</v>
      </c>
      <c r="E672" s="41">
        <v>1</v>
      </c>
      <c r="F672" s="83">
        <f t="shared" si="109"/>
        <v>3</v>
      </c>
      <c r="G672" s="39"/>
      <c r="H672" s="39"/>
      <c r="I672" s="39"/>
      <c r="J672" s="39"/>
      <c r="K672" s="84" t="e">
        <f t="shared" si="104"/>
        <v>#N/A</v>
      </c>
      <c r="L672" s="84" t="e">
        <f t="shared" si="105"/>
        <v>#N/A</v>
      </c>
      <c r="M672" s="40">
        <f t="shared" si="100"/>
        <v>0</v>
      </c>
      <c r="N672" s="40">
        <f t="shared" si="101"/>
        <v>0</v>
      </c>
      <c r="O672" s="40">
        <f t="shared" si="106"/>
        <v>0</v>
      </c>
      <c r="P672" s="68">
        <f t="shared" si="107"/>
        <v>0</v>
      </c>
      <c r="Q672" s="69">
        <f t="shared" si="102"/>
        <v>0</v>
      </c>
      <c r="R672" s="70">
        <f t="shared" si="108"/>
        <v>0</v>
      </c>
      <c r="T672" s="10"/>
      <c r="U672" s="10"/>
      <c r="V672" s="10"/>
      <c r="W672" s="10"/>
      <c r="X672" s="10"/>
    </row>
    <row r="673" spans="4:24" s="9" customFormat="1" x14ac:dyDescent="0.3">
      <c r="D673" s="17">
        <f t="shared" si="103"/>
        <v>105466</v>
      </c>
      <c r="E673" s="41">
        <v>1</v>
      </c>
      <c r="F673" s="83">
        <f t="shared" si="109"/>
        <v>3</v>
      </c>
      <c r="G673" s="39"/>
      <c r="H673" s="39"/>
      <c r="I673" s="39"/>
      <c r="J673" s="39"/>
      <c r="K673" s="84" t="e">
        <f t="shared" si="104"/>
        <v>#N/A</v>
      </c>
      <c r="L673" s="84" t="e">
        <f t="shared" si="105"/>
        <v>#N/A</v>
      </c>
      <c r="M673" s="40">
        <f t="shared" si="100"/>
        <v>0</v>
      </c>
      <c r="N673" s="40">
        <f t="shared" si="101"/>
        <v>0</v>
      </c>
      <c r="O673" s="40">
        <f t="shared" si="106"/>
        <v>0</v>
      </c>
      <c r="P673" s="68">
        <f t="shared" si="107"/>
        <v>0</v>
      </c>
      <c r="Q673" s="69">
        <f t="shared" si="102"/>
        <v>0</v>
      </c>
      <c r="R673" s="70">
        <f t="shared" si="108"/>
        <v>0</v>
      </c>
      <c r="T673" s="10"/>
      <c r="U673" s="10"/>
      <c r="V673" s="10"/>
      <c r="W673" s="10"/>
      <c r="X673" s="10"/>
    </row>
    <row r="674" spans="4:24" s="9" customFormat="1" x14ac:dyDescent="0.3">
      <c r="D674" s="17">
        <f t="shared" si="103"/>
        <v>105558</v>
      </c>
      <c r="E674" s="41">
        <v>1</v>
      </c>
      <c r="F674" s="83">
        <f t="shared" si="109"/>
        <v>3</v>
      </c>
      <c r="G674" s="39"/>
      <c r="H674" s="39"/>
      <c r="I674" s="39"/>
      <c r="J674" s="39"/>
      <c r="K674" s="84" t="e">
        <f t="shared" si="104"/>
        <v>#N/A</v>
      </c>
      <c r="L674" s="84" t="e">
        <f t="shared" si="105"/>
        <v>#N/A</v>
      </c>
      <c r="M674" s="40">
        <f t="shared" si="100"/>
        <v>0</v>
      </c>
      <c r="N674" s="40">
        <f t="shared" si="101"/>
        <v>0</v>
      </c>
      <c r="O674" s="40">
        <f t="shared" si="106"/>
        <v>0</v>
      </c>
      <c r="P674" s="68">
        <f t="shared" si="107"/>
        <v>0</v>
      </c>
      <c r="Q674" s="69">
        <f t="shared" si="102"/>
        <v>0</v>
      </c>
      <c r="R674" s="70">
        <f t="shared" si="108"/>
        <v>0</v>
      </c>
      <c r="T674" s="10"/>
      <c r="U674" s="10"/>
      <c r="V674" s="10"/>
      <c r="W674" s="10"/>
      <c r="X674" s="10"/>
    </row>
    <row r="675" spans="4:24" s="9" customFormat="1" x14ac:dyDescent="0.3">
      <c r="D675" s="17">
        <f t="shared" si="103"/>
        <v>105648</v>
      </c>
      <c r="E675" s="41">
        <v>1</v>
      </c>
      <c r="F675" s="83">
        <f t="shared" si="109"/>
        <v>3</v>
      </c>
      <c r="G675" s="39"/>
      <c r="H675" s="39"/>
      <c r="I675" s="39"/>
      <c r="J675" s="39"/>
      <c r="K675" s="84" t="e">
        <f t="shared" si="104"/>
        <v>#N/A</v>
      </c>
      <c r="L675" s="84" t="e">
        <f t="shared" si="105"/>
        <v>#N/A</v>
      </c>
      <c r="M675" s="40">
        <f t="shared" si="100"/>
        <v>0</v>
      </c>
      <c r="N675" s="40">
        <f t="shared" si="101"/>
        <v>0</v>
      </c>
      <c r="O675" s="40">
        <f t="shared" si="106"/>
        <v>0</v>
      </c>
      <c r="P675" s="68">
        <f t="shared" si="107"/>
        <v>0</v>
      </c>
      <c r="Q675" s="69">
        <f t="shared" si="102"/>
        <v>0</v>
      </c>
      <c r="R675" s="70">
        <f t="shared" si="108"/>
        <v>0</v>
      </c>
      <c r="T675" s="10"/>
      <c r="U675" s="10"/>
      <c r="V675" s="10"/>
      <c r="W675" s="10"/>
      <c r="X675" s="10"/>
    </row>
    <row r="676" spans="4:24" s="9" customFormat="1" x14ac:dyDescent="0.3">
      <c r="D676" s="17">
        <f t="shared" si="103"/>
        <v>105739</v>
      </c>
      <c r="E676" s="41">
        <v>1</v>
      </c>
      <c r="F676" s="83">
        <f t="shared" si="109"/>
        <v>3</v>
      </c>
      <c r="G676" s="39"/>
      <c r="H676" s="39"/>
      <c r="I676" s="39"/>
      <c r="J676" s="39"/>
      <c r="K676" s="84" t="e">
        <f t="shared" si="104"/>
        <v>#N/A</v>
      </c>
      <c r="L676" s="84" t="e">
        <f t="shared" si="105"/>
        <v>#N/A</v>
      </c>
      <c r="M676" s="40">
        <f t="shared" si="100"/>
        <v>0</v>
      </c>
      <c r="N676" s="40">
        <f t="shared" si="101"/>
        <v>0</v>
      </c>
      <c r="O676" s="40">
        <f t="shared" si="106"/>
        <v>0</v>
      </c>
      <c r="P676" s="68">
        <f t="shared" si="107"/>
        <v>0</v>
      </c>
      <c r="Q676" s="69">
        <f t="shared" si="102"/>
        <v>0</v>
      </c>
      <c r="R676" s="70">
        <f t="shared" si="108"/>
        <v>0</v>
      </c>
      <c r="T676" s="10"/>
      <c r="U676" s="10"/>
      <c r="V676" s="10"/>
      <c r="W676" s="10"/>
      <c r="X676" s="10"/>
    </row>
    <row r="677" spans="4:24" s="9" customFormat="1" x14ac:dyDescent="0.3">
      <c r="D677" s="17">
        <f t="shared" si="103"/>
        <v>105831</v>
      </c>
      <c r="E677" s="41">
        <v>1</v>
      </c>
      <c r="F677" s="83">
        <f t="shared" si="109"/>
        <v>3</v>
      </c>
      <c r="G677" s="39"/>
      <c r="H677" s="39"/>
      <c r="I677" s="39"/>
      <c r="J677" s="39"/>
      <c r="K677" s="84" t="e">
        <f t="shared" si="104"/>
        <v>#N/A</v>
      </c>
      <c r="L677" s="84" t="e">
        <f t="shared" si="105"/>
        <v>#N/A</v>
      </c>
      <c r="M677" s="40">
        <f t="shared" si="100"/>
        <v>0</v>
      </c>
      <c r="N677" s="40">
        <f t="shared" si="101"/>
        <v>0</v>
      </c>
      <c r="O677" s="40">
        <f t="shared" si="106"/>
        <v>0</v>
      </c>
      <c r="P677" s="68">
        <f t="shared" si="107"/>
        <v>0</v>
      </c>
      <c r="Q677" s="69">
        <f t="shared" si="102"/>
        <v>0</v>
      </c>
      <c r="R677" s="70">
        <f t="shared" si="108"/>
        <v>0</v>
      </c>
      <c r="T677" s="10"/>
      <c r="U677" s="10"/>
      <c r="V677" s="10"/>
      <c r="W677" s="10"/>
      <c r="X677" s="10"/>
    </row>
    <row r="678" spans="4:24" s="9" customFormat="1" x14ac:dyDescent="0.3">
      <c r="D678" s="17">
        <f t="shared" si="103"/>
        <v>105923</v>
      </c>
      <c r="E678" s="41">
        <v>1</v>
      </c>
      <c r="F678" s="83">
        <f t="shared" si="109"/>
        <v>3</v>
      </c>
      <c r="G678" s="39"/>
      <c r="H678" s="39"/>
      <c r="I678" s="39"/>
      <c r="J678" s="39"/>
      <c r="K678" s="84" t="e">
        <f t="shared" si="104"/>
        <v>#N/A</v>
      </c>
      <c r="L678" s="84" t="e">
        <f t="shared" si="105"/>
        <v>#N/A</v>
      </c>
      <c r="M678" s="40">
        <f t="shared" si="100"/>
        <v>0</v>
      </c>
      <c r="N678" s="40">
        <f t="shared" si="101"/>
        <v>0</v>
      </c>
      <c r="O678" s="40">
        <f t="shared" si="106"/>
        <v>0</v>
      </c>
      <c r="P678" s="68">
        <f t="shared" si="107"/>
        <v>0</v>
      </c>
      <c r="Q678" s="69">
        <f t="shared" si="102"/>
        <v>0</v>
      </c>
      <c r="R678" s="70">
        <f t="shared" si="108"/>
        <v>0</v>
      </c>
      <c r="T678" s="10"/>
      <c r="U678" s="10"/>
      <c r="V678" s="10"/>
      <c r="W678" s="10"/>
      <c r="X678" s="10"/>
    </row>
    <row r="679" spans="4:24" s="9" customFormat="1" x14ac:dyDescent="0.3">
      <c r="D679" s="17">
        <f t="shared" si="103"/>
        <v>106013</v>
      </c>
      <c r="E679" s="41">
        <v>1</v>
      </c>
      <c r="F679" s="83">
        <f t="shared" si="109"/>
        <v>3</v>
      </c>
      <c r="G679" s="39"/>
      <c r="H679" s="39"/>
      <c r="I679" s="39"/>
      <c r="J679" s="39"/>
      <c r="K679" s="84" t="e">
        <f t="shared" si="104"/>
        <v>#N/A</v>
      </c>
      <c r="L679" s="84" t="e">
        <f t="shared" si="105"/>
        <v>#N/A</v>
      </c>
      <c r="M679" s="40">
        <f t="shared" si="100"/>
        <v>0</v>
      </c>
      <c r="N679" s="40">
        <f t="shared" si="101"/>
        <v>0</v>
      </c>
      <c r="O679" s="40">
        <f t="shared" si="106"/>
        <v>0</v>
      </c>
      <c r="P679" s="68">
        <f t="shared" si="107"/>
        <v>0</v>
      </c>
      <c r="Q679" s="69">
        <f t="shared" si="102"/>
        <v>0</v>
      </c>
      <c r="R679" s="70">
        <f t="shared" si="108"/>
        <v>0</v>
      </c>
      <c r="T679" s="10"/>
      <c r="U679" s="10"/>
      <c r="V679" s="10"/>
      <c r="W679" s="10"/>
      <c r="X679" s="10"/>
    </row>
    <row r="680" spans="4:24" s="9" customFormat="1" x14ac:dyDescent="0.3">
      <c r="D680" s="17">
        <f t="shared" si="103"/>
        <v>106104</v>
      </c>
      <c r="E680" s="41">
        <v>1</v>
      </c>
      <c r="F680" s="83">
        <f t="shared" si="109"/>
        <v>3</v>
      </c>
      <c r="G680" s="39"/>
      <c r="H680" s="39"/>
      <c r="I680" s="39"/>
      <c r="J680" s="39"/>
      <c r="K680" s="84" t="e">
        <f t="shared" si="104"/>
        <v>#N/A</v>
      </c>
      <c r="L680" s="84" t="e">
        <f t="shared" si="105"/>
        <v>#N/A</v>
      </c>
      <c r="M680" s="40">
        <f t="shared" si="100"/>
        <v>0</v>
      </c>
      <c r="N680" s="40">
        <f t="shared" si="101"/>
        <v>0</v>
      </c>
      <c r="O680" s="40">
        <f t="shared" si="106"/>
        <v>0</v>
      </c>
      <c r="P680" s="68">
        <f t="shared" si="107"/>
        <v>0</v>
      </c>
      <c r="Q680" s="69">
        <f t="shared" si="102"/>
        <v>0</v>
      </c>
      <c r="R680" s="70">
        <f t="shared" si="108"/>
        <v>0</v>
      </c>
      <c r="T680" s="10"/>
      <c r="U680" s="10"/>
      <c r="V680" s="10"/>
      <c r="W680" s="10"/>
      <c r="X680" s="10"/>
    </row>
    <row r="681" spans="4:24" s="9" customFormat="1" x14ac:dyDescent="0.3">
      <c r="D681" s="17">
        <f t="shared" si="103"/>
        <v>106196</v>
      </c>
      <c r="E681" s="41">
        <v>1</v>
      </c>
      <c r="F681" s="83">
        <f t="shared" si="109"/>
        <v>3</v>
      </c>
      <c r="G681" s="39"/>
      <c r="H681" s="39"/>
      <c r="I681" s="39"/>
      <c r="J681" s="39"/>
      <c r="K681" s="84" t="e">
        <f t="shared" si="104"/>
        <v>#N/A</v>
      </c>
      <c r="L681" s="84" t="e">
        <f t="shared" si="105"/>
        <v>#N/A</v>
      </c>
      <c r="M681" s="40">
        <f t="shared" si="100"/>
        <v>0</v>
      </c>
      <c r="N681" s="40">
        <f t="shared" si="101"/>
        <v>0</v>
      </c>
      <c r="O681" s="40">
        <f t="shared" si="106"/>
        <v>0</v>
      </c>
      <c r="P681" s="68">
        <f t="shared" si="107"/>
        <v>0</v>
      </c>
      <c r="Q681" s="69">
        <f t="shared" si="102"/>
        <v>0</v>
      </c>
      <c r="R681" s="70">
        <f t="shared" si="108"/>
        <v>0</v>
      </c>
      <c r="T681" s="10"/>
      <c r="U681" s="10"/>
      <c r="V681" s="10"/>
      <c r="W681" s="10"/>
      <c r="X681" s="10"/>
    </row>
    <row r="682" spans="4:24" s="9" customFormat="1" x14ac:dyDescent="0.3">
      <c r="D682" s="17">
        <f t="shared" si="103"/>
        <v>106288</v>
      </c>
      <c r="E682" s="41">
        <v>1</v>
      </c>
      <c r="F682" s="83">
        <f t="shared" si="109"/>
        <v>3</v>
      </c>
      <c r="G682" s="39"/>
      <c r="H682" s="39"/>
      <c r="I682" s="39"/>
      <c r="J682" s="39"/>
      <c r="K682" s="84" t="e">
        <f t="shared" si="104"/>
        <v>#N/A</v>
      </c>
      <c r="L682" s="84" t="e">
        <f t="shared" si="105"/>
        <v>#N/A</v>
      </c>
      <c r="M682" s="40">
        <f t="shared" si="100"/>
        <v>0</v>
      </c>
      <c r="N682" s="40">
        <f t="shared" si="101"/>
        <v>0</v>
      </c>
      <c r="O682" s="40">
        <f t="shared" si="106"/>
        <v>0</v>
      </c>
      <c r="P682" s="68">
        <f t="shared" si="107"/>
        <v>0</v>
      </c>
      <c r="Q682" s="69">
        <f t="shared" si="102"/>
        <v>0</v>
      </c>
      <c r="R682" s="70">
        <f t="shared" si="108"/>
        <v>0</v>
      </c>
      <c r="T682" s="10"/>
      <c r="U682" s="10"/>
      <c r="V682" s="10"/>
      <c r="W682" s="10"/>
      <c r="X682" s="10"/>
    </row>
    <row r="683" spans="4:24" s="9" customFormat="1" x14ac:dyDescent="0.3">
      <c r="D683" s="17">
        <f t="shared" si="103"/>
        <v>106378</v>
      </c>
      <c r="E683" s="41">
        <v>1</v>
      </c>
      <c r="F683" s="83">
        <f t="shared" si="109"/>
        <v>3</v>
      </c>
      <c r="G683" s="39"/>
      <c r="H683" s="39"/>
      <c r="I683" s="39"/>
      <c r="J683" s="39"/>
      <c r="K683" s="84" t="e">
        <f t="shared" si="104"/>
        <v>#N/A</v>
      </c>
      <c r="L683" s="84" t="e">
        <f t="shared" si="105"/>
        <v>#N/A</v>
      </c>
      <c r="M683" s="40">
        <f t="shared" si="100"/>
        <v>0</v>
      </c>
      <c r="N683" s="40">
        <f t="shared" si="101"/>
        <v>0</v>
      </c>
      <c r="O683" s="40">
        <f t="shared" si="106"/>
        <v>0</v>
      </c>
      <c r="P683" s="68">
        <f t="shared" si="107"/>
        <v>0</v>
      </c>
      <c r="Q683" s="69">
        <f t="shared" si="102"/>
        <v>0</v>
      </c>
      <c r="R683" s="70">
        <f t="shared" si="108"/>
        <v>0</v>
      </c>
      <c r="T683" s="10"/>
      <c r="U683" s="10"/>
      <c r="V683" s="10"/>
      <c r="W683" s="10"/>
      <c r="X683" s="10"/>
    </row>
    <row r="684" spans="4:24" s="9" customFormat="1" x14ac:dyDescent="0.3">
      <c r="D684" s="17">
        <f t="shared" si="103"/>
        <v>106469</v>
      </c>
      <c r="E684" s="41">
        <v>1</v>
      </c>
      <c r="F684" s="83">
        <f t="shared" si="109"/>
        <v>3</v>
      </c>
      <c r="G684" s="39"/>
      <c r="H684" s="39"/>
      <c r="I684" s="39"/>
      <c r="J684" s="39"/>
      <c r="K684" s="84" t="e">
        <f t="shared" si="104"/>
        <v>#N/A</v>
      </c>
      <c r="L684" s="84" t="e">
        <f t="shared" si="105"/>
        <v>#N/A</v>
      </c>
      <c r="M684" s="40">
        <f t="shared" si="100"/>
        <v>0</v>
      </c>
      <c r="N684" s="40">
        <f t="shared" si="101"/>
        <v>0</v>
      </c>
      <c r="O684" s="40">
        <f t="shared" si="106"/>
        <v>0</v>
      </c>
      <c r="P684" s="68">
        <f t="shared" si="107"/>
        <v>0</v>
      </c>
      <c r="Q684" s="69">
        <f t="shared" si="102"/>
        <v>0</v>
      </c>
      <c r="R684" s="70">
        <f t="shared" si="108"/>
        <v>0</v>
      </c>
      <c r="T684" s="10"/>
      <c r="U684" s="10"/>
      <c r="V684" s="10"/>
      <c r="W684" s="10"/>
      <c r="X684" s="10"/>
    </row>
    <row r="685" spans="4:24" s="9" customFormat="1" x14ac:dyDescent="0.3">
      <c r="D685" s="17">
        <f t="shared" si="103"/>
        <v>106561</v>
      </c>
      <c r="E685" s="41">
        <v>1</v>
      </c>
      <c r="F685" s="83">
        <f t="shared" si="109"/>
        <v>3</v>
      </c>
      <c r="G685" s="39"/>
      <c r="H685" s="39"/>
      <c r="I685" s="39"/>
      <c r="J685" s="39"/>
      <c r="K685" s="84" t="e">
        <f t="shared" si="104"/>
        <v>#N/A</v>
      </c>
      <c r="L685" s="84" t="e">
        <f t="shared" si="105"/>
        <v>#N/A</v>
      </c>
      <c r="M685" s="40">
        <f t="shared" si="100"/>
        <v>0</v>
      </c>
      <c r="N685" s="40">
        <f t="shared" si="101"/>
        <v>0</v>
      </c>
      <c r="O685" s="40">
        <f t="shared" si="106"/>
        <v>0</v>
      </c>
      <c r="P685" s="68">
        <f t="shared" si="107"/>
        <v>0</v>
      </c>
      <c r="Q685" s="69">
        <f t="shared" si="102"/>
        <v>0</v>
      </c>
      <c r="R685" s="70">
        <f t="shared" si="108"/>
        <v>0</v>
      </c>
      <c r="T685" s="10"/>
      <c r="U685" s="10"/>
      <c r="V685" s="10"/>
      <c r="W685" s="10"/>
      <c r="X685" s="10"/>
    </row>
    <row r="686" spans="4:24" s="9" customFormat="1" x14ac:dyDescent="0.3">
      <c r="D686" s="17">
        <f t="shared" si="103"/>
        <v>106653</v>
      </c>
      <c r="E686" s="41">
        <v>1</v>
      </c>
      <c r="F686" s="83">
        <f t="shared" si="109"/>
        <v>3</v>
      </c>
      <c r="G686" s="39"/>
      <c r="H686" s="39"/>
      <c r="I686" s="39"/>
      <c r="J686" s="39"/>
      <c r="K686" s="84" t="e">
        <f t="shared" si="104"/>
        <v>#N/A</v>
      </c>
      <c r="L686" s="84" t="e">
        <f t="shared" si="105"/>
        <v>#N/A</v>
      </c>
      <c r="M686" s="40">
        <f t="shared" si="100"/>
        <v>0</v>
      </c>
      <c r="N686" s="40">
        <f t="shared" si="101"/>
        <v>0</v>
      </c>
      <c r="O686" s="40">
        <f t="shared" si="106"/>
        <v>0</v>
      </c>
      <c r="P686" s="68">
        <f t="shared" si="107"/>
        <v>0</v>
      </c>
      <c r="Q686" s="69">
        <f t="shared" si="102"/>
        <v>0</v>
      </c>
      <c r="R686" s="70">
        <f t="shared" si="108"/>
        <v>0</v>
      </c>
      <c r="T686" s="10"/>
      <c r="U686" s="10"/>
      <c r="V686" s="10"/>
      <c r="W686" s="10"/>
      <c r="X686" s="10"/>
    </row>
    <row r="687" spans="4:24" s="9" customFormat="1" x14ac:dyDescent="0.3">
      <c r="D687" s="17">
        <f t="shared" si="103"/>
        <v>106744</v>
      </c>
      <c r="E687" s="41">
        <v>1</v>
      </c>
      <c r="F687" s="83">
        <f t="shared" si="109"/>
        <v>3</v>
      </c>
      <c r="G687" s="39"/>
      <c r="H687" s="39"/>
      <c r="I687" s="39"/>
      <c r="J687" s="39"/>
      <c r="K687" s="84" t="e">
        <f t="shared" si="104"/>
        <v>#N/A</v>
      </c>
      <c r="L687" s="84" t="e">
        <f t="shared" si="105"/>
        <v>#N/A</v>
      </c>
      <c r="M687" s="40">
        <f t="shared" si="100"/>
        <v>0</v>
      </c>
      <c r="N687" s="40">
        <f t="shared" si="101"/>
        <v>0</v>
      </c>
      <c r="O687" s="40">
        <f t="shared" si="106"/>
        <v>0</v>
      </c>
      <c r="P687" s="68">
        <f t="shared" si="107"/>
        <v>0</v>
      </c>
      <c r="Q687" s="69">
        <f t="shared" si="102"/>
        <v>0</v>
      </c>
      <c r="R687" s="70">
        <f t="shared" si="108"/>
        <v>0</v>
      </c>
      <c r="T687" s="10"/>
      <c r="U687" s="10"/>
      <c r="V687" s="10"/>
      <c r="W687" s="10"/>
      <c r="X687" s="10"/>
    </row>
    <row r="688" spans="4:24" s="9" customFormat="1" x14ac:dyDescent="0.3">
      <c r="D688" s="17">
        <f t="shared" si="103"/>
        <v>106835</v>
      </c>
      <c r="E688" s="41">
        <v>1</v>
      </c>
      <c r="F688" s="83">
        <f t="shared" si="109"/>
        <v>3</v>
      </c>
      <c r="G688" s="39"/>
      <c r="H688" s="39"/>
      <c r="I688" s="39"/>
      <c r="J688" s="39"/>
      <c r="K688" s="84" t="e">
        <f t="shared" si="104"/>
        <v>#N/A</v>
      </c>
      <c r="L688" s="84" t="e">
        <f t="shared" si="105"/>
        <v>#N/A</v>
      </c>
      <c r="M688" s="40">
        <f t="shared" si="100"/>
        <v>0</v>
      </c>
      <c r="N688" s="40">
        <f t="shared" si="101"/>
        <v>0</v>
      </c>
      <c r="O688" s="40">
        <f t="shared" si="106"/>
        <v>0</v>
      </c>
      <c r="P688" s="68">
        <f t="shared" si="107"/>
        <v>0</v>
      </c>
      <c r="Q688" s="69">
        <f t="shared" si="102"/>
        <v>0</v>
      </c>
      <c r="R688" s="70">
        <f t="shared" si="108"/>
        <v>0</v>
      </c>
      <c r="T688" s="10"/>
      <c r="U688" s="10"/>
      <c r="V688" s="10"/>
      <c r="W688" s="10"/>
      <c r="X688" s="10"/>
    </row>
    <row r="689" spans="4:24" s="9" customFormat="1" x14ac:dyDescent="0.3">
      <c r="D689" s="17">
        <f t="shared" si="103"/>
        <v>106927</v>
      </c>
      <c r="E689" s="41">
        <v>1</v>
      </c>
      <c r="F689" s="83">
        <f t="shared" si="109"/>
        <v>3</v>
      </c>
      <c r="G689" s="39"/>
      <c r="H689" s="39"/>
      <c r="I689" s="39"/>
      <c r="J689" s="39"/>
      <c r="K689" s="84" t="e">
        <f t="shared" si="104"/>
        <v>#N/A</v>
      </c>
      <c r="L689" s="84" t="e">
        <f t="shared" si="105"/>
        <v>#N/A</v>
      </c>
      <c r="M689" s="40">
        <f t="shared" si="100"/>
        <v>0</v>
      </c>
      <c r="N689" s="40">
        <f t="shared" si="101"/>
        <v>0</v>
      </c>
      <c r="O689" s="40">
        <f t="shared" si="106"/>
        <v>0</v>
      </c>
      <c r="P689" s="68">
        <f t="shared" si="107"/>
        <v>0</v>
      </c>
      <c r="Q689" s="69">
        <f t="shared" si="102"/>
        <v>0</v>
      </c>
      <c r="R689" s="70">
        <f t="shared" si="108"/>
        <v>0</v>
      </c>
      <c r="T689" s="10"/>
      <c r="U689" s="10"/>
      <c r="V689" s="10"/>
      <c r="W689" s="10"/>
      <c r="X689" s="10"/>
    </row>
    <row r="690" spans="4:24" s="9" customFormat="1" x14ac:dyDescent="0.3">
      <c r="D690" s="17">
        <f t="shared" si="103"/>
        <v>107019</v>
      </c>
      <c r="E690" s="41">
        <v>1</v>
      </c>
      <c r="F690" s="83">
        <f t="shared" si="109"/>
        <v>3</v>
      </c>
      <c r="G690" s="39"/>
      <c r="H690" s="39"/>
      <c r="I690" s="39"/>
      <c r="J690" s="39"/>
      <c r="K690" s="84" t="e">
        <f t="shared" si="104"/>
        <v>#N/A</v>
      </c>
      <c r="L690" s="84" t="e">
        <f t="shared" si="105"/>
        <v>#N/A</v>
      </c>
      <c r="M690" s="40">
        <f t="shared" si="100"/>
        <v>0</v>
      </c>
      <c r="N690" s="40">
        <f t="shared" si="101"/>
        <v>0</v>
      </c>
      <c r="O690" s="40">
        <f t="shared" si="106"/>
        <v>0</v>
      </c>
      <c r="P690" s="68">
        <f t="shared" si="107"/>
        <v>0</v>
      </c>
      <c r="Q690" s="69">
        <f t="shared" si="102"/>
        <v>0</v>
      </c>
      <c r="R690" s="70">
        <f t="shared" si="108"/>
        <v>0</v>
      </c>
      <c r="T690" s="10"/>
      <c r="U690" s="10"/>
      <c r="V690" s="10"/>
      <c r="W690" s="10"/>
      <c r="X690" s="10"/>
    </row>
    <row r="691" spans="4:24" s="9" customFormat="1" x14ac:dyDescent="0.3">
      <c r="D691" s="17">
        <f t="shared" si="103"/>
        <v>107109</v>
      </c>
      <c r="E691" s="41">
        <v>1</v>
      </c>
      <c r="F691" s="83">
        <f t="shared" si="109"/>
        <v>3</v>
      </c>
      <c r="G691" s="39"/>
      <c r="H691" s="39"/>
      <c r="I691" s="39"/>
      <c r="J691" s="39"/>
      <c r="K691" s="84" t="e">
        <f t="shared" si="104"/>
        <v>#N/A</v>
      </c>
      <c r="L691" s="84" t="e">
        <f t="shared" si="105"/>
        <v>#N/A</v>
      </c>
      <c r="M691" s="40">
        <f t="shared" si="100"/>
        <v>0</v>
      </c>
      <c r="N691" s="40">
        <f t="shared" si="101"/>
        <v>0</v>
      </c>
      <c r="O691" s="40">
        <f t="shared" si="106"/>
        <v>0</v>
      </c>
      <c r="P691" s="68">
        <f t="shared" si="107"/>
        <v>0</v>
      </c>
      <c r="Q691" s="69">
        <f t="shared" si="102"/>
        <v>0</v>
      </c>
      <c r="R691" s="70">
        <f t="shared" si="108"/>
        <v>0</v>
      </c>
      <c r="T691" s="10"/>
      <c r="U691" s="10"/>
      <c r="V691" s="10"/>
      <c r="W691" s="10"/>
      <c r="X691" s="10"/>
    </row>
    <row r="692" spans="4:24" s="9" customFormat="1" x14ac:dyDescent="0.3">
      <c r="D692" s="17">
        <f t="shared" si="103"/>
        <v>107200</v>
      </c>
      <c r="E692" s="41">
        <v>1</v>
      </c>
      <c r="F692" s="83">
        <f t="shared" si="109"/>
        <v>3</v>
      </c>
      <c r="G692" s="39"/>
      <c r="H692" s="39"/>
      <c r="I692" s="39"/>
      <c r="J692" s="39"/>
      <c r="K692" s="84" t="e">
        <f t="shared" si="104"/>
        <v>#N/A</v>
      </c>
      <c r="L692" s="84" t="e">
        <f t="shared" si="105"/>
        <v>#N/A</v>
      </c>
      <c r="M692" s="40">
        <f t="shared" si="100"/>
        <v>0</v>
      </c>
      <c r="N692" s="40">
        <f t="shared" si="101"/>
        <v>0</v>
      </c>
      <c r="O692" s="40">
        <f t="shared" si="106"/>
        <v>0</v>
      </c>
      <c r="P692" s="68">
        <f t="shared" si="107"/>
        <v>0</v>
      </c>
      <c r="Q692" s="69">
        <f t="shared" si="102"/>
        <v>0</v>
      </c>
      <c r="R692" s="70">
        <f t="shared" si="108"/>
        <v>0</v>
      </c>
      <c r="T692" s="10"/>
      <c r="U692" s="10"/>
      <c r="V692" s="10"/>
      <c r="W692" s="10"/>
      <c r="X692" s="10"/>
    </row>
    <row r="693" spans="4:24" s="9" customFormat="1" x14ac:dyDescent="0.3">
      <c r="D693" s="17">
        <f t="shared" si="103"/>
        <v>107292</v>
      </c>
      <c r="E693" s="41">
        <v>1</v>
      </c>
      <c r="F693" s="83">
        <f t="shared" si="109"/>
        <v>3</v>
      </c>
      <c r="G693" s="39"/>
      <c r="H693" s="39"/>
      <c r="I693" s="39"/>
      <c r="J693" s="39"/>
      <c r="K693" s="84" t="e">
        <f t="shared" si="104"/>
        <v>#N/A</v>
      </c>
      <c r="L693" s="84" t="e">
        <f t="shared" si="105"/>
        <v>#N/A</v>
      </c>
      <c r="M693" s="40">
        <f t="shared" si="100"/>
        <v>0</v>
      </c>
      <c r="N693" s="40">
        <f t="shared" si="101"/>
        <v>0</v>
      </c>
      <c r="O693" s="40">
        <f t="shared" si="106"/>
        <v>0</v>
      </c>
      <c r="P693" s="68">
        <f t="shared" si="107"/>
        <v>0</v>
      </c>
      <c r="Q693" s="69">
        <f t="shared" si="102"/>
        <v>0</v>
      </c>
      <c r="R693" s="70">
        <f t="shared" si="108"/>
        <v>0</v>
      </c>
      <c r="T693" s="10"/>
      <c r="U693" s="10"/>
      <c r="V693" s="10"/>
      <c r="W693" s="10"/>
      <c r="X693" s="10"/>
    </row>
    <row r="694" spans="4:24" s="9" customFormat="1" x14ac:dyDescent="0.3">
      <c r="D694" s="17">
        <f t="shared" si="103"/>
        <v>107384</v>
      </c>
      <c r="E694" s="41">
        <v>1</v>
      </c>
      <c r="F694" s="83">
        <f t="shared" si="109"/>
        <v>3</v>
      </c>
      <c r="G694" s="39"/>
      <c r="H694" s="39"/>
      <c r="I694" s="39"/>
      <c r="J694" s="39"/>
      <c r="K694" s="84" t="e">
        <f t="shared" si="104"/>
        <v>#N/A</v>
      </c>
      <c r="L694" s="84" t="e">
        <f t="shared" si="105"/>
        <v>#N/A</v>
      </c>
      <c r="M694" s="40">
        <f t="shared" si="100"/>
        <v>0</v>
      </c>
      <c r="N694" s="40">
        <f t="shared" si="101"/>
        <v>0</v>
      </c>
      <c r="O694" s="40">
        <f t="shared" si="106"/>
        <v>0</v>
      </c>
      <c r="P694" s="68">
        <f t="shared" si="107"/>
        <v>0</v>
      </c>
      <c r="Q694" s="69">
        <f t="shared" si="102"/>
        <v>0</v>
      </c>
      <c r="R694" s="70">
        <f t="shared" si="108"/>
        <v>0</v>
      </c>
      <c r="T694" s="10"/>
      <c r="U694" s="10"/>
      <c r="V694" s="10"/>
      <c r="W694" s="10"/>
      <c r="X694" s="10"/>
    </row>
    <row r="695" spans="4:24" s="9" customFormat="1" x14ac:dyDescent="0.3">
      <c r="D695" s="17">
        <f t="shared" si="103"/>
        <v>107474</v>
      </c>
      <c r="E695" s="41">
        <v>1</v>
      </c>
      <c r="F695" s="83">
        <f t="shared" si="109"/>
        <v>3</v>
      </c>
      <c r="G695" s="39"/>
      <c r="H695" s="39"/>
      <c r="I695" s="39"/>
      <c r="J695" s="39"/>
      <c r="K695" s="84" t="e">
        <f t="shared" si="104"/>
        <v>#N/A</v>
      </c>
      <c r="L695" s="84" t="e">
        <f t="shared" si="105"/>
        <v>#N/A</v>
      </c>
      <c r="M695" s="40">
        <f t="shared" si="100"/>
        <v>0</v>
      </c>
      <c r="N695" s="40">
        <f t="shared" si="101"/>
        <v>0</v>
      </c>
      <c r="O695" s="40">
        <f t="shared" si="106"/>
        <v>0</v>
      </c>
      <c r="P695" s="68">
        <f t="shared" si="107"/>
        <v>0</v>
      </c>
      <c r="Q695" s="69">
        <f t="shared" si="102"/>
        <v>0</v>
      </c>
      <c r="R695" s="70">
        <f t="shared" si="108"/>
        <v>0</v>
      </c>
      <c r="T695" s="10"/>
      <c r="U695" s="10"/>
      <c r="V695" s="10"/>
      <c r="W695" s="10"/>
      <c r="X695" s="10"/>
    </row>
    <row r="696" spans="4:24" s="9" customFormat="1" x14ac:dyDescent="0.3">
      <c r="D696" s="17">
        <f t="shared" si="103"/>
        <v>107565</v>
      </c>
      <c r="E696" s="41">
        <v>1</v>
      </c>
      <c r="F696" s="83">
        <f t="shared" si="109"/>
        <v>3</v>
      </c>
      <c r="G696" s="39"/>
      <c r="H696" s="39"/>
      <c r="I696" s="39"/>
      <c r="J696" s="39"/>
      <c r="K696" s="84" t="e">
        <f t="shared" si="104"/>
        <v>#N/A</v>
      </c>
      <c r="L696" s="84" t="e">
        <f t="shared" si="105"/>
        <v>#N/A</v>
      </c>
      <c r="M696" s="40">
        <f t="shared" si="100"/>
        <v>0</v>
      </c>
      <c r="N696" s="40">
        <f t="shared" si="101"/>
        <v>0</v>
      </c>
      <c r="O696" s="40">
        <f t="shared" si="106"/>
        <v>0</v>
      </c>
      <c r="P696" s="68">
        <f t="shared" si="107"/>
        <v>0</v>
      </c>
      <c r="Q696" s="69">
        <f t="shared" si="102"/>
        <v>0</v>
      </c>
      <c r="R696" s="70">
        <f t="shared" si="108"/>
        <v>0</v>
      </c>
      <c r="T696" s="10"/>
      <c r="U696" s="10"/>
      <c r="V696" s="10"/>
      <c r="W696" s="10"/>
      <c r="X696" s="10"/>
    </row>
    <row r="697" spans="4:24" s="9" customFormat="1" x14ac:dyDescent="0.3">
      <c r="D697" s="17">
        <f t="shared" si="103"/>
        <v>107657</v>
      </c>
      <c r="E697" s="41">
        <v>1</v>
      </c>
      <c r="F697" s="83">
        <f t="shared" si="109"/>
        <v>3</v>
      </c>
      <c r="G697" s="39"/>
      <c r="H697" s="39"/>
      <c r="I697" s="39"/>
      <c r="J697" s="39"/>
      <c r="K697" s="84" t="e">
        <f t="shared" si="104"/>
        <v>#N/A</v>
      </c>
      <c r="L697" s="84" t="e">
        <f t="shared" si="105"/>
        <v>#N/A</v>
      </c>
      <c r="M697" s="40">
        <f t="shared" si="100"/>
        <v>0</v>
      </c>
      <c r="N697" s="40">
        <f t="shared" si="101"/>
        <v>0</v>
      </c>
      <c r="O697" s="40">
        <f t="shared" si="106"/>
        <v>0</v>
      </c>
      <c r="P697" s="68">
        <f t="shared" si="107"/>
        <v>0</v>
      </c>
      <c r="Q697" s="69">
        <f t="shared" si="102"/>
        <v>0</v>
      </c>
      <c r="R697" s="70">
        <f t="shared" si="108"/>
        <v>0</v>
      </c>
      <c r="T697" s="10"/>
      <c r="U697" s="10"/>
      <c r="V697" s="10"/>
      <c r="W697" s="10"/>
      <c r="X697" s="10"/>
    </row>
    <row r="698" spans="4:24" s="9" customFormat="1" x14ac:dyDescent="0.3">
      <c r="D698" s="17">
        <f t="shared" si="103"/>
        <v>107749</v>
      </c>
      <c r="E698" s="41">
        <v>1</v>
      </c>
      <c r="F698" s="83">
        <f t="shared" si="109"/>
        <v>3</v>
      </c>
      <c r="G698" s="39"/>
      <c r="H698" s="39"/>
      <c r="I698" s="39"/>
      <c r="J698" s="39"/>
      <c r="K698" s="84" t="e">
        <f t="shared" si="104"/>
        <v>#N/A</v>
      </c>
      <c r="L698" s="84" t="e">
        <f t="shared" si="105"/>
        <v>#N/A</v>
      </c>
      <c r="M698" s="40">
        <f t="shared" si="100"/>
        <v>0</v>
      </c>
      <c r="N698" s="40">
        <f t="shared" si="101"/>
        <v>0</v>
      </c>
      <c r="O698" s="40">
        <f t="shared" si="106"/>
        <v>0</v>
      </c>
      <c r="P698" s="68">
        <f t="shared" si="107"/>
        <v>0</v>
      </c>
      <c r="Q698" s="69">
        <f t="shared" si="102"/>
        <v>0</v>
      </c>
      <c r="R698" s="70">
        <f t="shared" si="108"/>
        <v>0</v>
      </c>
      <c r="T698" s="10"/>
      <c r="U698" s="10"/>
      <c r="V698" s="10"/>
      <c r="W698" s="10"/>
      <c r="X698" s="10"/>
    </row>
    <row r="699" spans="4:24" s="9" customFormat="1" x14ac:dyDescent="0.3">
      <c r="D699" s="17">
        <f t="shared" si="103"/>
        <v>107839</v>
      </c>
      <c r="E699" s="41">
        <v>1</v>
      </c>
      <c r="F699" s="83">
        <f t="shared" si="109"/>
        <v>3</v>
      </c>
      <c r="G699" s="39"/>
      <c r="H699" s="39"/>
      <c r="I699" s="39"/>
      <c r="J699" s="39"/>
      <c r="K699" s="84" t="e">
        <f t="shared" si="104"/>
        <v>#N/A</v>
      </c>
      <c r="L699" s="84" t="e">
        <f t="shared" si="105"/>
        <v>#N/A</v>
      </c>
      <c r="M699" s="40">
        <f t="shared" si="100"/>
        <v>0</v>
      </c>
      <c r="N699" s="40">
        <f t="shared" si="101"/>
        <v>0</v>
      </c>
      <c r="O699" s="40">
        <f t="shared" si="106"/>
        <v>0</v>
      </c>
      <c r="P699" s="68">
        <f t="shared" si="107"/>
        <v>0</v>
      </c>
      <c r="Q699" s="69">
        <f t="shared" si="102"/>
        <v>0</v>
      </c>
      <c r="R699" s="70">
        <f t="shared" si="108"/>
        <v>0</v>
      </c>
      <c r="T699" s="10"/>
      <c r="U699" s="10"/>
      <c r="V699" s="10"/>
      <c r="W699" s="10"/>
      <c r="X699" s="10"/>
    </row>
    <row r="700" spans="4:24" s="9" customFormat="1" x14ac:dyDescent="0.3">
      <c r="D700" s="17">
        <f t="shared" si="103"/>
        <v>107930</v>
      </c>
      <c r="E700" s="41">
        <v>1</v>
      </c>
      <c r="F700" s="83">
        <f t="shared" si="109"/>
        <v>3</v>
      </c>
      <c r="G700" s="39"/>
      <c r="H700" s="39"/>
      <c r="I700" s="39"/>
      <c r="J700" s="39"/>
      <c r="K700" s="84" t="e">
        <f t="shared" si="104"/>
        <v>#N/A</v>
      </c>
      <c r="L700" s="84" t="e">
        <f t="shared" si="105"/>
        <v>#N/A</v>
      </c>
      <c r="M700" s="40">
        <f t="shared" si="100"/>
        <v>0</v>
      </c>
      <c r="N700" s="40">
        <f t="shared" si="101"/>
        <v>0</v>
      </c>
      <c r="O700" s="40">
        <f t="shared" si="106"/>
        <v>0</v>
      </c>
      <c r="P700" s="68">
        <f t="shared" si="107"/>
        <v>0</v>
      </c>
      <c r="Q700" s="69">
        <f t="shared" si="102"/>
        <v>0</v>
      </c>
      <c r="R700" s="70">
        <f t="shared" si="108"/>
        <v>0</v>
      </c>
      <c r="T700" s="10"/>
      <c r="U700" s="10"/>
      <c r="V700" s="10"/>
      <c r="W700" s="10"/>
      <c r="X700" s="10"/>
    </row>
    <row r="701" spans="4:24" s="9" customFormat="1" x14ac:dyDescent="0.3">
      <c r="D701" s="17">
        <f t="shared" si="103"/>
        <v>108022</v>
      </c>
      <c r="E701" s="41">
        <v>1</v>
      </c>
      <c r="F701" s="83">
        <f t="shared" si="109"/>
        <v>3</v>
      </c>
      <c r="G701" s="39"/>
      <c r="H701" s="39"/>
      <c r="I701" s="39"/>
      <c r="J701" s="39"/>
      <c r="K701" s="84" t="e">
        <f t="shared" si="104"/>
        <v>#N/A</v>
      </c>
      <c r="L701" s="84" t="e">
        <f t="shared" si="105"/>
        <v>#N/A</v>
      </c>
      <c r="M701" s="40">
        <f t="shared" si="100"/>
        <v>0</v>
      </c>
      <c r="N701" s="40">
        <f t="shared" si="101"/>
        <v>0</v>
      </c>
      <c r="O701" s="40">
        <f t="shared" si="106"/>
        <v>0</v>
      </c>
      <c r="P701" s="68">
        <f t="shared" si="107"/>
        <v>0</v>
      </c>
      <c r="Q701" s="69">
        <f t="shared" si="102"/>
        <v>0</v>
      </c>
      <c r="R701" s="70">
        <f t="shared" si="108"/>
        <v>0</v>
      </c>
      <c r="T701" s="10"/>
      <c r="U701" s="10"/>
      <c r="V701" s="10"/>
      <c r="W701" s="10"/>
      <c r="X701" s="10"/>
    </row>
    <row r="702" spans="4:24" s="9" customFormat="1" x14ac:dyDescent="0.3">
      <c r="D702" s="17">
        <f t="shared" si="103"/>
        <v>108114</v>
      </c>
      <c r="E702" s="41">
        <v>1</v>
      </c>
      <c r="F702" s="83">
        <f t="shared" si="109"/>
        <v>3</v>
      </c>
      <c r="G702" s="39"/>
      <c r="H702" s="39"/>
      <c r="I702" s="39"/>
      <c r="J702" s="39"/>
      <c r="K702" s="84" t="e">
        <f t="shared" si="104"/>
        <v>#N/A</v>
      </c>
      <c r="L702" s="84" t="e">
        <f t="shared" si="105"/>
        <v>#N/A</v>
      </c>
      <c r="M702" s="40">
        <f t="shared" si="100"/>
        <v>0</v>
      </c>
      <c r="N702" s="40">
        <f t="shared" si="101"/>
        <v>0</v>
      </c>
      <c r="O702" s="40">
        <f t="shared" si="106"/>
        <v>0</v>
      </c>
      <c r="P702" s="68">
        <f t="shared" si="107"/>
        <v>0</v>
      </c>
      <c r="Q702" s="69">
        <f t="shared" si="102"/>
        <v>0</v>
      </c>
      <c r="R702" s="70">
        <f t="shared" si="108"/>
        <v>0</v>
      </c>
      <c r="T702" s="10"/>
      <c r="U702" s="10"/>
      <c r="V702" s="10"/>
      <c r="W702" s="10"/>
      <c r="X702" s="10"/>
    </row>
    <row r="703" spans="4:24" s="9" customFormat="1" x14ac:dyDescent="0.3">
      <c r="D703" s="17">
        <f t="shared" si="103"/>
        <v>108205</v>
      </c>
      <c r="E703" s="41">
        <v>1</v>
      </c>
      <c r="F703" s="83">
        <f t="shared" si="109"/>
        <v>3</v>
      </c>
      <c r="G703" s="39"/>
      <c r="H703" s="39"/>
      <c r="I703" s="39"/>
      <c r="J703" s="39"/>
      <c r="K703" s="84" t="e">
        <f t="shared" si="104"/>
        <v>#N/A</v>
      </c>
      <c r="L703" s="84" t="e">
        <f t="shared" si="105"/>
        <v>#N/A</v>
      </c>
      <c r="M703" s="40">
        <f t="shared" si="100"/>
        <v>0</v>
      </c>
      <c r="N703" s="40">
        <f t="shared" si="101"/>
        <v>0</v>
      </c>
      <c r="O703" s="40">
        <f t="shared" si="106"/>
        <v>0</v>
      </c>
      <c r="P703" s="68">
        <f t="shared" si="107"/>
        <v>0</v>
      </c>
      <c r="Q703" s="69">
        <f t="shared" si="102"/>
        <v>0</v>
      </c>
      <c r="R703" s="70">
        <f t="shared" si="108"/>
        <v>0</v>
      </c>
      <c r="T703" s="10"/>
      <c r="U703" s="10"/>
      <c r="V703" s="10"/>
      <c r="W703" s="10"/>
      <c r="X703" s="10"/>
    </row>
    <row r="704" spans="4:24" s="9" customFormat="1" x14ac:dyDescent="0.3">
      <c r="D704" s="17">
        <f t="shared" si="103"/>
        <v>108296</v>
      </c>
      <c r="E704" s="41">
        <v>1</v>
      </c>
      <c r="F704" s="83">
        <f t="shared" si="109"/>
        <v>3</v>
      </c>
      <c r="G704" s="39"/>
      <c r="H704" s="39"/>
      <c r="I704" s="39"/>
      <c r="J704" s="39"/>
      <c r="K704" s="84" t="e">
        <f t="shared" si="104"/>
        <v>#N/A</v>
      </c>
      <c r="L704" s="84" t="e">
        <f t="shared" si="105"/>
        <v>#N/A</v>
      </c>
      <c r="M704" s="40">
        <f t="shared" si="100"/>
        <v>0</v>
      </c>
      <c r="N704" s="40">
        <f t="shared" si="101"/>
        <v>0</v>
      </c>
      <c r="O704" s="40">
        <f t="shared" si="106"/>
        <v>0</v>
      </c>
      <c r="P704" s="68">
        <f t="shared" si="107"/>
        <v>0</v>
      </c>
      <c r="Q704" s="69">
        <f t="shared" si="102"/>
        <v>0</v>
      </c>
      <c r="R704" s="70">
        <f t="shared" si="108"/>
        <v>0</v>
      </c>
      <c r="T704" s="10"/>
      <c r="U704" s="10"/>
      <c r="V704" s="10"/>
      <c r="W704" s="10"/>
      <c r="X704" s="10"/>
    </row>
    <row r="705" spans="4:24" s="9" customFormat="1" x14ac:dyDescent="0.3">
      <c r="D705" s="17">
        <f t="shared" si="103"/>
        <v>108388</v>
      </c>
      <c r="E705" s="41">
        <v>1</v>
      </c>
      <c r="F705" s="83">
        <f t="shared" si="109"/>
        <v>3</v>
      </c>
      <c r="G705" s="39"/>
      <c r="H705" s="39"/>
      <c r="I705" s="39"/>
      <c r="J705" s="39"/>
      <c r="K705" s="84" t="e">
        <f t="shared" si="104"/>
        <v>#N/A</v>
      </c>
      <c r="L705" s="84" t="e">
        <f t="shared" si="105"/>
        <v>#N/A</v>
      </c>
      <c r="M705" s="40">
        <f t="shared" si="100"/>
        <v>0</v>
      </c>
      <c r="N705" s="40">
        <f t="shared" si="101"/>
        <v>0</v>
      </c>
      <c r="O705" s="40">
        <f t="shared" si="106"/>
        <v>0</v>
      </c>
      <c r="P705" s="68">
        <f t="shared" si="107"/>
        <v>0</v>
      </c>
      <c r="Q705" s="69">
        <f t="shared" si="102"/>
        <v>0</v>
      </c>
      <c r="R705" s="70">
        <f t="shared" si="108"/>
        <v>0</v>
      </c>
      <c r="T705" s="10"/>
      <c r="U705" s="10"/>
      <c r="V705" s="10"/>
      <c r="W705" s="10"/>
      <c r="X705" s="10"/>
    </row>
    <row r="706" spans="4:24" s="9" customFormat="1" x14ac:dyDescent="0.3">
      <c r="D706" s="17">
        <f t="shared" si="103"/>
        <v>108480</v>
      </c>
      <c r="E706" s="41">
        <v>1</v>
      </c>
      <c r="F706" s="83">
        <f t="shared" si="109"/>
        <v>3</v>
      </c>
      <c r="G706" s="39"/>
      <c r="H706" s="39"/>
      <c r="I706" s="39"/>
      <c r="J706" s="39"/>
      <c r="K706" s="84" t="e">
        <f t="shared" si="104"/>
        <v>#N/A</v>
      </c>
      <c r="L706" s="84" t="e">
        <f t="shared" si="105"/>
        <v>#N/A</v>
      </c>
      <c r="M706" s="40">
        <f t="shared" ref="M706:M769" si="110">IF(AND(ISBLANK(G707),ISBLANK(H707),ISBLANK(I707)),
       IF(AND(ISBLANK(G706),ISBLANK(H706),ISBLANK(I706)),
           IF(O705&gt;0,
                IF(YEARFRAC($B$7,D706)&gt;$B$10,O705,M705)+R705+($B$5-$B$25*E705+$B$4)*YEARFRAC(D705,D706)+IF(AND($B$27,YEARFRAC($B$7,D705)&lt;$B$10),$B$29*12*YEARFRAC(D705,D706),0)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K706+N("If records exist on this row, but not on the next, start the prediction by using this row's record")),
    NA()+N("Both this row and next have records; do nothing"))</f>
        <v>0</v>
      </c>
      <c r="N706" s="40">
        <f t="shared" ref="N706:N769" si="111">IF($B$27,
   IF(AND(ISBLANK(G707),ISBLANK(H707),ISBLANK(I707)),
      IF(AND(ISBLANK(G706),ISBLANK(H706),ISBLANK(I706)),
          IF(YEARFRAC($B$7,D706)&lt;=$B$10,
               MAX(N705+Q705-$B$29*12*YEARFRAC(D705,D706),0)+N("Predict the fixed balance if both this row and next have no records: it's the balance, plus interest, minus repayment"),
               0+N("Return a zero fixed balance if we're past the fixed period")),
          H706+N("Return the fixed balance when this row has a record, but the next doesn't")),
      NA()+N("Return NA if records were entered for this row and next (no need to predict)")),
 NA()+N("Return NA if the fixed period is not used"))</f>
        <v>0</v>
      </c>
      <c r="O706" s="40">
        <f t="shared" si="106"/>
        <v>0</v>
      </c>
      <c r="P706" s="68">
        <f t="shared" si="107"/>
        <v>0</v>
      </c>
      <c r="Q706" s="69">
        <f t="shared" ref="Q706:Q769" si="112">IF(ISNA(N706),
      NA()+N("Do nothing if the fixed balance is NA"),
      IF(AND(D706&gt;=$B$7,N706&gt;0,YEARFRAC($B$7,D706)&lt;=$B$10)+N("Check if within the fixed period"),
          (N706+IF(OR(ISNA(M706),ISNA($B$11)),0,MIN(0,MAX(-$B$11,M706))))*((1+$B$9/100/365)^(365*YEARFRAC(D706,D707))-1)
            +N("The fixed interest is the fixed rate (for the time between rows) multiplied by the fixed balance, reduced by up to the max repayment (if the variable balance is negative)"),
          0+N("No interest if outside the fixed period, or the balance is non-positive")))</f>
        <v>0</v>
      </c>
      <c r="R706" s="70">
        <f t="shared" si="108"/>
        <v>0</v>
      </c>
      <c r="T706" s="10"/>
      <c r="U706" s="10"/>
      <c r="V706" s="10"/>
      <c r="W706" s="10"/>
      <c r="X706" s="10"/>
    </row>
    <row r="707" spans="4:24" s="9" customFormat="1" x14ac:dyDescent="0.3">
      <c r="D707" s="17">
        <f t="shared" ref="D707:D770" si="113">EDATE(D706,3)</f>
        <v>108570</v>
      </c>
      <c r="E707" s="41">
        <v>1</v>
      </c>
      <c r="F707" s="83">
        <f t="shared" si="109"/>
        <v>3</v>
      </c>
      <c r="G707" s="39"/>
      <c r="H707" s="39"/>
      <c r="I707" s="39"/>
      <c r="J707" s="39"/>
      <c r="K707" s="84" t="e">
        <f t="shared" ref="K707:K770" si="114">IF(AND(ISBLANK(G707),ISBLANK(I707)),NA(),G707-I707)+N("Only give a result if the offset or variable balance are recorded")</f>
        <v>#N/A</v>
      </c>
      <c r="L707" s="84" t="e">
        <f t="shared" ref="L707:L770" si="115">IF(AND(ISBLANK(G707),ISBLANK(H707),ISBLANK(I707)),
      NA()+N("This row has no records; use NA"),
      H707+K707)</f>
        <v>#N/A</v>
      </c>
      <c r="M707" s="40">
        <f t="shared" si="110"/>
        <v>0</v>
      </c>
      <c r="N707" s="40">
        <f t="shared" si="111"/>
        <v>0</v>
      </c>
      <c r="O707" s="40">
        <f t="shared" ref="O707:O770" si="116">IF(ISNA(M707),
       IF(ISNA(N707), NA()+N("NA if both fixed and variable are NA"), MAX(0,N707)+N("Fixed balance if variable is NA")),
       IF(ISNA(N707),MAX(0,M707)+N("Variable balance if fixed is NA"),MAX(M707+N707,0)+N("Fixed+Variable if both aren't NA")))</f>
        <v>0</v>
      </c>
      <c r="P707" s="68">
        <f t="shared" ref="P707:P770" si="117">IF(ISNA(Q707)+N("This formula returns the sum of the interests that aren't NA"),
      IF(ISNA(R707),NA(),R707),
      IF(ISNA(R707),Q707,Q707+R707))</f>
        <v>0</v>
      </c>
      <c r="Q707" s="69">
        <f t="shared" si="112"/>
        <v>0</v>
      </c>
      <c r="R707" s="70">
        <f t="shared" ref="R707:R770" si="118">IF(ISNA(M707),
      NA()+N("Do nothing if the variable balance is NA"),
      MAX(IF(YEARFRAC($B$7,D707)&gt;$B$10,O707,M707)*((1+F707/100/365)^(365*YEARFRAC(D707,D708))-1), 0)
     +N("The variable interest is the variable rate (for the period between rows) multiplied by the net or variable balance (depending if within the fixed period), and only for positive variable balances"))</f>
        <v>0</v>
      </c>
      <c r="T707" s="10"/>
      <c r="U707" s="10"/>
      <c r="V707" s="10"/>
      <c r="W707" s="10"/>
      <c r="X707" s="10"/>
    </row>
    <row r="708" spans="4:24" s="9" customFormat="1" x14ac:dyDescent="0.3">
      <c r="D708" s="17">
        <f t="shared" si="113"/>
        <v>108661</v>
      </c>
      <c r="E708" s="41">
        <v>1</v>
      </c>
      <c r="F708" s="83">
        <f t="shared" ref="F708:F771" si="119">F707</f>
        <v>3</v>
      </c>
      <c r="G708" s="39"/>
      <c r="H708" s="39"/>
      <c r="I708" s="39"/>
      <c r="J708" s="39"/>
      <c r="K708" s="84" t="e">
        <f t="shared" si="114"/>
        <v>#N/A</v>
      </c>
      <c r="L708" s="84" t="e">
        <f t="shared" si="115"/>
        <v>#N/A</v>
      </c>
      <c r="M708" s="40">
        <f t="shared" si="110"/>
        <v>0</v>
      </c>
      <c r="N708" s="40">
        <f t="shared" si="111"/>
        <v>0</v>
      </c>
      <c r="O708" s="40">
        <f t="shared" si="116"/>
        <v>0</v>
      </c>
      <c r="P708" s="68">
        <f t="shared" si="117"/>
        <v>0</v>
      </c>
      <c r="Q708" s="69">
        <f t="shared" si="112"/>
        <v>0</v>
      </c>
      <c r="R708" s="70">
        <f t="shared" si="118"/>
        <v>0</v>
      </c>
      <c r="T708" s="10"/>
      <c r="U708" s="10"/>
      <c r="V708" s="10"/>
      <c r="W708" s="10"/>
      <c r="X708" s="10"/>
    </row>
    <row r="709" spans="4:24" s="9" customFormat="1" x14ac:dyDescent="0.3">
      <c r="D709" s="17">
        <f t="shared" si="113"/>
        <v>108753</v>
      </c>
      <c r="E709" s="41">
        <v>1</v>
      </c>
      <c r="F709" s="83">
        <f t="shared" si="119"/>
        <v>3</v>
      </c>
      <c r="G709" s="39"/>
      <c r="H709" s="39"/>
      <c r="I709" s="39"/>
      <c r="J709" s="39"/>
      <c r="K709" s="84" t="e">
        <f t="shared" si="114"/>
        <v>#N/A</v>
      </c>
      <c r="L709" s="84" t="e">
        <f t="shared" si="115"/>
        <v>#N/A</v>
      </c>
      <c r="M709" s="40">
        <f t="shared" si="110"/>
        <v>0</v>
      </c>
      <c r="N709" s="40">
        <f t="shared" si="111"/>
        <v>0</v>
      </c>
      <c r="O709" s="40">
        <f t="shared" si="116"/>
        <v>0</v>
      </c>
      <c r="P709" s="68">
        <f t="shared" si="117"/>
        <v>0</v>
      </c>
      <c r="Q709" s="69">
        <f t="shared" si="112"/>
        <v>0</v>
      </c>
      <c r="R709" s="70">
        <f t="shared" si="118"/>
        <v>0</v>
      </c>
      <c r="T709" s="10"/>
      <c r="U709" s="10"/>
      <c r="V709" s="10"/>
      <c r="W709" s="10"/>
      <c r="X709" s="10"/>
    </row>
    <row r="710" spans="4:24" s="9" customFormat="1" x14ac:dyDescent="0.3">
      <c r="D710" s="17">
        <f t="shared" si="113"/>
        <v>108845</v>
      </c>
      <c r="E710" s="41">
        <v>1</v>
      </c>
      <c r="F710" s="83">
        <f t="shared" si="119"/>
        <v>3</v>
      </c>
      <c r="G710" s="39"/>
      <c r="H710" s="39"/>
      <c r="I710" s="39"/>
      <c r="J710" s="39"/>
      <c r="K710" s="84" t="e">
        <f t="shared" si="114"/>
        <v>#N/A</v>
      </c>
      <c r="L710" s="84" t="e">
        <f t="shared" si="115"/>
        <v>#N/A</v>
      </c>
      <c r="M710" s="40">
        <f t="shared" si="110"/>
        <v>0</v>
      </c>
      <c r="N710" s="40">
        <f t="shared" si="111"/>
        <v>0</v>
      </c>
      <c r="O710" s="40">
        <f t="shared" si="116"/>
        <v>0</v>
      </c>
      <c r="P710" s="68">
        <f t="shared" si="117"/>
        <v>0</v>
      </c>
      <c r="Q710" s="69">
        <f t="shared" si="112"/>
        <v>0</v>
      </c>
      <c r="R710" s="70">
        <f t="shared" si="118"/>
        <v>0</v>
      </c>
      <c r="T710" s="10"/>
      <c r="U710" s="10"/>
      <c r="V710" s="10"/>
      <c r="W710" s="10"/>
      <c r="X710" s="10"/>
    </row>
    <row r="711" spans="4:24" s="9" customFormat="1" x14ac:dyDescent="0.3">
      <c r="D711" s="17">
        <f t="shared" si="113"/>
        <v>108935</v>
      </c>
      <c r="E711" s="41">
        <v>1</v>
      </c>
      <c r="F711" s="83">
        <f t="shared" si="119"/>
        <v>3</v>
      </c>
      <c r="G711" s="39"/>
      <c r="H711" s="39"/>
      <c r="I711" s="39"/>
      <c r="J711" s="39"/>
      <c r="K711" s="84" t="e">
        <f t="shared" si="114"/>
        <v>#N/A</v>
      </c>
      <c r="L711" s="84" t="e">
        <f t="shared" si="115"/>
        <v>#N/A</v>
      </c>
      <c r="M711" s="40">
        <f t="shared" si="110"/>
        <v>0</v>
      </c>
      <c r="N711" s="40">
        <f t="shared" si="111"/>
        <v>0</v>
      </c>
      <c r="O711" s="40">
        <f t="shared" si="116"/>
        <v>0</v>
      </c>
      <c r="P711" s="68">
        <f t="shared" si="117"/>
        <v>0</v>
      </c>
      <c r="Q711" s="69">
        <f t="shared" si="112"/>
        <v>0</v>
      </c>
      <c r="R711" s="70">
        <f t="shared" si="118"/>
        <v>0</v>
      </c>
      <c r="T711" s="10"/>
      <c r="U711" s="10"/>
      <c r="V711" s="10"/>
      <c r="W711" s="10"/>
      <c r="X711" s="10"/>
    </row>
    <row r="712" spans="4:24" s="9" customFormat="1" x14ac:dyDescent="0.3">
      <c r="D712" s="17">
        <f t="shared" si="113"/>
        <v>109026</v>
      </c>
      <c r="E712" s="41">
        <v>1</v>
      </c>
      <c r="F712" s="83">
        <f t="shared" si="119"/>
        <v>3</v>
      </c>
      <c r="G712" s="39"/>
      <c r="H712" s="39"/>
      <c r="I712" s="39"/>
      <c r="J712" s="39"/>
      <c r="K712" s="84" t="e">
        <f t="shared" si="114"/>
        <v>#N/A</v>
      </c>
      <c r="L712" s="84" t="e">
        <f t="shared" si="115"/>
        <v>#N/A</v>
      </c>
      <c r="M712" s="40">
        <f t="shared" si="110"/>
        <v>0</v>
      </c>
      <c r="N712" s="40">
        <f t="shared" si="111"/>
        <v>0</v>
      </c>
      <c r="O712" s="40">
        <f t="shared" si="116"/>
        <v>0</v>
      </c>
      <c r="P712" s="68">
        <f t="shared" si="117"/>
        <v>0</v>
      </c>
      <c r="Q712" s="69">
        <f t="shared" si="112"/>
        <v>0</v>
      </c>
      <c r="R712" s="70">
        <f t="shared" si="118"/>
        <v>0</v>
      </c>
      <c r="T712" s="10"/>
      <c r="U712" s="10"/>
      <c r="V712" s="10"/>
      <c r="W712" s="10"/>
      <c r="X712" s="10"/>
    </row>
    <row r="713" spans="4:24" s="9" customFormat="1" x14ac:dyDescent="0.3">
      <c r="D713" s="17">
        <f t="shared" si="113"/>
        <v>109118</v>
      </c>
      <c r="E713" s="41">
        <v>1</v>
      </c>
      <c r="F713" s="83">
        <f t="shared" si="119"/>
        <v>3</v>
      </c>
      <c r="G713" s="39"/>
      <c r="H713" s="39"/>
      <c r="I713" s="39"/>
      <c r="J713" s="39"/>
      <c r="K713" s="84" t="e">
        <f t="shared" si="114"/>
        <v>#N/A</v>
      </c>
      <c r="L713" s="84" t="e">
        <f t="shared" si="115"/>
        <v>#N/A</v>
      </c>
      <c r="M713" s="40">
        <f t="shared" si="110"/>
        <v>0</v>
      </c>
      <c r="N713" s="40">
        <f t="shared" si="111"/>
        <v>0</v>
      </c>
      <c r="O713" s="40">
        <f t="shared" si="116"/>
        <v>0</v>
      </c>
      <c r="P713" s="68">
        <f t="shared" si="117"/>
        <v>0</v>
      </c>
      <c r="Q713" s="69">
        <f t="shared" si="112"/>
        <v>0</v>
      </c>
      <c r="R713" s="70">
        <f t="shared" si="118"/>
        <v>0</v>
      </c>
      <c r="T713" s="10"/>
      <c r="U713" s="10"/>
      <c r="V713" s="10"/>
      <c r="W713" s="10"/>
      <c r="X713" s="10"/>
    </row>
    <row r="714" spans="4:24" s="9" customFormat="1" x14ac:dyDescent="0.3">
      <c r="D714" s="17">
        <f t="shared" si="113"/>
        <v>109210</v>
      </c>
      <c r="E714" s="41">
        <v>1</v>
      </c>
      <c r="F714" s="83">
        <f t="shared" si="119"/>
        <v>3</v>
      </c>
      <c r="G714" s="39"/>
      <c r="H714" s="39"/>
      <c r="I714" s="39"/>
      <c r="J714" s="39"/>
      <c r="K714" s="84" t="e">
        <f t="shared" si="114"/>
        <v>#N/A</v>
      </c>
      <c r="L714" s="84" t="e">
        <f t="shared" si="115"/>
        <v>#N/A</v>
      </c>
      <c r="M714" s="40">
        <f t="shared" si="110"/>
        <v>0</v>
      </c>
      <c r="N714" s="40">
        <f t="shared" si="111"/>
        <v>0</v>
      </c>
      <c r="O714" s="40">
        <f t="shared" si="116"/>
        <v>0</v>
      </c>
      <c r="P714" s="68">
        <f t="shared" si="117"/>
        <v>0</v>
      </c>
      <c r="Q714" s="69">
        <f t="shared" si="112"/>
        <v>0</v>
      </c>
      <c r="R714" s="70">
        <f t="shared" si="118"/>
        <v>0</v>
      </c>
      <c r="T714" s="10"/>
      <c r="U714" s="10"/>
      <c r="V714" s="10"/>
      <c r="W714" s="10"/>
      <c r="X714" s="10"/>
    </row>
    <row r="715" spans="4:24" s="9" customFormat="1" x14ac:dyDescent="0.3">
      <c r="D715" s="17">
        <f t="shared" si="113"/>
        <v>109300</v>
      </c>
      <c r="E715" s="41">
        <v>1</v>
      </c>
      <c r="F715" s="83">
        <f t="shared" si="119"/>
        <v>3</v>
      </c>
      <c r="G715" s="39"/>
      <c r="H715" s="39"/>
      <c r="I715" s="39"/>
      <c r="J715" s="39"/>
      <c r="K715" s="84" t="e">
        <f t="shared" si="114"/>
        <v>#N/A</v>
      </c>
      <c r="L715" s="84" t="e">
        <f t="shared" si="115"/>
        <v>#N/A</v>
      </c>
      <c r="M715" s="40">
        <f t="shared" si="110"/>
        <v>0</v>
      </c>
      <c r="N715" s="40">
        <f t="shared" si="111"/>
        <v>0</v>
      </c>
      <c r="O715" s="40">
        <f t="shared" si="116"/>
        <v>0</v>
      </c>
      <c r="P715" s="68">
        <f t="shared" si="117"/>
        <v>0</v>
      </c>
      <c r="Q715" s="69">
        <f t="shared" si="112"/>
        <v>0</v>
      </c>
      <c r="R715" s="70">
        <f t="shared" si="118"/>
        <v>0</v>
      </c>
      <c r="T715" s="10"/>
      <c r="U715" s="10"/>
      <c r="V715" s="10"/>
      <c r="W715" s="10"/>
      <c r="X715" s="10"/>
    </row>
    <row r="716" spans="4:24" s="9" customFormat="1" x14ac:dyDescent="0.3">
      <c r="D716" s="17">
        <f t="shared" si="113"/>
        <v>109391</v>
      </c>
      <c r="E716" s="41">
        <v>1</v>
      </c>
      <c r="F716" s="83">
        <f t="shared" si="119"/>
        <v>3</v>
      </c>
      <c r="G716" s="39"/>
      <c r="H716" s="39"/>
      <c r="I716" s="39"/>
      <c r="J716" s="39"/>
      <c r="K716" s="84" t="e">
        <f t="shared" si="114"/>
        <v>#N/A</v>
      </c>
      <c r="L716" s="84" t="e">
        <f t="shared" si="115"/>
        <v>#N/A</v>
      </c>
      <c r="M716" s="40">
        <f t="shared" si="110"/>
        <v>0</v>
      </c>
      <c r="N716" s="40">
        <f t="shared" si="111"/>
        <v>0</v>
      </c>
      <c r="O716" s="40">
        <f t="shared" si="116"/>
        <v>0</v>
      </c>
      <c r="P716" s="68">
        <f t="shared" si="117"/>
        <v>0</v>
      </c>
      <c r="Q716" s="69">
        <f t="shared" si="112"/>
        <v>0</v>
      </c>
      <c r="R716" s="70">
        <f t="shared" si="118"/>
        <v>0</v>
      </c>
      <c r="T716" s="10"/>
      <c r="U716" s="10"/>
      <c r="V716" s="10"/>
      <c r="W716" s="10"/>
      <c r="X716" s="10"/>
    </row>
    <row r="717" spans="4:24" s="9" customFormat="1" x14ac:dyDescent="0.3">
      <c r="D717" s="17">
        <f t="shared" si="113"/>
        <v>109483</v>
      </c>
      <c r="E717" s="41">
        <v>1</v>
      </c>
      <c r="F717" s="83">
        <f t="shared" si="119"/>
        <v>3</v>
      </c>
      <c r="G717" s="39"/>
      <c r="H717" s="39"/>
      <c r="I717" s="39"/>
      <c r="J717" s="39"/>
      <c r="K717" s="84" t="e">
        <f t="shared" si="114"/>
        <v>#N/A</v>
      </c>
      <c r="L717" s="84" t="e">
        <f t="shared" si="115"/>
        <v>#N/A</v>
      </c>
      <c r="M717" s="40">
        <f t="shared" si="110"/>
        <v>0</v>
      </c>
      <c r="N717" s="40">
        <f t="shared" si="111"/>
        <v>0</v>
      </c>
      <c r="O717" s="40">
        <f t="shared" si="116"/>
        <v>0</v>
      </c>
      <c r="P717" s="68">
        <f t="shared" si="117"/>
        <v>0</v>
      </c>
      <c r="Q717" s="69">
        <f t="shared" si="112"/>
        <v>0</v>
      </c>
      <c r="R717" s="70">
        <f t="shared" si="118"/>
        <v>0</v>
      </c>
      <c r="T717" s="10"/>
      <c r="U717" s="10"/>
      <c r="V717" s="10"/>
      <c r="W717" s="10"/>
      <c r="X717" s="10"/>
    </row>
    <row r="718" spans="4:24" s="9" customFormat="1" x14ac:dyDescent="0.3">
      <c r="D718" s="17">
        <f t="shared" si="113"/>
        <v>109575</v>
      </c>
      <c r="E718" s="41">
        <v>1</v>
      </c>
      <c r="F718" s="83">
        <f t="shared" si="119"/>
        <v>3</v>
      </c>
      <c r="G718" s="39"/>
      <c r="H718" s="39"/>
      <c r="I718" s="39"/>
      <c r="J718" s="39"/>
      <c r="K718" s="84" t="e">
        <f t="shared" si="114"/>
        <v>#N/A</v>
      </c>
      <c r="L718" s="84" t="e">
        <f t="shared" si="115"/>
        <v>#N/A</v>
      </c>
      <c r="M718" s="40">
        <f t="shared" si="110"/>
        <v>0</v>
      </c>
      <c r="N718" s="40">
        <f t="shared" si="111"/>
        <v>0</v>
      </c>
      <c r="O718" s="40">
        <f t="shared" si="116"/>
        <v>0</v>
      </c>
      <c r="P718" s="68">
        <f t="shared" si="117"/>
        <v>0</v>
      </c>
      <c r="Q718" s="69">
        <f t="shared" si="112"/>
        <v>0</v>
      </c>
      <c r="R718" s="70">
        <f t="shared" si="118"/>
        <v>0</v>
      </c>
      <c r="T718" s="10"/>
      <c r="U718" s="10"/>
      <c r="V718" s="10"/>
      <c r="W718" s="10"/>
      <c r="X718" s="10"/>
    </row>
    <row r="719" spans="4:24" s="9" customFormat="1" x14ac:dyDescent="0.3">
      <c r="D719" s="17">
        <f t="shared" si="113"/>
        <v>109665</v>
      </c>
      <c r="E719" s="41">
        <v>1</v>
      </c>
      <c r="F719" s="83">
        <f t="shared" si="119"/>
        <v>3</v>
      </c>
      <c r="G719" s="39"/>
      <c r="H719" s="39"/>
      <c r="I719" s="39"/>
      <c r="J719" s="39"/>
      <c r="K719" s="84" t="e">
        <f t="shared" si="114"/>
        <v>#N/A</v>
      </c>
      <c r="L719" s="84" t="e">
        <f t="shared" si="115"/>
        <v>#N/A</v>
      </c>
      <c r="M719" s="40">
        <f t="shared" si="110"/>
        <v>0</v>
      </c>
      <c r="N719" s="40">
        <f t="shared" si="111"/>
        <v>0</v>
      </c>
      <c r="O719" s="40">
        <f t="shared" si="116"/>
        <v>0</v>
      </c>
      <c r="P719" s="68">
        <f t="shared" si="117"/>
        <v>0</v>
      </c>
      <c r="Q719" s="69">
        <f t="shared" si="112"/>
        <v>0</v>
      </c>
      <c r="R719" s="70">
        <f t="shared" si="118"/>
        <v>0</v>
      </c>
      <c r="T719" s="10"/>
      <c r="U719" s="10"/>
      <c r="V719" s="10"/>
      <c r="W719" s="10"/>
      <c r="X719" s="10"/>
    </row>
    <row r="720" spans="4:24" s="9" customFormat="1" x14ac:dyDescent="0.3">
      <c r="D720" s="17">
        <f t="shared" si="113"/>
        <v>109756</v>
      </c>
      <c r="E720" s="41">
        <v>1</v>
      </c>
      <c r="F720" s="83">
        <f t="shared" si="119"/>
        <v>3</v>
      </c>
      <c r="G720" s="39"/>
      <c r="H720" s="39"/>
      <c r="I720" s="39"/>
      <c r="J720" s="39"/>
      <c r="K720" s="84" t="e">
        <f t="shared" si="114"/>
        <v>#N/A</v>
      </c>
      <c r="L720" s="84" t="e">
        <f t="shared" si="115"/>
        <v>#N/A</v>
      </c>
      <c r="M720" s="40">
        <f t="shared" si="110"/>
        <v>0</v>
      </c>
      <c r="N720" s="40">
        <f t="shared" si="111"/>
        <v>0</v>
      </c>
      <c r="O720" s="40">
        <f t="shared" si="116"/>
        <v>0</v>
      </c>
      <c r="P720" s="68">
        <f t="shared" si="117"/>
        <v>0</v>
      </c>
      <c r="Q720" s="69">
        <f t="shared" si="112"/>
        <v>0</v>
      </c>
      <c r="R720" s="70">
        <f t="shared" si="118"/>
        <v>0</v>
      </c>
      <c r="T720" s="10"/>
      <c r="U720" s="10"/>
      <c r="V720" s="10"/>
      <c r="W720" s="10"/>
      <c r="X720" s="10"/>
    </row>
    <row r="721" spans="4:24" s="9" customFormat="1" x14ac:dyDescent="0.3">
      <c r="D721" s="17">
        <f t="shared" si="113"/>
        <v>109848</v>
      </c>
      <c r="E721" s="41">
        <v>1</v>
      </c>
      <c r="F721" s="83">
        <f t="shared" si="119"/>
        <v>3</v>
      </c>
      <c r="G721" s="39"/>
      <c r="H721" s="39"/>
      <c r="I721" s="39"/>
      <c r="J721" s="39"/>
      <c r="K721" s="84" t="e">
        <f t="shared" si="114"/>
        <v>#N/A</v>
      </c>
      <c r="L721" s="84" t="e">
        <f t="shared" si="115"/>
        <v>#N/A</v>
      </c>
      <c r="M721" s="40">
        <f t="shared" si="110"/>
        <v>0</v>
      </c>
      <c r="N721" s="40">
        <f t="shared" si="111"/>
        <v>0</v>
      </c>
      <c r="O721" s="40">
        <f t="shared" si="116"/>
        <v>0</v>
      </c>
      <c r="P721" s="68">
        <f t="shared" si="117"/>
        <v>0</v>
      </c>
      <c r="Q721" s="69">
        <f t="shared" si="112"/>
        <v>0</v>
      </c>
      <c r="R721" s="70">
        <f t="shared" si="118"/>
        <v>0</v>
      </c>
      <c r="T721" s="10"/>
      <c r="U721" s="10"/>
      <c r="V721" s="10"/>
      <c r="W721" s="10"/>
      <c r="X721" s="10"/>
    </row>
    <row r="722" spans="4:24" s="9" customFormat="1" x14ac:dyDescent="0.3">
      <c r="D722" s="17">
        <f t="shared" si="113"/>
        <v>109940</v>
      </c>
      <c r="E722" s="41">
        <v>1</v>
      </c>
      <c r="F722" s="83">
        <f t="shared" si="119"/>
        <v>3</v>
      </c>
      <c r="G722" s="39"/>
      <c r="H722" s="39"/>
      <c r="I722" s="39"/>
      <c r="J722" s="39"/>
      <c r="K722" s="84" t="e">
        <f t="shared" si="114"/>
        <v>#N/A</v>
      </c>
      <c r="L722" s="84" t="e">
        <f t="shared" si="115"/>
        <v>#N/A</v>
      </c>
      <c r="M722" s="40">
        <f t="shared" si="110"/>
        <v>0</v>
      </c>
      <c r="N722" s="40">
        <f t="shared" si="111"/>
        <v>0</v>
      </c>
      <c r="O722" s="40">
        <f t="shared" si="116"/>
        <v>0</v>
      </c>
      <c r="P722" s="68">
        <f t="shared" si="117"/>
        <v>0</v>
      </c>
      <c r="Q722" s="69">
        <f t="shared" si="112"/>
        <v>0</v>
      </c>
      <c r="R722" s="70">
        <f t="shared" si="118"/>
        <v>0</v>
      </c>
      <c r="T722" s="10"/>
      <c r="U722" s="10"/>
      <c r="V722" s="10"/>
      <c r="W722" s="10"/>
      <c r="X722" s="10"/>
    </row>
    <row r="723" spans="4:24" s="9" customFormat="1" x14ac:dyDescent="0.3">
      <c r="D723" s="17">
        <f t="shared" si="113"/>
        <v>110030</v>
      </c>
      <c r="E723" s="41">
        <v>1</v>
      </c>
      <c r="F723" s="83">
        <f t="shared" si="119"/>
        <v>3</v>
      </c>
      <c r="G723" s="39"/>
      <c r="H723" s="39"/>
      <c r="I723" s="39"/>
      <c r="J723" s="39"/>
      <c r="K723" s="84" t="e">
        <f t="shared" si="114"/>
        <v>#N/A</v>
      </c>
      <c r="L723" s="84" t="e">
        <f t="shared" si="115"/>
        <v>#N/A</v>
      </c>
      <c r="M723" s="40">
        <f t="shared" si="110"/>
        <v>0</v>
      </c>
      <c r="N723" s="40">
        <f t="shared" si="111"/>
        <v>0</v>
      </c>
      <c r="O723" s="40">
        <f t="shared" si="116"/>
        <v>0</v>
      </c>
      <c r="P723" s="68">
        <f t="shared" si="117"/>
        <v>0</v>
      </c>
      <c r="Q723" s="69">
        <f t="shared" si="112"/>
        <v>0</v>
      </c>
      <c r="R723" s="70">
        <f t="shared" si="118"/>
        <v>0</v>
      </c>
      <c r="T723" s="10"/>
      <c r="U723" s="10"/>
      <c r="V723" s="10"/>
      <c r="W723" s="10"/>
      <c r="X723" s="10"/>
    </row>
    <row r="724" spans="4:24" s="9" customFormat="1" x14ac:dyDescent="0.3">
      <c r="D724" s="17">
        <f t="shared" si="113"/>
        <v>110121</v>
      </c>
      <c r="E724" s="41">
        <v>1</v>
      </c>
      <c r="F724" s="83">
        <f t="shared" si="119"/>
        <v>3</v>
      </c>
      <c r="G724" s="39"/>
      <c r="H724" s="39"/>
      <c r="I724" s="39"/>
      <c r="J724" s="39"/>
      <c r="K724" s="84" t="e">
        <f t="shared" si="114"/>
        <v>#N/A</v>
      </c>
      <c r="L724" s="84" t="e">
        <f t="shared" si="115"/>
        <v>#N/A</v>
      </c>
      <c r="M724" s="40">
        <f t="shared" si="110"/>
        <v>0</v>
      </c>
      <c r="N724" s="40">
        <f t="shared" si="111"/>
        <v>0</v>
      </c>
      <c r="O724" s="40">
        <f t="shared" si="116"/>
        <v>0</v>
      </c>
      <c r="P724" s="68">
        <f t="shared" si="117"/>
        <v>0</v>
      </c>
      <c r="Q724" s="69">
        <f t="shared" si="112"/>
        <v>0</v>
      </c>
      <c r="R724" s="70">
        <f t="shared" si="118"/>
        <v>0</v>
      </c>
      <c r="T724" s="10"/>
      <c r="U724" s="10"/>
      <c r="V724" s="10"/>
      <c r="W724" s="10"/>
      <c r="X724" s="10"/>
    </row>
    <row r="725" spans="4:24" s="9" customFormat="1" x14ac:dyDescent="0.3">
      <c r="D725" s="17">
        <f t="shared" si="113"/>
        <v>110213</v>
      </c>
      <c r="E725" s="41">
        <v>1</v>
      </c>
      <c r="F725" s="83">
        <f t="shared" si="119"/>
        <v>3</v>
      </c>
      <c r="G725" s="39"/>
      <c r="H725" s="39"/>
      <c r="I725" s="39"/>
      <c r="J725" s="39"/>
      <c r="K725" s="84" t="e">
        <f t="shared" si="114"/>
        <v>#N/A</v>
      </c>
      <c r="L725" s="84" t="e">
        <f t="shared" si="115"/>
        <v>#N/A</v>
      </c>
      <c r="M725" s="40">
        <f t="shared" si="110"/>
        <v>0</v>
      </c>
      <c r="N725" s="40">
        <f t="shared" si="111"/>
        <v>0</v>
      </c>
      <c r="O725" s="40">
        <f t="shared" si="116"/>
        <v>0</v>
      </c>
      <c r="P725" s="68">
        <f t="shared" si="117"/>
        <v>0</v>
      </c>
      <c r="Q725" s="69">
        <f t="shared" si="112"/>
        <v>0</v>
      </c>
      <c r="R725" s="70">
        <f t="shared" si="118"/>
        <v>0</v>
      </c>
      <c r="T725" s="10"/>
      <c r="U725" s="10"/>
      <c r="V725" s="10"/>
      <c r="W725" s="10"/>
      <c r="X725" s="10"/>
    </row>
    <row r="726" spans="4:24" s="9" customFormat="1" x14ac:dyDescent="0.3">
      <c r="D726" s="17">
        <f t="shared" si="113"/>
        <v>110305</v>
      </c>
      <c r="E726" s="41">
        <v>1</v>
      </c>
      <c r="F726" s="83">
        <f t="shared" si="119"/>
        <v>3</v>
      </c>
      <c r="G726" s="39"/>
      <c r="H726" s="39"/>
      <c r="I726" s="39"/>
      <c r="J726" s="39"/>
      <c r="K726" s="84" t="e">
        <f t="shared" si="114"/>
        <v>#N/A</v>
      </c>
      <c r="L726" s="84" t="e">
        <f t="shared" si="115"/>
        <v>#N/A</v>
      </c>
      <c r="M726" s="40">
        <f t="shared" si="110"/>
        <v>0</v>
      </c>
      <c r="N726" s="40">
        <f t="shared" si="111"/>
        <v>0</v>
      </c>
      <c r="O726" s="40">
        <f t="shared" si="116"/>
        <v>0</v>
      </c>
      <c r="P726" s="68">
        <f t="shared" si="117"/>
        <v>0</v>
      </c>
      <c r="Q726" s="69">
        <f t="shared" si="112"/>
        <v>0</v>
      </c>
      <c r="R726" s="70">
        <f t="shared" si="118"/>
        <v>0</v>
      </c>
      <c r="T726" s="10"/>
      <c r="U726" s="10"/>
      <c r="V726" s="10"/>
      <c r="W726" s="10"/>
      <c r="X726" s="10"/>
    </row>
    <row r="727" spans="4:24" s="9" customFormat="1" x14ac:dyDescent="0.3">
      <c r="D727" s="17">
        <f t="shared" si="113"/>
        <v>110395</v>
      </c>
      <c r="E727" s="41">
        <v>1</v>
      </c>
      <c r="F727" s="83">
        <f t="shared" si="119"/>
        <v>3</v>
      </c>
      <c r="G727" s="39"/>
      <c r="H727" s="39"/>
      <c r="I727" s="39"/>
      <c r="J727" s="39"/>
      <c r="K727" s="84" t="e">
        <f t="shared" si="114"/>
        <v>#N/A</v>
      </c>
      <c r="L727" s="84" t="e">
        <f t="shared" si="115"/>
        <v>#N/A</v>
      </c>
      <c r="M727" s="40">
        <f t="shared" si="110"/>
        <v>0</v>
      </c>
      <c r="N727" s="40">
        <f t="shared" si="111"/>
        <v>0</v>
      </c>
      <c r="O727" s="40">
        <f t="shared" si="116"/>
        <v>0</v>
      </c>
      <c r="P727" s="68">
        <f t="shared" si="117"/>
        <v>0</v>
      </c>
      <c r="Q727" s="69">
        <f t="shared" si="112"/>
        <v>0</v>
      </c>
      <c r="R727" s="70">
        <f t="shared" si="118"/>
        <v>0</v>
      </c>
      <c r="T727" s="10"/>
      <c r="U727" s="10"/>
      <c r="V727" s="10"/>
      <c r="W727" s="10"/>
      <c r="X727" s="10"/>
    </row>
    <row r="728" spans="4:24" s="9" customFormat="1" x14ac:dyDescent="0.3">
      <c r="D728" s="17">
        <f t="shared" si="113"/>
        <v>110486</v>
      </c>
      <c r="E728" s="41">
        <v>1</v>
      </c>
      <c r="F728" s="83">
        <f t="shared" si="119"/>
        <v>3</v>
      </c>
      <c r="G728" s="39"/>
      <c r="H728" s="39"/>
      <c r="I728" s="39"/>
      <c r="J728" s="39"/>
      <c r="K728" s="84" t="e">
        <f t="shared" si="114"/>
        <v>#N/A</v>
      </c>
      <c r="L728" s="84" t="e">
        <f t="shared" si="115"/>
        <v>#N/A</v>
      </c>
      <c r="M728" s="40">
        <f t="shared" si="110"/>
        <v>0</v>
      </c>
      <c r="N728" s="40">
        <f t="shared" si="111"/>
        <v>0</v>
      </c>
      <c r="O728" s="40">
        <f t="shared" si="116"/>
        <v>0</v>
      </c>
      <c r="P728" s="68">
        <f t="shared" si="117"/>
        <v>0</v>
      </c>
      <c r="Q728" s="69">
        <f t="shared" si="112"/>
        <v>0</v>
      </c>
      <c r="R728" s="70">
        <f t="shared" si="118"/>
        <v>0</v>
      </c>
      <c r="T728" s="10"/>
      <c r="U728" s="10"/>
      <c r="V728" s="10"/>
      <c r="W728" s="10"/>
      <c r="X728" s="10"/>
    </row>
    <row r="729" spans="4:24" s="9" customFormat="1" x14ac:dyDescent="0.3">
      <c r="D729" s="17">
        <f t="shared" si="113"/>
        <v>110578</v>
      </c>
      <c r="E729" s="41">
        <v>1</v>
      </c>
      <c r="F729" s="83">
        <f t="shared" si="119"/>
        <v>3</v>
      </c>
      <c r="G729" s="39"/>
      <c r="H729" s="39"/>
      <c r="I729" s="39"/>
      <c r="J729" s="39"/>
      <c r="K729" s="84" t="e">
        <f t="shared" si="114"/>
        <v>#N/A</v>
      </c>
      <c r="L729" s="84" t="e">
        <f t="shared" si="115"/>
        <v>#N/A</v>
      </c>
      <c r="M729" s="40">
        <f t="shared" si="110"/>
        <v>0</v>
      </c>
      <c r="N729" s="40">
        <f t="shared" si="111"/>
        <v>0</v>
      </c>
      <c r="O729" s="40">
        <f t="shared" si="116"/>
        <v>0</v>
      </c>
      <c r="P729" s="68">
        <f t="shared" si="117"/>
        <v>0</v>
      </c>
      <c r="Q729" s="69">
        <f t="shared" si="112"/>
        <v>0</v>
      </c>
      <c r="R729" s="70">
        <f t="shared" si="118"/>
        <v>0</v>
      </c>
      <c r="T729" s="10"/>
      <c r="U729" s="10"/>
      <c r="V729" s="10"/>
      <c r="W729" s="10"/>
      <c r="X729" s="10"/>
    </row>
    <row r="730" spans="4:24" s="9" customFormat="1" x14ac:dyDescent="0.3">
      <c r="D730" s="17">
        <f t="shared" si="113"/>
        <v>110670</v>
      </c>
      <c r="E730" s="41">
        <v>1</v>
      </c>
      <c r="F730" s="83">
        <f t="shared" si="119"/>
        <v>3</v>
      </c>
      <c r="G730" s="39"/>
      <c r="H730" s="39"/>
      <c r="I730" s="39"/>
      <c r="J730" s="39"/>
      <c r="K730" s="84" t="e">
        <f t="shared" si="114"/>
        <v>#N/A</v>
      </c>
      <c r="L730" s="84" t="e">
        <f t="shared" si="115"/>
        <v>#N/A</v>
      </c>
      <c r="M730" s="40">
        <f t="shared" si="110"/>
        <v>0</v>
      </c>
      <c r="N730" s="40">
        <f t="shared" si="111"/>
        <v>0</v>
      </c>
      <c r="O730" s="40">
        <f t="shared" si="116"/>
        <v>0</v>
      </c>
      <c r="P730" s="68">
        <f t="shared" si="117"/>
        <v>0</v>
      </c>
      <c r="Q730" s="69">
        <f t="shared" si="112"/>
        <v>0</v>
      </c>
      <c r="R730" s="70">
        <f t="shared" si="118"/>
        <v>0</v>
      </c>
      <c r="T730" s="10"/>
      <c r="U730" s="10"/>
      <c r="V730" s="10"/>
      <c r="W730" s="10"/>
      <c r="X730" s="10"/>
    </row>
    <row r="731" spans="4:24" s="9" customFormat="1" x14ac:dyDescent="0.3">
      <c r="D731" s="17">
        <f t="shared" si="113"/>
        <v>110760</v>
      </c>
      <c r="E731" s="41">
        <v>1</v>
      </c>
      <c r="F731" s="83">
        <f t="shared" si="119"/>
        <v>3</v>
      </c>
      <c r="G731" s="39"/>
      <c r="H731" s="39"/>
      <c r="I731" s="39"/>
      <c r="J731" s="39"/>
      <c r="K731" s="84" t="e">
        <f t="shared" si="114"/>
        <v>#N/A</v>
      </c>
      <c r="L731" s="84" t="e">
        <f t="shared" si="115"/>
        <v>#N/A</v>
      </c>
      <c r="M731" s="40">
        <f t="shared" si="110"/>
        <v>0</v>
      </c>
      <c r="N731" s="40">
        <f t="shared" si="111"/>
        <v>0</v>
      </c>
      <c r="O731" s="40">
        <f t="shared" si="116"/>
        <v>0</v>
      </c>
      <c r="P731" s="68">
        <f t="shared" si="117"/>
        <v>0</v>
      </c>
      <c r="Q731" s="69">
        <f t="shared" si="112"/>
        <v>0</v>
      </c>
      <c r="R731" s="70">
        <f t="shared" si="118"/>
        <v>0</v>
      </c>
      <c r="T731" s="10"/>
      <c r="U731" s="10"/>
      <c r="V731" s="10"/>
      <c r="W731" s="10"/>
      <c r="X731" s="10"/>
    </row>
    <row r="732" spans="4:24" s="9" customFormat="1" x14ac:dyDescent="0.3">
      <c r="D732" s="17">
        <f t="shared" si="113"/>
        <v>110851</v>
      </c>
      <c r="E732" s="41">
        <v>1</v>
      </c>
      <c r="F732" s="83">
        <f t="shared" si="119"/>
        <v>3</v>
      </c>
      <c r="G732" s="39"/>
      <c r="H732" s="39"/>
      <c r="I732" s="39"/>
      <c r="J732" s="39"/>
      <c r="K732" s="84" t="e">
        <f t="shared" si="114"/>
        <v>#N/A</v>
      </c>
      <c r="L732" s="84" t="e">
        <f t="shared" si="115"/>
        <v>#N/A</v>
      </c>
      <c r="M732" s="40">
        <f t="shared" si="110"/>
        <v>0</v>
      </c>
      <c r="N732" s="40">
        <f t="shared" si="111"/>
        <v>0</v>
      </c>
      <c r="O732" s="40">
        <f t="shared" si="116"/>
        <v>0</v>
      </c>
      <c r="P732" s="68">
        <f t="shared" si="117"/>
        <v>0</v>
      </c>
      <c r="Q732" s="69">
        <f t="shared" si="112"/>
        <v>0</v>
      </c>
      <c r="R732" s="70">
        <f t="shared" si="118"/>
        <v>0</v>
      </c>
      <c r="T732" s="10"/>
      <c r="U732" s="10"/>
      <c r="V732" s="10"/>
      <c r="W732" s="10"/>
      <c r="X732" s="10"/>
    </row>
    <row r="733" spans="4:24" s="9" customFormat="1" x14ac:dyDescent="0.3">
      <c r="D733" s="17">
        <f t="shared" si="113"/>
        <v>110943</v>
      </c>
      <c r="E733" s="41">
        <v>1</v>
      </c>
      <c r="F733" s="83">
        <f t="shared" si="119"/>
        <v>3</v>
      </c>
      <c r="G733" s="39"/>
      <c r="H733" s="39"/>
      <c r="I733" s="39"/>
      <c r="J733" s="39"/>
      <c r="K733" s="84" t="e">
        <f t="shared" si="114"/>
        <v>#N/A</v>
      </c>
      <c r="L733" s="84" t="e">
        <f t="shared" si="115"/>
        <v>#N/A</v>
      </c>
      <c r="M733" s="40">
        <f t="shared" si="110"/>
        <v>0</v>
      </c>
      <c r="N733" s="40">
        <f t="shared" si="111"/>
        <v>0</v>
      </c>
      <c r="O733" s="40">
        <f t="shared" si="116"/>
        <v>0</v>
      </c>
      <c r="P733" s="68">
        <f t="shared" si="117"/>
        <v>0</v>
      </c>
      <c r="Q733" s="69">
        <f t="shared" si="112"/>
        <v>0</v>
      </c>
      <c r="R733" s="70">
        <f t="shared" si="118"/>
        <v>0</v>
      </c>
      <c r="T733" s="10"/>
      <c r="U733" s="10"/>
      <c r="V733" s="10"/>
      <c r="W733" s="10"/>
      <c r="X733" s="10"/>
    </row>
    <row r="734" spans="4:24" s="9" customFormat="1" x14ac:dyDescent="0.3">
      <c r="D734" s="17">
        <f t="shared" si="113"/>
        <v>111035</v>
      </c>
      <c r="E734" s="41">
        <v>1</v>
      </c>
      <c r="F734" s="83">
        <f t="shared" si="119"/>
        <v>3</v>
      </c>
      <c r="G734" s="39"/>
      <c r="H734" s="39"/>
      <c r="I734" s="39"/>
      <c r="J734" s="39"/>
      <c r="K734" s="84" t="e">
        <f t="shared" si="114"/>
        <v>#N/A</v>
      </c>
      <c r="L734" s="84" t="e">
        <f t="shared" si="115"/>
        <v>#N/A</v>
      </c>
      <c r="M734" s="40">
        <f t="shared" si="110"/>
        <v>0</v>
      </c>
      <c r="N734" s="40">
        <f t="shared" si="111"/>
        <v>0</v>
      </c>
      <c r="O734" s="40">
        <f t="shared" si="116"/>
        <v>0</v>
      </c>
      <c r="P734" s="68">
        <f t="shared" si="117"/>
        <v>0</v>
      </c>
      <c r="Q734" s="69">
        <f t="shared" si="112"/>
        <v>0</v>
      </c>
      <c r="R734" s="70">
        <f t="shared" si="118"/>
        <v>0</v>
      </c>
      <c r="T734" s="10"/>
      <c r="U734" s="10"/>
      <c r="V734" s="10"/>
      <c r="W734" s="10"/>
      <c r="X734" s="10"/>
    </row>
    <row r="735" spans="4:24" s="9" customFormat="1" x14ac:dyDescent="0.3">
      <c r="D735" s="17">
        <f t="shared" si="113"/>
        <v>111126</v>
      </c>
      <c r="E735" s="41">
        <v>1</v>
      </c>
      <c r="F735" s="83">
        <f t="shared" si="119"/>
        <v>3</v>
      </c>
      <c r="G735" s="39"/>
      <c r="H735" s="39"/>
      <c r="I735" s="39"/>
      <c r="J735" s="39"/>
      <c r="K735" s="84" t="e">
        <f t="shared" si="114"/>
        <v>#N/A</v>
      </c>
      <c r="L735" s="84" t="e">
        <f t="shared" si="115"/>
        <v>#N/A</v>
      </c>
      <c r="M735" s="40">
        <f t="shared" si="110"/>
        <v>0</v>
      </c>
      <c r="N735" s="40">
        <f t="shared" si="111"/>
        <v>0</v>
      </c>
      <c r="O735" s="40">
        <f t="shared" si="116"/>
        <v>0</v>
      </c>
      <c r="P735" s="68">
        <f t="shared" si="117"/>
        <v>0</v>
      </c>
      <c r="Q735" s="69">
        <f t="shared" si="112"/>
        <v>0</v>
      </c>
      <c r="R735" s="70">
        <f t="shared" si="118"/>
        <v>0</v>
      </c>
      <c r="T735" s="10"/>
      <c r="U735" s="10"/>
      <c r="V735" s="10"/>
      <c r="W735" s="10"/>
      <c r="X735" s="10"/>
    </row>
    <row r="736" spans="4:24" s="9" customFormat="1" x14ac:dyDescent="0.3">
      <c r="D736" s="17">
        <f t="shared" si="113"/>
        <v>111217</v>
      </c>
      <c r="E736" s="41">
        <v>1</v>
      </c>
      <c r="F736" s="83">
        <f t="shared" si="119"/>
        <v>3</v>
      </c>
      <c r="G736" s="39"/>
      <c r="H736" s="39"/>
      <c r="I736" s="39"/>
      <c r="J736" s="39"/>
      <c r="K736" s="84" t="e">
        <f t="shared" si="114"/>
        <v>#N/A</v>
      </c>
      <c r="L736" s="84" t="e">
        <f t="shared" si="115"/>
        <v>#N/A</v>
      </c>
      <c r="M736" s="40">
        <f t="shared" si="110"/>
        <v>0</v>
      </c>
      <c r="N736" s="40">
        <f t="shared" si="111"/>
        <v>0</v>
      </c>
      <c r="O736" s="40">
        <f t="shared" si="116"/>
        <v>0</v>
      </c>
      <c r="P736" s="68">
        <f t="shared" si="117"/>
        <v>0</v>
      </c>
      <c r="Q736" s="69">
        <f t="shared" si="112"/>
        <v>0</v>
      </c>
      <c r="R736" s="70">
        <f t="shared" si="118"/>
        <v>0</v>
      </c>
      <c r="T736" s="10"/>
      <c r="U736" s="10"/>
      <c r="V736" s="10"/>
      <c r="W736" s="10"/>
      <c r="X736" s="10"/>
    </row>
    <row r="737" spans="4:24" s="9" customFormat="1" x14ac:dyDescent="0.3">
      <c r="D737" s="17">
        <f t="shared" si="113"/>
        <v>111309</v>
      </c>
      <c r="E737" s="41">
        <v>1</v>
      </c>
      <c r="F737" s="83">
        <f t="shared" si="119"/>
        <v>3</v>
      </c>
      <c r="G737" s="39"/>
      <c r="H737" s="39"/>
      <c r="I737" s="39"/>
      <c r="J737" s="39"/>
      <c r="K737" s="84" t="e">
        <f t="shared" si="114"/>
        <v>#N/A</v>
      </c>
      <c r="L737" s="84" t="e">
        <f t="shared" si="115"/>
        <v>#N/A</v>
      </c>
      <c r="M737" s="40">
        <f t="shared" si="110"/>
        <v>0</v>
      </c>
      <c r="N737" s="40">
        <f t="shared" si="111"/>
        <v>0</v>
      </c>
      <c r="O737" s="40">
        <f t="shared" si="116"/>
        <v>0</v>
      </c>
      <c r="P737" s="68">
        <f t="shared" si="117"/>
        <v>0</v>
      </c>
      <c r="Q737" s="69">
        <f t="shared" si="112"/>
        <v>0</v>
      </c>
      <c r="R737" s="70">
        <f t="shared" si="118"/>
        <v>0</v>
      </c>
      <c r="T737" s="10"/>
      <c r="U737" s="10"/>
      <c r="V737" s="10"/>
      <c r="W737" s="10"/>
      <c r="X737" s="10"/>
    </row>
    <row r="738" spans="4:24" s="9" customFormat="1" x14ac:dyDescent="0.3">
      <c r="D738" s="17">
        <f t="shared" si="113"/>
        <v>111401</v>
      </c>
      <c r="E738" s="41">
        <v>1</v>
      </c>
      <c r="F738" s="83">
        <f t="shared" si="119"/>
        <v>3</v>
      </c>
      <c r="G738" s="39"/>
      <c r="H738" s="39"/>
      <c r="I738" s="39"/>
      <c r="J738" s="39"/>
      <c r="K738" s="84" t="e">
        <f t="shared" si="114"/>
        <v>#N/A</v>
      </c>
      <c r="L738" s="84" t="e">
        <f t="shared" si="115"/>
        <v>#N/A</v>
      </c>
      <c r="M738" s="40">
        <f t="shared" si="110"/>
        <v>0</v>
      </c>
      <c r="N738" s="40">
        <f t="shared" si="111"/>
        <v>0</v>
      </c>
      <c r="O738" s="40">
        <f t="shared" si="116"/>
        <v>0</v>
      </c>
      <c r="P738" s="68">
        <f t="shared" si="117"/>
        <v>0</v>
      </c>
      <c r="Q738" s="69">
        <f t="shared" si="112"/>
        <v>0</v>
      </c>
      <c r="R738" s="70">
        <f t="shared" si="118"/>
        <v>0</v>
      </c>
      <c r="T738" s="10"/>
      <c r="U738" s="10"/>
      <c r="V738" s="10"/>
      <c r="W738" s="10"/>
      <c r="X738" s="10"/>
    </row>
    <row r="739" spans="4:24" s="9" customFormat="1" x14ac:dyDescent="0.3">
      <c r="D739" s="17">
        <f t="shared" si="113"/>
        <v>111491</v>
      </c>
      <c r="E739" s="41">
        <v>1</v>
      </c>
      <c r="F739" s="83">
        <f t="shared" si="119"/>
        <v>3</v>
      </c>
      <c r="G739" s="39"/>
      <c r="H739" s="39"/>
      <c r="I739" s="39"/>
      <c r="J739" s="39"/>
      <c r="K739" s="84" t="e">
        <f t="shared" si="114"/>
        <v>#N/A</v>
      </c>
      <c r="L739" s="84" t="e">
        <f t="shared" si="115"/>
        <v>#N/A</v>
      </c>
      <c r="M739" s="40">
        <f t="shared" si="110"/>
        <v>0</v>
      </c>
      <c r="N739" s="40">
        <f t="shared" si="111"/>
        <v>0</v>
      </c>
      <c r="O739" s="40">
        <f t="shared" si="116"/>
        <v>0</v>
      </c>
      <c r="P739" s="68">
        <f t="shared" si="117"/>
        <v>0</v>
      </c>
      <c r="Q739" s="69">
        <f t="shared" si="112"/>
        <v>0</v>
      </c>
      <c r="R739" s="70">
        <f t="shared" si="118"/>
        <v>0</v>
      </c>
      <c r="T739" s="10"/>
      <c r="U739" s="10"/>
      <c r="V739" s="10"/>
      <c r="W739" s="10"/>
      <c r="X739" s="10"/>
    </row>
    <row r="740" spans="4:24" s="9" customFormat="1" x14ac:dyDescent="0.3">
      <c r="D740" s="17">
        <f t="shared" si="113"/>
        <v>111582</v>
      </c>
      <c r="E740" s="41">
        <v>1</v>
      </c>
      <c r="F740" s="83">
        <f t="shared" si="119"/>
        <v>3</v>
      </c>
      <c r="G740" s="39"/>
      <c r="H740" s="39"/>
      <c r="I740" s="39"/>
      <c r="J740" s="39"/>
      <c r="K740" s="84" t="e">
        <f t="shared" si="114"/>
        <v>#N/A</v>
      </c>
      <c r="L740" s="84" t="e">
        <f t="shared" si="115"/>
        <v>#N/A</v>
      </c>
      <c r="M740" s="40">
        <f t="shared" si="110"/>
        <v>0</v>
      </c>
      <c r="N740" s="40">
        <f t="shared" si="111"/>
        <v>0</v>
      </c>
      <c r="O740" s="40">
        <f t="shared" si="116"/>
        <v>0</v>
      </c>
      <c r="P740" s="68">
        <f t="shared" si="117"/>
        <v>0</v>
      </c>
      <c r="Q740" s="69">
        <f t="shared" si="112"/>
        <v>0</v>
      </c>
      <c r="R740" s="70">
        <f t="shared" si="118"/>
        <v>0</v>
      </c>
      <c r="T740" s="10"/>
      <c r="U740" s="10"/>
      <c r="V740" s="10"/>
      <c r="W740" s="10"/>
      <c r="X740" s="10"/>
    </row>
    <row r="741" spans="4:24" s="9" customFormat="1" x14ac:dyDescent="0.3">
      <c r="D741" s="17">
        <f t="shared" si="113"/>
        <v>111674</v>
      </c>
      <c r="E741" s="41">
        <v>1</v>
      </c>
      <c r="F741" s="83">
        <f t="shared" si="119"/>
        <v>3</v>
      </c>
      <c r="G741" s="39"/>
      <c r="H741" s="39"/>
      <c r="I741" s="39"/>
      <c r="J741" s="39"/>
      <c r="K741" s="84" t="e">
        <f t="shared" si="114"/>
        <v>#N/A</v>
      </c>
      <c r="L741" s="84" t="e">
        <f t="shared" si="115"/>
        <v>#N/A</v>
      </c>
      <c r="M741" s="40">
        <f t="shared" si="110"/>
        <v>0</v>
      </c>
      <c r="N741" s="40">
        <f t="shared" si="111"/>
        <v>0</v>
      </c>
      <c r="O741" s="40">
        <f t="shared" si="116"/>
        <v>0</v>
      </c>
      <c r="P741" s="68">
        <f t="shared" si="117"/>
        <v>0</v>
      </c>
      <c r="Q741" s="69">
        <f t="shared" si="112"/>
        <v>0</v>
      </c>
      <c r="R741" s="70">
        <f t="shared" si="118"/>
        <v>0</v>
      </c>
      <c r="T741" s="10"/>
      <c r="U741" s="10"/>
      <c r="V741" s="10"/>
      <c r="W741" s="10"/>
      <c r="X741" s="10"/>
    </row>
    <row r="742" spans="4:24" s="9" customFormat="1" x14ac:dyDescent="0.3">
      <c r="D742" s="17">
        <f t="shared" si="113"/>
        <v>111766</v>
      </c>
      <c r="E742" s="41">
        <v>1</v>
      </c>
      <c r="F742" s="83">
        <f t="shared" si="119"/>
        <v>3</v>
      </c>
      <c r="G742" s="39"/>
      <c r="H742" s="39"/>
      <c r="I742" s="39"/>
      <c r="J742" s="39"/>
      <c r="K742" s="84" t="e">
        <f t="shared" si="114"/>
        <v>#N/A</v>
      </c>
      <c r="L742" s="84" t="e">
        <f t="shared" si="115"/>
        <v>#N/A</v>
      </c>
      <c r="M742" s="40">
        <f t="shared" si="110"/>
        <v>0</v>
      </c>
      <c r="N742" s="40">
        <f t="shared" si="111"/>
        <v>0</v>
      </c>
      <c r="O742" s="40">
        <f t="shared" si="116"/>
        <v>0</v>
      </c>
      <c r="P742" s="68">
        <f t="shared" si="117"/>
        <v>0</v>
      </c>
      <c r="Q742" s="69">
        <f t="shared" si="112"/>
        <v>0</v>
      </c>
      <c r="R742" s="70">
        <f t="shared" si="118"/>
        <v>0</v>
      </c>
      <c r="T742" s="10"/>
      <c r="U742" s="10"/>
      <c r="V742" s="10"/>
      <c r="W742" s="10"/>
      <c r="X742" s="10"/>
    </row>
    <row r="743" spans="4:24" s="9" customFormat="1" x14ac:dyDescent="0.3">
      <c r="D743" s="17">
        <f t="shared" si="113"/>
        <v>111856</v>
      </c>
      <c r="E743" s="41">
        <v>1</v>
      </c>
      <c r="F743" s="83">
        <f t="shared" si="119"/>
        <v>3</v>
      </c>
      <c r="G743" s="39"/>
      <c r="H743" s="39"/>
      <c r="I743" s="39"/>
      <c r="J743" s="39"/>
      <c r="K743" s="84" t="e">
        <f t="shared" si="114"/>
        <v>#N/A</v>
      </c>
      <c r="L743" s="84" t="e">
        <f t="shared" si="115"/>
        <v>#N/A</v>
      </c>
      <c r="M743" s="40">
        <f t="shared" si="110"/>
        <v>0</v>
      </c>
      <c r="N743" s="40">
        <f t="shared" si="111"/>
        <v>0</v>
      </c>
      <c r="O743" s="40">
        <f t="shared" si="116"/>
        <v>0</v>
      </c>
      <c r="P743" s="68">
        <f t="shared" si="117"/>
        <v>0</v>
      </c>
      <c r="Q743" s="69">
        <f t="shared" si="112"/>
        <v>0</v>
      </c>
      <c r="R743" s="70">
        <f t="shared" si="118"/>
        <v>0</v>
      </c>
      <c r="T743" s="10"/>
      <c r="U743" s="10"/>
      <c r="V743" s="10"/>
      <c r="W743" s="10"/>
      <c r="X743" s="10"/>
    </row>
    <row r="744" spans="4:24" s="9" customFormat="1" x14ac:dyDescent="0.3">
      <c r="D744" s="17">
        <f t="shared" si="113"/>
        <v>111947</v>
      </c>
      <c r="E744" s="41">
        <v>1</v>
      </c>
      <c r="F744" s="83">
        <f t="shared" si="119"/>
        <v>3</v>
      </c>
      <c r="G744" s="39"/>
      <c r="H744" s="39"/>
      <c r="I744" s="39"/>
      <c r="J744" s="39"/>
      <c r="K744" s="84" t="e">
        <f t="shared" si="114"/>
        <v>#N/A</v>
      </c>
      <c r="L744" s="84" t="e">
        <f t="shared" si="115"/>
        <v>#N/A</v>
      </c>
      <c r="M744" s="40">
        <f t="shared" si="110"/>
        <v>0</v>
      </c>
      <c r="N744" s="40">
        <f t="shared" si="111"/>
        <v>0</v>
      </c>
      <c r="O744" s="40">
        <f t="shared" si="116"/>
        <v>0</v>
      </c>
      <c r="P744" s="68">
        <f t="shared" si="117"/>
        <v>0</v>
      </c>
      <c r="Q744" s="69">
        <f t="shared" si="112"/>
        <v>0</v>
      </c>
      <c r="R744" s="70">
        <f t="shared" si="118"/>
        <v>0</v>
      </c>
      <c r="T744" s="10"/>
      <c r="U744" s="10"/>
      <c r="V744" s="10"/>
      <c r="W744" s="10"/>
      <c r="X744" s="10"/>
    </row>
    <row r="745" spans="4:24" s="9" customFormat="1" x14ac:dyDescent="0.3">
      <c r="D745" s="17">
        <f t="shared" si="113"/>
        <v>112039</v>
      </c>
      <c r="E745" s="41">
        <v>1</v>
      </c>
      <c r="F745" s="83">
        <f t="shared" si="119"/>
        <v>3</v>
      </c>
      <c r="G745" s="39"/>
      <c r="H745" s="39"/>
      <c r="I745" s="39"/>
      <c r="J745" s="39"/>
      <c r="K745" s="84" t="e">
        <f t="shared" si="114"/>
        <v>#N/A</v>
      </c>
      <c r="L745" s="84" t="e">
        <f t="shared" si="115"/>
        <v>#N/A</v>
      </c>
      <c r="M745" s="40">
        <f t="shared" si="110"/>
        <v>0</v>
      </c>
      <c r="N745" s="40">
        <f t="shared" si="111"/>
        <v>0</v>
      </c>
      <c r="O745" s="40">
        <f t="shared" si="116"/>
        <v>0</v>
      </c>
      <c r="P745" s="68">
        <f t="shared" si="117"/>
        <v>0</v>
      </c>
      <c r="Q745" s="69">
        <f t="shared" si="112"/>
        <v>0</v>
      </c>
      <c r="R745" s="70">
        <f t="shared" si="118"/>
        <v>0</v>
      </c>
      <c r="T745" s="10"/>
      <c r="U745" s="10"/>
      <c r="V745" s="10"/>
      <c r="W745" s="10"/>
      <c r="X745" s="10"/>
    </row>
    <row r="746" spans="4:24" s="9" customFormat="1" x14ac:dyDescent="0.3">
      <c r="D746" s="17">
        <f t="shared" si="113"/>
        <v>112131</v>
      </c>
      <c r="E746" s="41">
        <v>1</v>
      </c>
      <c r="F746" s="83">
        <f t="shared" si="119"/>
        <v>3</v>
      </c>
      <c r="G746" s="39"/>
      <c r="H746" s="39"/>
      <c r="I746" s="39"/>
      <c r="J746" s="39"/>
      <c r="K746" s="84" t="e">
        <f t="shared" si="114"/>
        <v>#N/A</v>
      </c>
      <c r="L746" s="84" t="e">
        <f t="shared" si="115"/>
        <v>#N/A</v>
      </c>
      <c r="M746" s="40">
        <f t="shared" si="110"/>
        <v>0</v>
      </c>
      <c r="N746" s="40">
        <f t="shared" si="111"/>
        <v>0</v>
      </c>
      <c r="O746" s="40">
        <f t="shared" si="116"/>
        <v>0</v>
      </c>
      <c r="P746" s="68">
        <f t="shared" si="117"/>
        <v>0</v>
      </c>
      <c r="Q746" s="69">
        <f t="shared" si="112"/>
        <v>0</v>
      </c>
      <c r="R746" s="70">
        <f t="shared" si="118"/>
        <v>0</v>
      </c>
      <c r="T746" s="10"/>
      <c r="U746" s="10"/>
      <c r="V746" s="10"/>
      <c r="W746" s="10"/>
      <c r="X746" s="10"/>
    </row>
    <row r="747" spans="4:24" s="9" customFormat="1" x14ac:dyDescent="0.3">
      <c r="D747" s="17">
        <f t="shared" si="113"/>
        <v>112221</v>
      </c>
      <c r="E747" s="41">
        <v>1</v>
      </c>
      <c r="F747" s="83">
        <f t="shared" si="119"/>
        <v>3</v>
      </c>
      <c r="G747" s="39"/>
      <c r="H747" s="39"/>
      <c r="I747" s="39"/>
      <c r="J747" s="39"/>
      <c r="K747" s="84" t="e">
        <f t="shared" si="114"/>
        <v>#N/A</v>
      </c>
      <c r="L747" s="84" t="e">
        <f t="shared" si="115"/>
        <v>#N/A</v>
      </c>
      <c r="M747" s="40">
        <f t="shared" si="110"/>
        <v>0</v>
      </c>
      <c r="N747" s="40">
        <f t="shared" si="111"/>
        <v>0</v>
      </c>
      <c r="O747" s="40">
        <f t="shared" si="116"/>
        <v>0</v>
      </c>
      <c r="P747" s="68">
        <f t="shared" si="117"/>
        <v>0</v>
      </c>
      <c r="Q747" s="69">
        <f t="shared" si="112"/>
        <v>0</v>
      </c>
      <c r="R747" s="70">
        <f t="shared" si="118"/>
        <v>0</v>
      </c>
      <c r="T747" s="10"/>
      <c r="U747" s="10"/>
      <c r="V747" s="10"/>
      <c r="W747" s="10"/>
      <c r="X747" s="10"/>
    </row>
    <row r="748" spans="4:24" s="9" customFormat="1" x14ac:dyDescent="0.3">
      <c r="D748" s="17">
        <f t="shared" si="113"/>
        <v>112312</v>
      </c>
      <c r="E748" s="41">
        <v>1</v>
      </c>
      <c r="F748" s="83">
        <f t="shared" si="119"/>
        <v>3</v>
      </c>
      <c r="G748" s="39"/>
      <c r="H748" s="39"/>
      <c r="I748" s="39"/>
      <c r="J748" s="39"/>
      <c r="K748" s="84" t="e">
        <f t="shared" si="114"/>
        <v>#N/A</v>
      </c>
      <c r="L748" s="84" t="e">
        <f t="shared" si="115"/>
        <v>#N/A</v>
      </c>
      <c r="M748" s="40">
        <f t="shared" si="110"/>
        <v>0</v>
      </c>
      <c r="N748" s="40">
        <f t="shared" si="111"/>
        <v>0</v>
      </c>
      <c r="O748" s="40">
        <f t="shared" si="116"/>
        <v>0</v>
      </c>
      <c r="P748" s="68">
        <f t="shared" si="117"/>
        <v>0</v>
      </c>
      <c r="Q748" s="69">
        <f t="shared" si="112"/>
        <v>0</v>
      </c>
      <c r="R748" s="70">
        <f t="shared" si="118"/>
        <v>0</v>
      </c>
      <c r="T748" s="10"/>
      <c r="U748" s="10"/>
      <c r="V748" s="10"/>
      <c r="W748" s="10"/>
      <c r="X748" s="10"/>
    </row>
    <row r="749" spans="4:24" s="9" customFormat="1" x14ac:dyDescent="0.3">
      <c r="D749" s="17">
        <f t="shared" si="113"/>
        <v>112404</v>
      </c>
      <c r="E749" s="41">
        <v>1</v>
      </c>
      <c r="F749" s="83">
        <f t="shared" si="119"/>
        <v>3</v>
      </c>
      <c r="G749" s="39"/>
      <c r="H749" s="39"/>
      <c r="I749" s="39"/>
      <c r="J749" s="39"/>
      <c r="K749" s="84" t="e">
        <f t="shared" si="114"/>
        <v>#N/A</v>
      </c>
      <c r="L749" s="84" t="e">
        <f t="shared" si="115"/>
        <v>#N/A</v>
      </c>
      <c r="M749" s="40">
        <f t="shared" si="110"/>
        <v>0</v>
      </c>
      <c r="N749" s="40">
        <f t="shared" si="111"/>
        <v>0</v>
      </c>
      <c r="O749" s="40">
        <f t="shared" si="116"/>
        <v>0</v>
      </c>
      <c r="P749" s="68">
        <f t="shared" si="117"/>
        <v>0</v>
      </c>
      <c r="Q749" s="69">
        <f t="shared" si="112"/>
        <v>0</v>
      </c>
      <c r="R749" s="70">
        <f t="shared" si="118"/>
        <v>0</v>
      </c>
      <c r="T749" s="10"/>
      <c r="U749" s="10"/>
      <c r="V749" s="10"/>
      <c r="W749" s="10"/>
      <c r="X749" s="10"/>
    </row>
    <row r="750" spans="4:24" s="9" customFormat="1" x14ac:dyDescent="0.3">
      <c r="D750" s="17">
        <f t="shared" si="113"/>
        <v>112496</v>
      </c>
      <c r="E750" s="41">
        <v>1</v>
      </c>
      <c r="F750" s="83">
        <f t="shared" si="119"/>
        <v>3</v>
      </c>
      <c r="G750" s="39"/>
      <c r="H750" s="39"/>
      <c r="I750" s="39"/>
      <c r="J750" s="39"/>
      <c r="K750" s="84" t="e">
        <f t="shared" si="114"/>
        <v>#N/A</v>
      </c>
      <c r="L750" s="84" t="e">
        <f t="shared" si="115"/>
        <v>#N/A</v>
      </c>
      <c r="M750" s="40">
        <f t="shared" si="110"/>
        <v>0</v>
      </c>
      <c r="N750" s="40">
        <f t="shared" si="111"/>
        <v>0</v>
      </c>
      <c r="O750" s="40">
        <f t="shared" si="116"/>
        <v>0</v>
      </c>
      <c r="P750" s="68">
        <f t="shared" si="117"/>
        <v>0</v>
      </c>
      <c r="Q750" s="69">
        <f t="shared" si="112"/>
        <v>0</v>
      </c>
      <c r="R750" s="70">
        <f t="shared" si="118"/>
        <v>0</v>
      </c>
      <c r="T750" s="10"/>
      <c r="U750" s="10"/>
      <c r="V750" s="10"/>
      <c r="W750" s="10"/>
      <c r="X750" s="10"/>
    </row>
    <row r="751" spans="4:24" s="9" customFormat="1" x14ac:dyDescent="0.3">
      <c r="D751" s="17">
        <f t="shared" si="113"/>
        <v>112587</v>
      </c>
      <c r="E751" s="41">
        <v>1</v>
      </c>
      <c r="F751" s="83">
        <f t="shared" si="119"/>
        <v>3</v>
      </c>
      <c r="G751" s="39"/>
      <c r="H751" s="39"/>
      <c r="I751" s="39"/>
      <c r="J751" s="39"/>
      <c r="K751" s="84" t="e">
        <f t="shared" si="114"/>
        <v>#N/A</v>
      </c>
      <c r="L751" s="84" t="e">
        <f t="shared" si="115"/>
        <v>#N/A</v>
      </c>
      <c r="M751" s="40">
        <f t="shared" si="110"/>
        <v>0</v>
      </c>
      <c r="N751" s="40">
        <f t="shared" si="111"/>
        <v>0</v>
      </c>
      <c r="O751" s="40">
        <f t="shared" si="116"/>
        <v>0</v>
      </c>
      <c r="P751" s="68">
        <f t="shared" si="117"/>
        <v>0</v>
      </c>
      <c r="Q751" s="69">
        <f t="shared" si="112"/>
        <v>0</v>
      </c>
      <c r="R751" s="70">
        <f t="shared" si="118"/>
        <v>0</v>
      </c>
      <c r="T751" s="10"/>
      <c r="U751" s="10"/>
      <c r="V751" s="10"/>
      <c r="W751" s="10"/>
      <c r="X751" s="10"/>
    </row>
    <row r="752" spans="4:24" s="9" customFormat="1" x14ac:dyDescent="0.3">
      <c r="D752" s="17">
        <f t="shared" si="113"/>
        <v>112678</v>
      </c>
      <c r="E752" s="41">
        <v>1</v>
      </c>
      <c r="F752" s="83">
        <f t="shared" si="119"/>
        <v>3</v>
      </c>
      <c r="G752" s="39"/>
      <c r="H752" s="39"/>
      <c r="I752" s="39"/>
      <c r="J752" s="39"/>
      <c r="K752" s="84" t="e">
        <f t="shared" si="114"/>
        <v>#N/A</v>
      </c>
      <c r="L752" s="84" t="e">
        <f t="shared" si="115"/>
        <v>#N/A</v>
      </c>
      <c r="M752" s="40">
        <f t="shared" si="110"/>
        <v>0</v>
      </c>
      <c r="N752" s="40">
        <f t="shared" si="111"/>
        <v>0</v>
      </c>
      <c r="O752" s="40">
        <f t="shared" si="116"/>
        <v>0</v>
      </c>
      <c r="P752" s="68">
        <f t="shared" si="117"/>
        <v>0</v>
      </c>
      <c r="Q752" s="69">
        <f t="shared" si="112"/>
        <v>0</v>
      </c>
      <c r="R752" s="70">
        <f t="shared" si="118"/>
        <v>0</v>
      </c>
      <c r="T752" s="10"/>
      <c r="U752" s="10"/>
      <c r="V752" s="10"/>
      <c r="W752" s="10"/>
      <c r="X752" s="10"/>
    </row>
    <row r="753" spans="4:24" s="9" customFormat="1" x14ac:dyDescent="0.3">
      <c r="D753" s="17">
        <f t="shared" si="113"/>
        <v>112770</v>
      </c>
      <c r="E753" s="41">
        <v>1</v>
      </c>
      <c r="F753" s="83">
        <f t="shared" si="119"/>
        <v>3</v>
      </c>
      <c r="G753" s="39"/>
      <c r="H753" s="39"/>
      <c r="I753" s="39"/>
      <c r="J753" s="39"/>
      <c r="K753" s="84" t="e">
        <f t="shared" si="114"/>
        <v>#N/A</v>
      </c>
      <c r="L753" s="84" t="e">
        <f t="shared" si="115"/>
        <v>#N/A</v>
      </c>
      <c r="M753" s="40">
        <f t="shared" si="110"/>
        <v>0</v>
      </c>
      <c r="N753" s="40">
        <f t="shared" si="111"/>
        <v>0</v>
      </c>
      <c r="O753" s="40">
        <f t="shared" si="116"/>
        <v>0</v>
      </c>
      <c r="P753" s="68">
        <f t="shared" si="117"/>
        <v>0</v>
      </c>
      <c r="Q753" s="69">
        <f t="shared" si="112"/>
        <v>0</v>
      </c>
      <c r="R753" s="70">
        <f t="shared" si="118"/>
        <v>0</v>
      </c>
      <c r="T753" s="10"/>
      <c r="U753" s="10"/>
      <c r="V753" s="10"/>
      <c r="W753" s="10"/>
      <c r="X753" s="10"/>
    </row>
    <row r="754" spans="4:24" s="9" customFormat="1" x14ac:dyDescent="0.3">
      <c r="D754" s="17">
        <f t="shared" si="113"/>
        <v>112862</v>
      </c>
      <c r="E754" s="41">
        <v>1</v>
      </c>
      <c r="F754" s="83">
        <f t="shared" si="119"/>
        <v>3</v>
      </c>
      <c r="G754" s="39"/>
      <c r="H754" s="39"/>
      <c r="I754" s="39"/>
      <c r="J754" s="39"/>
      <c r="K754" s="84" t="e">
        <f t="shared" si="114"/>
        <v>#N/A</v>
      </c>
      <c r="L754" s="84" t="e">
        <f t="shared" si="115"/>
        <v>#N/A</v>
      </c>
      <c r="M754" s="40">
        <f t="shared" si="110"/>
        <v>0</v>
      </c>
      <c r="N754" s="40">
        <f t="shared" si="111"/>
        <v>0</v>
      </c>
      <c r="O754" s="40">
        <f t="shared" si="116"/>
        <v>0</v>
      </c>
      <c r="P754" s="68">
        <f t="shared" si="117"/>
        <v>0</v>
      </c>
      <c r="Q754" s="69">
        <f t="shared" si="112"/>
        <v>0</v>
      </c>
      <c r="R754" s="70">
        <f t="shared" si="118"/>
        <v>0</v>
      </c>
      <c r="T754" s="10"/>
      <c r="U754" s="10"/>
      <c r="V754" s="10"/>
      <c r="W754" s="10"/>
      <c r="X754" s="10"/>
    </row>
    <row r="755" spans="4:24" s="9" customFormat="1" x14ac:dyDescent="0.3">
      <c r="D755" s="17">
        <f t="shared" si="113"/>
        <v>112952</v>
      </c>
      <c r="E755" s="41">
        <v>1</v>
      </c>
      <c r="F755" s="83">
        <f t="shared" si="119"/>
        <v>3</v>
      </c>
      <c r="G755" s="39"/>
      <c r="H755" s="39"/>
      <c r="I755" s="39"/>
      <c r="J755" s="39"/>
      <c r="K755" s="84" t="e">
        <f t="shared" si="114"/>
        <v>#N/A</v>
      </c>
      <c r="L755" s="84" t="e">
        <f t="shared" si="115"/>
        <v>#N/A</v>
      </c>
      <c r="M755" s="40">
        <f t="shared" si="110"/>
        <v>0</v>
      </c>
      <c r="N755" s="40">
        <f t="shared" si="111"/>
        <v>0</v>
      </c>
      <c r="O755" s="40">
        <f t="shared" si="116"/>
        <v>0</v>
      </c>
      <c r="P755" s="68">
        <f t="shared" si="117"/>
        <v>0</v>
      </c>
      <c r="Q755" s="69">
        <f t="shared" si="112"/>
        <v>0</v>
      </c>
      <c r="R755" s="70">
        <f t="shared" si="118"/>
        <v>0</v>
      </c>
      <c r="T755" s="10"/>
      <c r="U755" s="10"/>
      <c r="V755" s="10"/>
      <c r="W755" s="10"/>
      <c r="X755" s="10"/>
    </row>
    <row r="756" spans="4:24" s="9" customFormat="1" x14ac:dyDescent="0.3">
      <c r="D756" s="17">
        <f t="shared" si="113"/>
        <v>113043</v>
      </c>
      <c r="E756" s="41">
        <v>1</v>
      </c>
      <c r="F756" s="83">
        <f t="shared" si="119"/>
        <v>3</v>
      </c>
      <c r="G756" s="39"/>
      <c r="H756" s="39"/>
      <c r="I756" s="39"/>
      <c r="J756" s="39"/>
      <c r="K756" s="84" t="e">
        <f t="shared" si="114"/>
        <v>#N/A</v>
      </c>
      <c r="L756" s="84" t="e">
        <f t="shared" si="115"/>
        <v>#N/A</v>
      </c>
      <c r="M756" s="40">
        <f t="shared" si="110"/>
        <v>0</v>
      </c>
      <c r="N756" s="40">
        <f t="shared" si="111"/>
        <v>0</v>
      </c>
      <c r="O756" s="40">
        <f t="shared" si="116"/>
        <v>0</v>
      </c>
      <c r="P756" s="68">
        <f t="shared" si="117"/>
        <v>0</v>
      </c>
      <c r="Q756" s="69">
        <f t="shared" si="112"/>
        <v>0</v>
      </c>
      <c r="R756" s="70">
        <f t="shared" si="118"/>
        <v>0</v>
      </c>
      <c r="T756" s="10"/>
      <c r="U756" s="10"/>
      <c r="V756" s="10"/>
      <c r="W756" s="10"/>
      <c r="X756" s="10"/>
    </row>
    <row r="757" spans="4:24" s="9" customFormat="1" x14ac:dyDescent="0.3">
      <c r="D757" s="17">
        <f t="shared" si="113"/>
        <v>113135</v>
      </c>
      <c r="E757" s="41">
        <v>1</v>
      </c>
      <c r="F757" s="83">
        <f t="shared" si="119"/>
        <v>3</v>
      </c>
      <c r="G757" s="39"/>
      <c r="H757" s="39"/>
      <c r="I757" s="39"/>
      <c r="J757" s="39"/>
      <c r="K757" s="84" t="e">
        <f t="shared" si="114"/>
        <v>#N/A</v>
      </c>
      <c r="L757" s="84" t="e">
        <f t="shared" si="115"/>
        <v>#N/A</v>
      </c>
      <c r="M757" s="40">
        <f t="shared" si="110"/>
        <v>0</v>
      </c>
      <c r="N757" s="40">
        <f t="shared" si="111"/>
        <v>0</v>
      </c>
      <c r="O757" s="40">
        <f t="shared" si="116"/>
        <v>0</v>
      </c>
      <c r="P757" s="68">
        <f t="shared" si="117"/>
        <v>0</v>
      </c>
      <c r="Q757" s="69">
        <f t="shared" si="112"/>
        <v>0</v>
      </c>
      <c r="R757" s="70">
        <f t="shared" si="118"/>
        <v>0</v>
      </c>
      <c r="T757" s="10"/>
      <c r="U757" s="10"/>
      <c r="V757" s="10"/>
      <c r="W757" s="10"/>
      <c r="X757" s="10"/>
    </row>
    <row r="758" spans="4:24" s="9" customFormat="1" x14ac:dyDescent="0.3">
      <c r="D758" s="17">
        <f t="shared" si="113"/>
        <v>113227</v>
      </c>
      <c r="E758" s="41">
        <v>1</v>
      </c>
      <c r="F758" s="83">
        <f t="shared" si="119"/>
        <v>3</v>
      </c>
      <c r="G758" s="39"/>
      <c r="H758" s="39"/>
      <c r="I758" s="39"/>
      <c r="J758" s="39"/>
      <c r="K758" s="84" t="e">
        <f t="shared" si="114"/>
        <v>#N/A</v>
      </c>
      <c r="L758" s="84" t="e">
        <f t="shared" si="115"/>
        <v>#N/A</v>
      </c>
      <c r="M758" s="40">
        <f t="shared" si="110"/>
        <v>0</v>
      </c>
      <c r="N758" s="40">
        <f t="shared" si="111"/>
        <v>0</v>
      </c>
      <c r="O758" s="40">
        <f t="shared" si="116"/>
        <v>0</v>
      </c>
      <c r="P758" s="68">
        <f t="shared" si="117"/>
        <v>0</v>
      </c>
      <c r="Q758" s="69">
        <f t="shared" si="112"/>
        <v>0</v>
      </c>
      <c r="R758" s="70">
        <f t="shared" si="118"/>
        <v>0</v>
      </c>
      <c r="T758" s="10"/>
      <c r="U758" s="10"/>
      <c r="V758" s="10"/>
      <c r="W758" s="10"/>
      <c r="X758" s="10"/>
    </row>
    <row r="759" spans="4:24" s="9" customFormat="1" x14ac:dyDescent="0.3">
      <c r="D759" s="17">
        <f t="shared" si="113"/>
        <v>113317</v>
      </c>
      <c r="E759" s="41">
        <v>1</v>
      </c>
      <c r="F759" s="83">
        <f t="shared" si="119"/>
        <v>3</v>
      </c>
      <c r="G759" s="39"/>
      <c r="H759" s="39"/>
      <c r="I759" s="39"/>
      <c r="J759" s="39"/>
      <c r="K759" s="84" t="e">
        <f t="shared" si="114"/>
        <v>#N/A</v>
      </c>
      <c r="L759" s="84" t="e">
        <f t="shared" si="115"/>
        <v>#N/A</v>
      </c>
      <c r="M759" s="40">
        <f t="shared" si="110"/>
        <v>0</v>
      </c>
      <c r="N759" s="40">
        <f t="shared" si="111"/>
        <v>0</v>
      </c>
      <c r="O759" s="40">
        <f t="shared" si="116"/>
        <v>0</v>
      </c>
      <c r="P759" s="68">
        <f t="shared" si="117"/>
        <v>0</v>
      </c>
      <c r="Q759" s="69">
        <f t="shared" si="112"/>
        <v>0</v>
      </c>
      <c r="R759" s="70">
        <f t="shared" si="118"/>
        <v>0</v>
      </c>
      <c r="T759" s="10"/>
      <c r="U759" s="10"/>
      <c r="V759" s="10"/>
      <c r="W759" s="10"/>
      <c r="X759" s="10"/>
    </row>
    <row r="760" spans="4:24" s="9" customFormat="1" x14ac:dyDescent="0.3">
      <c r="D760" s="17">
        <f t="shared" si="113"/>
        <v>113408</v>
      </c>
      <c r="E760" s="41">
        <v>1</v>
      </c>
      <c r="F760" s="83">
        <f t="shared" si="119"/>
        <v>3</v>
      </c>
      <c r="G760" s="39"/>
      <c r="H760" s="39"/>
      <c r="I760" s="39"/>
      <c r="J760" s="39"/>
      <c r="K760" s="84" t="e">
        <f t="shared" si="114"/>
        <v>#N/A</v>
      </c>
      <c r="L760" s="84" t="e">
        <f t="shared" si="115"/>
        <v>#N/A</v>
      </c>
      <c r="M760" s="40">
        <f t="shared" si="110"/>
        <v>0</v>
      </c>
      <c r="N760" s="40">
        <f t="shared" si="111"/>
        <v>0</v>
      </c>
      <c r="O760" s="40">
        <f t="shared" si="116"/>
        <v>0</v>
      </c>
      <c r="P760" s="68">
        <f t="shared" si="117"/>
        <v>0</v>
      </c>
      <c r="Q760" s="69">
        <f t="shared" si="112"/>
        <v>0</v>
      </c>
      <c r="R760" s="70">
        <f t="shared" si="118"/>
        <v>0</v>
      </c>
      <c r="T760" s="10"/>
      <c r="U760" s="10"/>
      <c r="V760" s="10"/>
      <c r="W760" s="10"/>
      <c r="X760" s="10"/>
    </row>
    <row r="761" spans="4:24" s="9" customFormat="1" x14ac:dyDescent="0.3">
      <c r="D761" s="17">
        <f t="shared" si="113"/>
        <v>113500</v>
      </c>
      <c r="E761" s="41">
        <v>1</v>
      </c>
      <c r="F761" s="83">
        <f t="shared" si="119"/>
        <v>3</v>
      </c>
      <c r="G761" s="39"/>
      <c r="H761" s="39"/>
      <c r="I761" s="39"/>
      <c r="J761" s="39"/>
      <c r="K761" s="84" t="e">
        <f t="shared" si="114"/>
        <v>#N/A</v>
      </c>
      <c r="L761" s="84" t="e">
        <f t="shared" si="115"/>
        <v>#N/A</v>
      </c>
      <c r="M761" s="40">
        <f t="shared" si="110"/>
        <v>0</v>
      </c>
      <c r="N761" s="40">
        <f t="shared" si="111"/>
        <v>0</v>
      </c>
      <c r="O761" s="40">
        <f t="shared" si="116"/>
        <v>0</v>
      </c>
      <c r="P761" s="68">
        <f t="shared" si="117"/>
        <v>0</v>
      </c>
      <c r="Q761" s="69">
        <f t="shared" si="112"/>
        <v>0</v>
      </c>
      <c r="R761" s="70">
        <f t="shared" si="118"/>
        <v>0</v>
      </c>
      <c r="T761" s="10"/>
      <c r="U761" s="10"/>
      <c r="V761" s="10"/>
      <c r="W761" s="10"/>
      <c r="X761" s="10"/>
    </row>
    <row r="762" spans="4:24" s="9" customFormat="1" x14ac:dyDescent="0.3">
      <c r="D762" s="17">
        <f t="shared" si="113"/>
        <v>113592</v>
      </c>
      <c r="E762" s="41">
        <v>1</v>
      </c>
      <c r="F762" s="83">
        <f t="shared" si="119"/>
        <v>3</v>
      </c>
      <c r="G762" s="39"/>
      <c r="H762" s="39"/>
      <c r="I762" s="39"/>
      <c r="J762" s="39"/>
      <c r="K762" s="84" t="e">
        <f t="shared" si="114"/>
        <v>#N/A</v>
      </c>
      <c r="L762" s="84" t="e">
        <f t="shared" si="115"/>
        <v>#N/A</v>
      </c>
      <c r="M762" s="40">
        <f t="shared" si="110"/>
        <v>0</v>
      </c>
      <c r="N762" s="40">
        <f t="shared" si="111"/>
        <v>0</v>
      </c>
      <c r="O762" s="40">
        <f t="shared" si="116"/>
        <v>0</v>
      </c>
      <c r="P762" s="68">
        <f t="shared" si="117"/>
        <v>0</v>
      </c>
      <c r="Q762" s="69">
        <f t="shared" si="112"/>
        <v>0</v>
      </c>
      <c r="R762" s="70">
        <f t="shared" si="118"/>
        <v>0</v>
      </c>
      <c r="T762" s="10"/>
      <c r="U762" s="10"/>
      <c r="V762" s="10"/>
      <c r="W762" s="10"/>
      <c r="X762" s="10"/>
    </row>
    <row r="763" spans="4:24" s="9" customFormat="1" x14ac:dyDescent="0.3">
      <c r="D763" s="17">
        <f t="shared" si="113"/>
        <v>113682</v>
      </c>
      <c r="E763" s="41">
        <v>1</v>
      </c>
      <c r="F763" s="83">
        <f t="shared" si="119"/>
        <v>3</v>
      </c>
      <c r="G763" s="39"/>
      <c r="H763" s="39"/>
      <c r="I763" s="39"/>
      <c r="J763" s="39"/>
      <c r="K763" s="84" t="e">
        <f t="shared" si="114"/>
        <v>#N/A</v>
      </c>
      <c r="L763" s="84" t="e">
        <f t="shared" si="115"/>
        <v>#N/A</v>
      </c>
      <c r="M763" s="40">
        <f t="shared" si="110"/>
        <v>0</v>
      </c>
      <c r="N763" s="40">
        <f t="shared" si="111"/>
        <v>0</v>
      </c>
      <c r="O763" s="40">
        <f t="shared" si="116"/>
        <v>0</v>
      </c>
      <c r="P763" s="68">
        <f t="shared" si="117"/>
        <v>0</v>
      </c>
      <c r="Q763" s="69">
        <f t="shared" si="112"/>
        <v>0</v>
      </c>
      <c r="R763" s="70">
        <f t="shared" si="118"/>
        <v>0</v>
      </c>
      <c r="T763" s="10"/>
      <c r="U763" s="10"/>
      <c r="V763" s="10"/>
      <c r="W763" s="10"/>
      <c r="X763" s="10"/>
    </row>
    <row r="764" spans="4:24" s="9" customFormat="1" x14ac:dyDescent="0.3">
      <c r="D764" s="17">
        <f t="shared" si="113"/>
        <v>113773</v>
      </c>
      <c r="E764" s="41">
        <v>1</v>
      </c>
      <c r="F764" s="83">
        <f t="shared" si="119"/>
        <v>3</v>
      </c>
      <c r="G764" s="39"/>
      <c r="H764" s="39"/>
      <c r="I764" s="39"/>
      <c r="J764" s="39"/>
      <c r="K764" s="84" t="e">
        <f t="shared" si="114"/>
        <v>#N/A</v>
      </c>
      <c r="L764" s="84" t="e">
        <f t="shared" si="115"/>
        <v>#N/A</v>
      </c>
      <c r="M764" s="40">
        <f t="shared" si="110"/>
        <v>0</v>
      </c>
      <c r="N764" s="40">
        <f t="shared" si="111"/>
        <v>0</v>
      </c>
      <c r="O764" s="40">
        <f t="shared" si="116"/>
        <v>0</v>
      </c>
      <c r="P764" s="68">
        <f t="shared" si="117"/>
        <v>0</v>
      </c>
      <c r="Q764" s="69">
        <f t="shared" si="112"/>
        <v>0</v>
      </c>
      <c r="R764" s="70">
        <f t="shared" si="118"/>
        <v>0</v>
      </c>
      <c r="T764" s="10"/>
      <c r="U764" s="10"/>
      <c r="V764" s="10"/>
      <c r="W764" s="10"/>
      <c r="X764" s="10"/>
    </row>
    <row r="765" spans="4:24" s="9" customFormat="1" x14ac:dyDescent="0.3">
      <c r="D765" s="17">
        <f t="shared" si="113"/>
        <v>113865</v>
      </c>
      <c r="E765" s="41">
        <v>1</v>
      </c>
      <c r="F765" s="83">
        <f t="shared" si="119"/>
        <v>3</v>
      </c>
      <c r="G765" s="39"/>
      <c r="H765" s="39"/>
      <c r="I765" s="39"/>
      <c r="J765" s="39"/>
      <c r="K765" s="84" t="e">
        <f t="shared" si="114"/>
        <v>#N/A</v>
      </c>
      <c r="L765" s="84" t="e">
        <f t="shared" si="115"/>
        <v>#N/A</v>
      </c>
      <c r="M765" s="40">
        <f t="shared" si="110"/>
        <v>0</v>
      </c>
      <c r="N765" s="40">
        <f t="shared" si="111"/>
        <v>0</v>
      </c>
      <c r="O765" s="40">
        <f t="shared" si="116"/>
        <v>0</v>
      </c>
      <c r="P765" s="68">
        <f t="shared" si="117"/>
        <v>0</v>
      </c>
      <c r="Q765" s="69">
        <f t="shared" si="112"/>
        <v>0</v>
      </c>
      <c r="R765" s="70">
        <f t="shared" si="118"/>
        <v>0</v>
      </c>
      <c r="T765" s="10"/>
      <c r="U765" s="10"/>
      <c r="V765" s="10"/>
      <c r="W765" s="10"/>
      <c r="X765" s="10"/>
    </row>
    <row r="766" spans="4:24" s="9" customFormat="1" x14ac:dyDescent="0.3">
      <c r="D766" s="17">
        <f t="shared" si="113"/>
        <v>113957</v>
      </c>
      <c r="E766" s="41">
        <v>1</v>
      </c>
      <c r="F766" s="83">
        <f t="shared" si="119"/>
        <v>3</v>
      </c>
      <c r="G766" s="39"/>
      <c r="H766" s="39"/>
      <c r="I766" s="39"/>
      <c r="J766" s="39"/>
      <c r="K766" s="84" t="e">
        <f t="shared" si="114"/>
        <v>#N/A</v>
      </c>
      <c r="L766" s="84" t="e">
        <f t="shared" si="115"/>
        <v>#N/A</v>
      </c>
      <c r="M766" s="40">
        <f t="shared" si="110"/>
        <v>0</v>
      </c>
      <c r="N766" s="40">
        <f t="shared" si="111"/>
        <v>0</v>
      </c>
      <c r="O766" s="40">
        <f t="shared" si="116"/>
        <v>0</v>
      </c>
      <c r="P766" s="68">
        <f t="shared" si="117"/>
        <v>0</v>
      </c>
      <c r="Q766" s="69">
        <f t="shared" si="112"/>
        <v>0</v>
      </c>
      <c r="R766" s="70">
        <f t="shared" si="118"/>
        <v>0</v>
      </c>
      <c r="T766" s="10"/>
      <c r="U766" s="10"/>
      <c r="V766" s="10"/>
      <c r="W766" s="10"/>
      <c r="X766" s="10"/>
    </row>
    <row r="767" spans="4:24" s="9" customFormat="1" x14ac:dyDescent="0.3">
      <c r="D767" s="17">
        <f t="shared" si="113"/>
        <v>114048</v>
      </c>
      <c r="E767" s="41">
        <v>1</v>
      </c>
      <c r="F767" s="83">
        <f t="shared" si="119"/>
        <v>3</v>
      </c>
      <c r="G767" s="39"/>
      <c r="H767" s="39"/>
      <c r="I767" s="39"/>
      <c r="J767" s="39"/>
      <c r="K767" s="84" t="e">
        <f t="shared" si="114"/>
        <v>#N/A</v>
      </c>
      <c r="L767" s="84" t="e">
        <f t="shared" si="115"/>
        <v>#N/A</v>
      </c>
      <c r="M767" s="40">
        <f t="shared" si="110"/>
        <v>0</v>
      </c>
      <c r="N767" s="40">
        <f t="shared" si="111"/>
        <v>0</v>
      </c>
      <c r="O767" s="40">
        <f t="shared" si="116"/>
        <v>0</v>
      </c>
      <c r="P767" s="68">
        <f t="shared" si="117"/>
        <v>0</v>
      </c>
      <c r="Q767" s="69">
        <f t="shared" si="112"/>
        <v>0</v>
      </c>
      <c r="R767" s="70">
        <f t="shared" si="118"/>
        <v>0</v>
      </c>
      <c r="T767" s="10"/>
      <c r="U767" s="10"/>
      <c r="V767" s="10"/>
      <c r="W767" s="10"/>
      <c r="X767" s="10"/>
    </row>
    <row r="768" spans="4:24" s="9" customFormat="1" x14ac:dyDescent="0.3">
      <c r="D768" s="17">
        <f t="shared" si="113"/>
        <v>114139</v>
      </c>
      <c r="E768" s="41">
        <v>1</v>
      </c>
      <c r="F768" s="83">
        <f t="shared" si="119"/>
        <v>3</v>
      </c>
      <c r="G768" s="39"/>
      <c r="H768" s="39"/>
      <c r="I768" s="39"/>
      <c r="J768" s="39"/>
      <c r="K768" s="84" t="e">
        <f t="shared" si="114"/>
        <v>#N/A</v>
      </c>
      <c r="L768" s="84" t="e">
        <f t="shared" si="115"/>
        <v>#N/A</v>
      </c>
      <c r="M768" s="40">
        <f t="shared" si="110"/>
        <v>0</v>
      </c>
      <c r="N768" s="40">
        <f t="shared" si="111"/>
        <v>0</v>
      </c>
      <c r="O768" s="40">
        <f t="shared" si="116"/>
        <v>0</v>
      </c>
      <c r="P768" s="68">
        <f t="shared" si="117"/>
        <v>0</v>
      </c>
      <c r="Q768" s="69">
        <f t="shared" si="112"/>
        <v>0</v>
      </c>
      <c r="R768" s="70">
        <f t="shared" si="118"/>
        <v>0</v>
      </c>
      <c r="T768" s="10"/>
      <c r="U768" s="10"/>
      <c r="V768" s="10"/>
      <c r="W768" s="10"/>
      <c r="X768" s="10"/>
    </row>
    <row r="769" spans="4:24" s="9" customFormat="1" x14ac:dyDescent="0.3">
      <c r="D769" s="17">
        <f t="shared" si="113"/>
        <v>114231</v>
      </c>
      <c r="E769" s="41">
        <v>1</v>
      </c>
      <c r="F769" s="83">
        <f t="shared" si="119"/>
        <v>3</v>
      </c>
      <c r="G769" s="39"/>
      <c r="H769" s="39"/>
      <c r="I769" s="39"/>
      <c r="J769" s="39"/>
      <c r="K769" s="84" t="e">
        <f t="shared" si="114"/>
        <v>#N/A</v>
      </c>
      <c r="L769" s="84" t="e">
        <f t="shared" si="115"/>
        <v>#N/A</v>
      </c>
      <c r="M769" s="40">
        <f t="shared" si="110"/>
        <v>0</v>
      </c>
      <c r="N769" s="40">
        <f t="shared" si="111"/>
        <v>0</v>
      </c>
      <c r="O769" s="40">
        <f t="shared" si="116"/>
        <v>0</v>
      </c>
      <c r="P769" s="68">
        <f t="shared" si="117"/>
        <v>0</v>
      </c>
      <c r="Q769" s="69">
        <f t="shared" si="112"/>
        <v>0</v>
      </c>
      <c r="R769" s="70">
        <f t="shared" si="118"/>
        <v>0</v>
      </c>
      <c r="T769" s="10"/>
      <c r="U769" s="10"/>
      <c r="V769" s="10"/>
      <c r="W769" s="10"/>
      <c r="X769" s="10"/>
    </row>
    <row r="770" spans="4:24" s="9" customFormat="1" x14ac:dyDescent="0.3">
      <c r="D770" s="17">
        <f t="shared" si="113"/>
        <v>114323</v>
      </c>
      <c r="E770" s="41">
        <v>1</v>
      </c>
      <c r="F770" s="83">
        <f t="shared" si="119"/>
        <v>3</v>
      </c>
      <c r="G770" s="39"/>
      <c r="H770" s="39"/>
      <c r="I770" s="39"/>
      <c r="J770" s="39"/>
      <c r="K770" s="84" t="e">
        <f t="shared" si="114"/>
        <v>#N/A</v>
      </c>
      <c r="L770" s="84" t="e">
        <f t="shared" si="115"/>
        <v>#N/A</v>
      </c>
      <c r="M770" s="40">
        <f t="shared" ref="M770:M833" si="120">IF(AND(ISBLANK(G771),ISBLANK(H771),ISBLANK(I771)),
       IF(AND(ISBLANK(G770),ISBLANK(H770),ISBLANK(I770)),
           IF(O769&gt;0,
                IF(YEARFRAC($B$7,D770)&gt;$B$10,O769,M769)+R769+($B$5-$B$25*E769+$B$4)*YEARFRAC(D769,D770)+IF(AND($B$27,YEARFRAC($B$7,D769)&lt;$B$10),$B$29*12*YEARFRAC(D769,D770),0)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K770+N("If records exist on this row, but not on the next, start the prediction by using this row's record")),
    NA()+N("Both this row and next have records; do nothing"))</f>
        <v>0</v>
      </c>
      <c r="N770" s="40">
        <f t="shared" ref="N770:N833" si="121">IF($B$27,
   IF(AND(ISBLANK(G771),ISBLANK(H771),ISBLANK(I771)),
      IF(AND(ISBLANK(G770),ISBLANK(H770),ISBLANK(I770)),
          IF(YEARFRAC($B$7,D770)&lt;=$B$10,
               MAX(N769+Q769-$B$29*12*YEARFRAC(D769,D770),0)+N("Predict the fixed balance if both this row and next have no records: it's the balance, plus interest, minus repayment"),
               0+N("Return a zero fixed balance if we're past the fixed period")),
          H770+N("Return the fixed balance when this row has a record, but the next doesn't")),
      NA()+N("Return NA if records were entered for this row and next (no need to predict)")),
 NA()+N("Return NA if the fixed period is not used"))</f>
        <v>0</v>
      </c>
      <c r="O770" s="40">
        <f t="shared" si="116"/>
        <v>0</v>
      </c>
      <c r="P770" s="68">
        <f t="shared" si="117"/>
        <v>0</v>
      </c>
      <c r="Q770" s="69">
        <f t="shared" ref="Q770:Q833" si="122">IF(ISNA(N770),
      NA()+N("Do nothing if the fixed balance is NA"),
      IF(AND(D770&gt;=$B$7,N770&gt;0,YEARFRAC($B$7,D770)&lt;=$B$10)+N("Check if within the fixed period"),
          (N770+IF(OR(ISNA(M770),ISNA($B$11)),0,MIN(0,MAX(-$B$11,M770))))*((1+$B$9/100/365)^(365*YEARFRAC(D770,D771))-1)
            +N("The fixed interest is the fixed rate (for the time between rows) multiplied by the fixed balance, reduced by up to the max repayment (if the variable balance is negative)"),
          0+N("No interest if outside the fixed period, or the balance is non-positive")))</f>
        <v>0</v>
      </c>
      <c r="R770" s="70">
        <f t="shared" si="118"/>
        <v>0</v>
      </c>
      <c r="T770" s="10"/>
      <c r="U770" s="10"/>
      <c r="V770" s="10"/>
      <c r="W770" s="10"/>
      <c r="X770" s="10"/>
    </row>
    <row r="771" spans="4:24" s="9" customFormat="1" x14ac:dyDescent="0.3">
      <c r="D771" s="17">
        <f t="shared" ref="D771:D834" si="123">EDATE(D770,3)</f>
        <v>114413</v>
      </c>
      <c r="E771" s="41">
        <v>1</v>
      </c>
      <c r="F771" s="83">
        <f t="shared" si="119"/>
        <v>3</v>
      </c>
      <c r="G771" s="39"/>
      <c r="H771" s="39"/>
      <c r="I771" s="39"/>
      <c r="J771" s="39"/>
      <c r="K771" s="84" t="e">
        <f t="shared" ref="K771:K834" si="124">IF(AND(ISBLANK(G771),ISBLANK(I771)),NA(),G771-I771)+N("Only give a result if the offset or variable balance are recorded")</f>
        <v>#N/A</v>
      </c>
      <c r="L771" s="84" t="e">
        <f t="shared" ref="L771:L834" si="125">IF(AND(ISBLANK(G771),ISBLANK(H771),ISBLANK(I771)),
      NA()+N("This row has no records; use NA"),
      H771+K771)</f>
        <v>#N/A</v>
      </c>
      <c r="M771" s="40">
        <f t="shared" si="120"/>
        <v>0</v>
      </c>
      <c r="N771" s="40">
        <f t="shared" si="121"/>
        <v>0</v>
      </c>
      <c r="O771" s="40">
        <f t="shared" ref="O771:O834" si="126">IF(ISNA(M771),
       IF(ISNA(N771), NA()+N("NA if both fixed and variable are NA"), MAX(0,N771)+N("Fixed balance if variable is NA")),
       IF(ISNA(N771),MAX(0,M771)+N("Variable balance if fixed is NA"),MAX(M771+N771,0)+N("Fixed+Variable if both aren't NA")))</f>
        <v>0</v>
      </c>
      <c r="P771" s="68">
        <f t="shared" ref="P771:P834" si="127">IF(ISNA(Q771)+N("This formula returns the sum of the interests that aren't NA"),
      IF(ISNA(R771),NA(),R771),
      IF(ISNA(R771),Q771,Q771+R771))</f>
        <v>0</v>
      </c>
      <c r="Q771" s="69">
        <f t="shared" si="122"/>
        <v>0</v>
      </c>
      <c r="R771" s="70">
        <f t="shared" ref="R771:R834" si="128">IF(ISNA(M771),
      NA()+N("Do nothing if the variable balance is NA"),
      MAX(IF(YEARFRAC($B$7,D771)&gt;$B$10,O771,M771)*((1+F771/100/365)^(365*YEARFRAC(D771,D772))-1), 0)
     +N("The variable interest is the variable rate (for the period between rows) multiplied by the net or variable balance (depending if within the fixed period), and only for positive variable balances"))</f>
        <v>0</v>
      </c>
      <c r="T771" s="10"/>
      <c r="U771" s="10"/>
      <c r="V771" s="10"/>
      <c r="W771" s="10"/>
      <c r="X771" s="10"/>
    </row>
    <row r="772" spans="4:24" s="9" customFormat="1" x14ac:dyDescent="0.3">
      <c r="D772" s="17">
        <f t="shared" si="123"/>
        <v>114504</v>
      </c>
      <c r="E772" s="41">
        <v>1</v>
      </c>
      <c r="F772" s="83">
        <f t="shared" ref="F772:F835" si="129">F771</f>
        <v>3</v>
      </c>
      <c r="G772" s="39"/>
      <c r="H772" s="39"/>
      <c r="I772" s="39"/>
      <c r="J772" s="39"/>
      <c r="K772" s="84" t="e">
        <f t="shared" si="124"/>
        <v>#N/A</v>
      </c>
      <c r="L772" s="84" t="e">
        <f t="shared" si="125"/>
        <v>#N/A</v>
      </c>
      <c r="M772" s="40">
        <f t="shared" si="120"/>
        <v>0</v>
      </c>
      <c r="N772" s="40">
        <f t="shared" si="121"/>
        <v>0</v>
      </c>
      <c r="O772" s="40">
        <f t="shared" si="126"/>
        <v>0</v>
      </c>
      <c r="P772" s="68">
        <f t="shared" si="127"/>
        <v>0</v>
      </c>
      <c r="Q772" s="69">
        <f t="shared" si="122"/>
        <v>0</v>
      </c>
      <c r="R772" s="70">
        <f t="shared" si="128"/>
        <v>0</v>
      </c>
      <c r="T772" s="10"/>
      <c r="U772" s="10"/>
      <c r="V772" s="10"/>
      <c r="W772" s="10"/>
      <c r="X772" s="10"/>
    </row>
    <row r="773" spans="4:24" s="9" customFormat="1" x14ac:dyDescent="0.3">
      <c r="D773" s="17">
        <f t="shared" si="123"/>
        <v>114596</v>
      </c>
      <c r="E773" s="41">
        <v>1</v>
      </c>
      <c r="F773" s="83">
        <f t="shared" si="129"/>
        <v>3</v>
      </c>
      <c r="G773" s="39"/>
      <c r="H773" s="39"/>
      <c r="I773" s="39"/>
      <c r="J773" s="39"/>
      <c r="K773" s="84" t="e">
        <f t="shared" si="124"/>
        <v>#N/A</v>
      </c>
      <c r="L773" s="84" t="e">
        <f t="shared" si="125"/>
        <v>#N/A</v>
      </c>
      <c r="M773" s="40">
        <f t="shared" si="120"/>
        <v>0</v>
      </c>
      <c r="N773" s="40">
        <f t="shared" si="121"/>
        <v>0</v>
      </c>
      <c r="O773" s="40">
        <f t="shared" si="126"/>
        <v>0</v>
      </c>
      <c r="P773" s="68">
        <f t="shared" si="127"/>
        <v>0</v>
      </c>
      <c r="Q773" s="69">
        <f t="shared" si="122"/>
        <v>0</v>
      </c>
      <c r="R773" s="70">
        <f t="shared" si="128"/>
        <v>0</v>
      </c>
      <c r="T773" s="10"/>
      <c r="U773" s="10"/>
      <c r="V773" s="10"/>
      <c r="W773" s="10"/>
      <c r="X773" s="10"/>
    </row>
    <row r="774" spans="4:24" s="9" customFormat="1" x14ac:dyDescent="0.3">
      <c r="D774" s="17">
        <f t="shared" si="123"/>
        <v>114688</v>
      </c>
      <c r="E774" s="41">
        <v>1</v>
      </c>
      <c r="F774" s="83">
        <f t="shared" si="129"/>
        <v>3</v>
      </c>
      <c r="G774" s="39"/>
      <c r="H774" s="39"/>
      <c r="I774" s="39"/>
      <c r="J774" s="39"/>
      <c r="K774" s="84" t="e">
        <f t="shared" si="124"/>
        <v>#N/A</v>
      </c>
      <c r="L774" s="84" t="e">
        <f t="shared" si="125"/>
        <v>#N/A</v>
      </c>
      <c r="M774" s="40">
        <f t="shared" si="120"/>
        <v>0</v>
      </c>
      <c r="N774" s="40">
        <f t="shared" si="121"/>
        <v>0</v>
      </c>
      <c r="O774" s="40">
        <f t="shared" si="126"/>
        <v>0</v>
      </c>
      <c r="P774" s="68">
        <f t="shared" si="127"/>
        <v>0</v>
      </c>
      <c r="Q774" s="69">
        <f t="shared" si="122"/>
        <v>0</v>
      </c>
      <c r="R774" s="70">
        <f t="shared" si="128"/>
        <v>0</v>
      </c>
      <c r="T774" s="10"/>
      <c r="U774" s="10"/>
      <c r="V774" s="10"/>
      <c r="W774" s="10"/>
      <c r="X774" s="10"/>
    </row>
    <row r="775" spans="4:24" s="9" customFormat="1" x14ac:dyDescent="0.3">
      <c r="D775" s="17">
        <f t="shared" si="123"/>
        <v>114778</v>
      </c>
      <c r="E775" s="41">
        <v>1</v>
      </c>
      <c r="F775" s="83">
        <f t="shared" si="129"/>
        <v>3</v>
      </c>
      <c r="G775" s="39"/>
      <c r="H775" s="39"/>
      <c r="I775" s="39"/>
      <c r="J775" s="39"/>
      <c r="K775" s="84" t="e">
        <f t="shared" si="124"/>
        <v>#N/A</v>
      </c>
      <c r="L775" s="84" t="e">
        <f t="shared" si="125"/>
        <v>#N/A</v>
      </c>
      <c r="M775" s="40">
        <f t="shared" si="120"/>
        <v>0</v>
      </c>
      <c r="N775" s="40">
        <f t="shared" si="121"/>
        <v>0</v>
      </c>
      <c r="O775" s="40">
        <f t="shared" si="126"/>
        <v>0</v>
      </c>
      <c r="P775" s="68">
        <f t="shared" si="127"/>
        <v>0</v>
      </c>
      <c r="Q775" s="69">
        <f t="shared" si="122"/>
        <v>0</v>
      </c>
      <c r="R775" s="70">
        <f t="shared" si="128"/>
        <v>0</v>
      </c>
      <c r="T775" s="10"/>
      <c r="U775" s="10"/>
      <c r="V775" s="10"/>
      <c r="W775" s="10"/>
      <c r="X775" s="10"/>
    </row>
    <row r="776" spans="4:24" s="9" customFormat="1" x14ac:dyDescent="0.3">
      <c r="D776" s="17">
        <f t="shared" si="123"/>
        <v>114869</v>
      </c>
      <c r="E776" s="41">
        <v>1</v>
      </c>
      <c r="F776" s="83">
        <f t="shared" si="129"/>
        <v>3</v>
      </c>
      <c r="G776" s="39"/>
      <c r="H776" s="39"/>
      <c r="I776" s="39"/>
      <c r="J776" s="39"/>
      <c r="K776" s="84" t="e">
        <f t="shared" si="124"/>
        <v>#N/A</v>
      </c>
      <c r="L776" s="84" t="e">
        <f t="shared" si="125"/>
        <v>#N/A</v>
      </c>
      <c r="M776" s="40">
        <f t="shared" si="120"/>
        <v>0</v>
      </c>
      <c r="N776" s="40">
        <f t="shared" si="121"/>
        <v>0</v>
      </c>
      <c r="O776" s="40">
        <f t="shared" si="126"/>
        <v>0</v>
      </c>
      <c r="P776" s="68">
        <f t="shared" si="127"/>
        <v>0</v>
      </c>
      <c r="Q776" s="69">
        <f t="shared" si="122"/>
        <v>0</v>
      </c>
      <c r="R776" s="70">
        <f t="shared" si="128"/>
        <v>0</v>
      </c>
      <c r="T776" s="10"/>
      <c r="U776" s="10"/>
      <c r="V776" s="10"/>
      <c r="W776" s="10"/>
      <c r="X776" s="10"/>
    </row>
    <row r="777" spans="4:24" s="9" customFormat="1" x14ac:dyDescent="0.3">
      <c r="D777" s="17">
        <f t="shared" si="123"/>
        <v>114961</v>
      </c>
      <c r="E777" s="41">
        <v>1</v>
      </c>
      <c r="F777" s="83">
        <f t="shared" si="129"/>
        <v>3</v>
      </c>
      <c r="G777" s="39"/>
      <c r="H777" s="39"/>
      <c r="I777" s="39"/>
      <c r="J777" s="39"/>
      <c r="K777" s="84" t="e">
        <f t="shared" si="124"/>
        <v>#N/A</v>
      </c>
      <c r="L777" s="84" t="e">
        <f t="shared" si="125"/>
        <v>#N/A</v>
      </c>
      <c r="M777" s="40">
        <f t="shared" si="120"/>
        <v>0</v>
      </c>
      <c r="N777" s="40">
        <f t="shared" si="121"/>
        <v>0</v>
      </c>
      <c r="O777" s="40">
        <f t="shared" si="126"/>
        <v>0</v>
      </c>
      <c r="P777" s="68">
        <f t="shared" si="127"/>
        <v>0</v>
      </c>
      <c r="Q777" s="69">
        <f t="shared" si="122"/>
        <v>0</v>
      </c>
      <c r="R777" s="70">
        <f t="shared" si="128"/>
        <v>0</v>
      </c>
      <c r="T777" s="10"/>
      <c r="U777" s="10"/>
      <c r="V777" s="10"/>
      <c r="W777" s="10"/>
      <c r="X777" s="10"/>
    </row>
    <row r="778" spans="4:24" s="9" customFormat="1" x14ac:dyDescent="0.3">
      <c r="D778" s="17">
        <f t="shared" si="123"/>
        <v>115053</v>
      </c>
      <c r="E778" s="41">
        <v>1</v>
      </c>
      <c r="F778" s="83">
        <f t="shared" si="129"/>
        <v>3</v>
      </c>
      <c r="G778" s="39"/>
      <c r="H778" s="39"/>
      <c r="I778" s="39"/>
      <c r="J778" s="39"/>
      <c r="K778" s="84" t="e">
        <f t="shared" si="124"/>
        <v>#N/A</v>
      </c>
      <c r="L778" s="84" t="e">
        <f t="shared" si="125"/>
        <v>#N/A</v>
      </c>
      <c r="M778" s="40">
        <f t="shared" si="120"/>
        <v>0</v>
      </c>
      <c r="N778" s="40">
        <f t="shared" si="121"/>
        <v>0</v>
      </c>
      <c r="O778" s="40">
        <f t="shared" si="126"/>
        <v>0</v>
      </c>
      <c r="P778" s="68">
        <f t="shared" si="127"/>
        <v>0</v>
      </c>
      <c r="Q778" s="69">
        <f t="shared" si="122"/>
        <v>0</v>
      </c>
      <c r="R778" s="70">
        <f t="shared" si="128"/>
        <v>0</v>
      </c>
      <c r="T778" s="10"/>
      <c r="U778" s="10"/>
      <c r="V778" s="10"/>
      <c r="W778" s="10"/>
      <c r="X778" s="10"/>
    </row>
    <row r="779" spans="4:24" s="9" customFormat="1" x14ac:dyDescent="0.3">
      <c r="D779" s="17">
        <f t="shared" si="123"/>
        <v>115143</v>
      </c>
      <c r="E779" s="41">
        <v>1</v>
      </c>
      <c r="F779" s="83">
        <f t="shared" si="129"/>
        <v>3</v>
      </c>
      <c r="G779" s="39"/>
      <c r="H779" s="39"/>
      <c r="I779" s="39"/>
      <c r="J779" s="39"/>
      <c r="K779" s="84" t="e">
        <f t="shared" si="124"/>
        <v>#N/A</v>
      </c>
      <c r="L779" s="84" t="e">
        <f t="shared" si="125"/>
        <v>#N/A</v>
      </c>
      <c r="M779" s="40">
        <f t="shared" si="120"/>
        <v>0</v>
      </c>
      <c r="N779" s="40">
        <f t="shared" si="121"/>
        <v>0</v>
      </c>
      <c r="O779" s="40">
        <f t="shared" si="126"/>
        <v>0</v>
      </c>
      <c r="P779" s="68">
        <f t="shared" si="127"/>
        <v>0</v>
      </c>
      <c r="Q779" s="69">
        <f t="shared" si="122"/>
        <v>0</v>
      </c>
      <c r="R779" s="70">
        <f t="shared" si="128"/>
        <v>0</v>
      </c>
      <c r="T779" s="10"/>
      <c r="U779" s="10"/>
      <c r="V779" s="10"/>
      <c r="W779" s="10"/>
      <c r="X779" s="10"/>
    </row>
    <row r="780" spans="4:24" s="9" customFormat="1" x14ac:dyDescent="0.3">
      <c r="D780" s="17">
        <f t="shared" si="123"/>
        <v>115234</v>
      </c>
      <c r="E780" s="41">
        <v>1</v>
      </c>
      <c r="F780" s="83">
        <f t="shared" si="129"/>
        <v>3</v>
      </c>
      <c r="G780" s="39"/>
      <c r="H780" s="39"/>
      <c r="I780" s="39"/>
      <c r="J780" s="39"/>
      <c r="K780" s="84" t="e">
        <f t="shared" si="124"/>
        <v>#N/A</v>
      </c>
      <c r="L780" s="84" t="e">
        <f t="shared" si="125"/>
        <v>#N/A</v>
      </c>
      <c r="M780" s="40">
        <f t="shared" si="120"/>
        <v>0</v>
      </c>
      <c r="N780" s="40">
        <f t="shared" si="121"/>
        <v>0</v>
      </c>
      <c r="O780" s="40">
        <f t="shared" si="126"/>
        <v>0</v>
      </c>
      <c r="P780" s="68">
        <f t="shared" si="127"/>
        <v>0</v>
      </c>
      <c r="Q780" s="69">
        <f t="shared" si="122"/>
        <v>0</v>
      </c>
      <c r="R780" s="70">
        <f t="shared" si="128"/>
        <v>0</v>
      </c>
      <c r="T780" s="10"/>
      <c r="U780" s="10"/>
      <c r="V780" s="10"/>
      <c r="W780" s="10"/>
      <c r="X780" s="10"/>
    </row>
    <row r="781" spans="4:24" s="9" customFormat="1" x14ac:dyDescent="0.3">
      <c r="D781" s="17">
        <f t="shared" si="123"/>
        <v>115326</v>
      </c>
      <c r="E781" s="41">
        <v>1</v>
      </c>
      <c r="F781" s="83">
        <f t="shared" si="129"/>
        <v>3</v>
      </c>
      <c r="G781" s="39"/>
      <c r="H781" s="39"/>
      <c r="I781" s="39"/>
      <c r="J781" s="39"/>
      <c r="K781" s="84" t="e">
        <f t="shared" si="124"/>
        <v>#N/A</v>
      </c>
      <c r="L781" s="84" t="e">
        <f t="shared" si="125"/>
        <v>#N/A</v>
      </c>
      <c r="M781" s="40">
        <f t="shared" si="120"/>
        <v>0</v>
      </c>
      <c r="N781" s="40">
        <f t="shared" si="121"/>
        <v>0</v>
      </c>
      <c r="O781" s="40">
        <f t="shared" si="126"/>
        <v>0</v>
      </c>
      <c r="P781" s="68">
        <f t="shared" si="127"/>
        <v>0</v>
      </c>
      <c r="Q781" s="69">
        <f t="shared" si="122"/>
        <v>0</v>
      </c>
      <c r="R781" s="70">
        <f t="shared" si="128"/>
        <v>0</v>
      </c>
      <c r="T781" s="10"/>
      <c r="U781" s="10"/>
      <c r="V781" s="10"/>
      <c r="W781" s="10"/>
      <c r="X781" s="10"/>
    </row>
    <row r="782" spans="4:24" s="9" customFormat="1" x14ac:dyDescent="0.3">
      <c r="D782" s="17">
        <f t="shared" si="123"/>
        <v>115418</v>
      </c>
      <c r="E782" s="41">
        <v>1</v>
      </c>
      <c r="F782" s="83">
        <f t="shared" si="129"/>
        <v>3</v>
      </c>
      <c r="G782" s="39"/>
      <c r="H782" s="39"/>
      <c r="I782" s="39"/>
      <c r="J782" s="39"/>
      <c r="K782" s="84" t="e">
        <f t="shared" si="124"/>
        <v>#N/A</v>
      </c>
      <c r="L782" s="84" t="e">
        <f t="shared" si="125"/>
        <v>#N/A</v>
      </c>
      <c r="M782" s="40">
        <f t="shared" si="120"/>
        <v>0</v>
      </c>
      <c r="N782" s="40">
        <f t="shared" si="121"/>
        <v>0</v>
      </c>
      <c r="O782" s="40">
        <f t="shared" si="126"/>
        <v>0</v>
      </c>
      <c r="P782" s="68">
        <f t="shared" si="127"/>
        <v>0</v>
      </c>
      <c r="Q782" s="69">
        <f t="shared" si="122"/>
        <v>0</v>
      </c>
      <c r="R782" s="70">
        <f t="shared" si="128"/>
        <v>0</v>
      </c>
      <c r="T782" s="10"/>
      <c r="U782" s="10"/>
      <c r="V782" s="10"/>
      <c r="W782" s="10"/>
      <c r="X782" s="10"/>
    </row>
    <row r="783" spans="4:24" s="9" customFormat="1" x14ac:dyDescent="0.3">
      <c r="D783" s="17">
        <f t="shared" si="123"/>
        <v>115509</v>
      </c>
      <c r="E783" s="41">
        <v>1</v>
      </c>
      <c r="F783" s="83">
        <f t="shared" si="129"/>
        <v>3</v>
      </c>
      <c r="G783" s="39"/>
      <c r="H783" s="39"/>
      <c r="I783" s="39"/>
      <c r="J783" s="39"/>
      <c r="K783" s="84" t="e">
        <f t="shared" si="124"/>
        <v>#N/A</v>
      </c>
      <c r="L783" s="84" t="e">
        <f t="shared" si="125"/>
        <v>#N/A</v>
      </c>
      <c r="M783" s="40">
        <f t="shared" si="120"/>
        <v>0</v>
      </c>
      <c r="N783" s="40">
        <f t="shared" si="121"/>
        <v>0</v>
      </c>
      <c r="O783" s="40">
        <f t="shared" si="126"/>
        <v>0</v>
      </c>
      <c r="P783" s="68">
        <f t="shared" si="127"/>
        <v>0</v>
      </c>
      <c r="Q783" s="69">
        <f t="shared" si="122"/>
        <v>0</v>
      </c>
      <c r="R783" s="70">
        <f t="shared" si="128"/>
        <v>0</v>
      </c>
      <c r="T783" s="10"/>
      <c r="U783" s="10"/>
      <c r="V783" s="10"/>
      <c r="W783" s="10"/>
      <c r="X783" s="10"/>
    </row>
    <row r="784" spans="4:24" s="9" customFormat="1" x14ac:dyDescent="0.3">
      <c r="D784" s="17">
        <f t="shared" si="123"/>
        <v>115600</v>
      </c>
      <c r="E784" s="41">
        <v>1</v>
      </c>
      <c r="F784" s="83">
        <f t="shared" si="129"/>
        <v>3</v>
      </c>
      <c r="G784" s="39"/>
      <c r="H784" s="39"/>
      <c r="I784" s="39"/>
      <c r="J784" s="39"/>
      <c r="K784" s="84" t="e">
        <f t="shared" si="124"/>
        <v>#N/A</v>
      </c>
      <c r="L784" s="84" t="e">
        <f t="shared" si="125"/>
        <v>#N/A</v>
      </c>
      <c r="M784" s="40">
        <f t="shared" si="120"/>
        <v>0</v>
      </c>
      <c r="N784" s="40">
        <f t="shared" si="121"/>
        <v>0</v>
      </c>
      <c r="O784" s="40">
        <f t="shared" si="126"/>
        <v>0</v>
      </c>
      <c r="P784" s="68">
        <f t="shared" si="127"/>
        <v>0</v>
      </c>
      <c r="Q784" s="69">
        <f t="shared" si="122"/>
        <v>0</v>
      </c>
      <c r="R784" s="70">
        <f t="shared" si="128"/>
        <v>0</v>
      </c>
      <c r="T784" s="10"/>
      <c r="U784" s="10"/>
      <c r="V784" s="10"/>
      <c r="W784" s="10"/>
      <c r="X784" s="10"/>
    </row>
    <row r="785" spans="4:24" s="9" customFormat="1" x14ac:dyDescent="0.3">
      <c r="D785" s="17">
        <f t="shared" si="123"/>
        <v>115692</v>
      </c>
      <c r="E785" s="41">
        <v>1</v>
      </c>
      <c r="F785" s="83">
        <f t="shared" si="129"/>
        <v>3</v>
      </c>
      <c r="G785" s="39"/>
      <c r="H785" s="39"/>
      <c r="I785" s="39"/>
      <c r="J785" s="39"/>
      <c r="K785" s="84" t="e">
        <f t="shared" si="124"/>
        <v>#N/A</v>
      </c>
      <c r="L785" s="84" t="e">
        <f t="shared" si="125"/>
        <v>#N/A</v>
      </c>
      <c r="M785" s="40">
        <f t="shared" si="120"/>
        <v>0</v>
      </c>
      <c r="N785" s="40">
        <f t="shared" si="121"/>
        <v>0</v>
      </c>
      <c r="O785" s="40">
        <f t="shared" si="126"/>
        <v>0</v>
      </c>
      <c r="P785" s="68">
        <f t="shared" si="127"/>
        <v>0</v>
      </c>
      <c r="Q785" s="69">
        <f t="shared" si="122"/>
        <v>0</v>
      </c>
      <c r="R785" s="70">
        <f t="shared" si="128"/>
        <v>0</v>
      </c>
      <c r="T785" s="10"/>
      <c r="U785" s="10"/>
      <c r="V785" s="10"/>
      <c r="W785" s="10"/>
      <c r="X785" s="10"/>
    </row>
    <row r="786" spans="4:24" s="9" customFormat="1" x14ac:dyDescent="0.3">
      <c r="D786" s="17">
        <f t="shared" si="123"/>
        <v>115784</v>
      </c>
      <c r="E786" s="41">
        <v>1</v>
      </c>
      <c r="F786" s="83">
        <f t="shared" si="129"/>
        <v>3</v>
      </c>
      <c r="G786" s="39"/>
      <c r="H786" s="39"/>
      <c r="I786" s="39"/>
      <c r="J786" s="39"/>
      <c r="K786" s="84" t="e">
        <f t="shared" si="124"/>
        <v>#N/A</v>
      </c>
      <c r="L786" s="84" t="e">
        <f t="shared" si="125"/>
        <v>#N/A</v>
      </c>
      <c r="M786" s="40">
        <f t="shared" si="120"/>
        <v>0</v>
      </c>
      <c r="N786" s="40">
        <f t="shared" si="121"/>
        <v>0</v>
      </c>
      <c r="O786" s="40">
        <f t="shared" si="126"/>
        <v>0</v>
      </c>
      <c r="P786" s="68">
        <f t="shared" si="127"/>
        <v>0</v>
      </c>
      <c r="Q786" s="69">
        <f t="shared" si="122"/>
        <v>0</v>
      </c>
      <c r="R786" s="70">
        <f t="shared" si="128"/>
        <v>0</v>
      </c>
      <c r="T786" s="10"/>
      <c r="U786" s="10"/>
      <c r="V786" s="10"/>
      <c r="W786" s="10"/>
      <c r="X786" s="10"/>
    </row>
    <row r="787" spans="4:24" s="9" customFormat="1" x14ac:dyDescent="0.3">
      <c r="D787" s="17">
        <f t="shared" si="123"/>
        <v>115874</v>
      </c>
      <c r="E787" s="41">
        <v>1</v>
      </c>
      <c r="F787" s="83">
        <f t="shared" si="129"/>
        <v>3</v>
      </c>
      <c r="G787" s="39"/>
      <c r="H787" s="39"/>
      <c r="I787" s="39"/>
      <c r="J787" s="39"/>
      <c r="K787" s="84" t="e">
        <f t="shared" si="124"/>
        <v>#N/A</v>
      </c>
      <c r="L787" s="84" t="e">
        <f t="shared" si="125"/>
        <v>#N/A</v>
      </c>
      <c r="M787" s="40">
        <f t="shared" si="120"/>
        <v>0</v>
      </c>
      <c r="N787" s="40">
        <f t="shared" si="121"/>
        <v>0</v>
      </c>
      <c r="O787" s="40">
        <f t="shared" si="126"/>
        <v>0</v>
      </c>
      <c r="P787" s="68">
        <f t="shared" si="127"/>
        <v>0</v>
      </c>
      <c r="Q787" s="69">
        <f t="shared" si="122"/>
        <v>0</v>
      </c>
      <c r="R787" s="70">
        <f t="shared" si="128"/>
        <v>0</v>
      </c>
      <c r="T787" s="10"/>
      <c r="U787" s="10"/>
      <c r="V787" s="10"/>
      <c r="W787" s="10"/>
      <c r="X787" s="10"/>
    </row>
    <row r="788" spans="4:24" s="9" customFormat="1" x14ac:dyDescent="0.3">
      <c r="D788" s="17">
        <f t="shared" si="123"/>
        <v>115965</v>
      </c>
      <c r="E788" s="41">
        <v>1</v>
      </c>
      <c r="F788" s="83">
        <f t="shared" si="129"/>
        <v>3</v>
      </c>
      <c r="G788" s="39"/>
      <c r="H788" s="39"/>
      <c r="I788" s="39"/>
      <c r="J788" s="39"/>
      <c r="K788" s="84" t="e">
        <f t="shared" si="124"/>
        <v>#N/A</v>
      </c>
      <c r="L788" s="84" t="e">
        <f t="shared" si="125"/>
        <v>#N/A</v>
      </c>
      <c r="M788" s="40">
        <f t="shared" si="120"/>
        <v>0</v>
      </c>
      <c r="N788" s="40">
        <f t="shared" si="121"/>
        <v>0</v>
      </c>
      <c r="O788" s="40">
        <f t="shared" si="126"/>
        <v>0</v>
      </c>
      <c r="P788" s="68">
        <f t="shared" si="127"/>
        <v>0</v>
      </c>
      <c r="Q788" s="69">
        <f t="shared" si="122"/>
        <v>0</v>
      </c>
      <c r="R788" s="70">
        <f t="shared" si="128"/>
        <v>0</v>
      </c>
      <c r="T788" s="10"/>
      <c r="U788" s="10"/>
      <c r="V788" s="10"/>
      <c r="W788" s="10"/>
      <c r="X788" s="10"/>
    </row>
    <row r="789" spans="4:24" s="9" customFormat="1" x14ac:dyDescent="0.3">
      <c r="D789" s="17">
        <f t="shared" si="123"/>
        <v>116057</v>
      </c>
      <c r="E789" s="41">
        <v>1</v>
      </c>
      <c r="F789" s="83">
        <f t="shared" si="129"/>
        <v>3</v>
      </c>
      <c r="G789" s="39"/>
      <c r="H789" s="39"/>
      <c r="I789" s="39"/>
      <c r="J789" s="39"/>
      <c r="K789" s="84" t="e">
        <f t="shared" si="124"/>
        <v>#N/A</v>
      </c>
      <c r="L789" s="84" t="e">
        <f t="shared" si="125"/>
        <v>#N/A</v>
      </c>
      <c r="M789" s="40">
        <f t="shared" si="120"/>
        <v>0</v>
      </c>
      <c r="N789" s="40">
        <f t="shared" si="121"/>
        <v>0</v>
      </c>
      <c r="O789" s="40">
        <f t="shared" si="126"/>
        <v>0</v>
      </c>
      <c r="P789" s="68">
        <f t="shared" si="127"/>
        <v>0</v>
      </c>
      <c r="Q789" s="69">
        <f t="shared" si="122"/>
        <v>0</v>
      </c>
      <c r="R789" s="70">
        <f t="shared" si="128"/>
        <v>0</v>
      </c>
      <c r="T789" s="10"/>
      <c r="U789" s="10"/>
      <c r="V789" s="10"/>
      <c r="W789" s="10"/>
      <c r="X789" s="10"/>
    </row>
    <row r="790" spans="4:24" s="9" customFormat="1" x14ac:dyDescent="0.3">
      <c r="D790" s="17">
        <f t="shared" si="123"/>
        <v>116149</v>
      </c>
      <c r="E790" s="41">
        <v>1</v>
      </c>
      <c r="F790" s="83">
        <f t="shared" si="129"/>
        <v>3</v>
      </c>
      <c r="G790" s="39"/>
      <c r="H790" s="39"/>
      <c r="I790" s="39"/>
      <c r="J790" s="39"/>
      <c r="K790" s="84" t="e">
        <f t="shared" si="124"/>
        <v>#N/A</v>
      </c>
      <c r="L790" s="84" t="e">
        <f t="shared" si="125"/>
        <v>#N/A</v>
      </c>
      <c r="M790" s="40">
        <f t="shared" si="120"/>
        <v>0</v>
      </c>
      <c r="N790" s="40">
        <f t="shared" si="121"/>
        <v>0</v>
      </c>
      <c r="O790" s="40">
        <f t="shared" si="126"/>
        <v>0</v>
      </c>
      <c r="P790" s="68">
        <f t="shared" si="127"/>
        <v>0</v>
      </c>
      <c r="Q790" s="69">
        <f t="shared" si="122"/>
        <v>0</v>
      </c>
      <c r="R790" s="70">
        <f t="shared" si="128"/>
        <v>0</v>
      </c>
      <c r="T790" s="10"/>
      <c r="U790" s="10"/>
      <c r="V790" s="10"/>
      <c r="W790" s="10"/>
      <c r="X790" s="10"/>
    </row>
    <row r="791" spans="4:24" s="9" customFormat="1" x14ac:dyDescent="0.3">
      <c r="D791" s="17">
        <f t="shared" si="123"/>
        <v>116239</v>
      </c>
      <c r="E791" s="41">
        <v>1</v>
      </c>
      <c r="F791" s="83">
        <f t="shared" si="129"/>
        <v>3</v>
      </c>
      <c r="G791" s="39"/>
      <c r="H791" s="39"/>
      <c r="I791" s="39"/>
      <c r="J791" s="39"/>
      <c r="K791" s="84" t="e">
        <f t="shared" si="124"/>
        <v>#N/A</v>
      </c>
      <c r="L791" s="84" t="e">
        <f t="shared" si="125"/>
        <v>#N/A</v>
      </c>
      <c r="M791" s="40">
        <f t="shared" si="120"/>
        <v>0</v>
      </c>
      <c r="N791" s="40">
        <f t="shared" si="121"/>
        <v>0</v>
      </c>
      <c r="O791" s="40">
        <f t="shared" si="126"/>
        <v>0</v>
      </c>
      <c r="P791" s="68">
        <f t="shared" si="127"/>
        <v>0</v>
      </c>
      <c r="Q791" s="69">
        <f t="shared" si="122"/>
        <v>0</v>
      </c>
      <c r="R791" s="70">
        <f t="shared" si="128"/>
        <v>0</v>
      </c>
      <c r="T791" s="10"/>
      <c r="U791" s="10"/>
      <c r="V791" s="10"/>
      <c r="W791" s="10"/>
      <c r="X791" s="10"/>
    </row>
    <row r="792" spans="4:24" s="9" customFormat="1" x14ac:dyDescent="0.3">
      <c r="D792" s="17">
        <f t="shared" si="123"/>
        <v>116330</v>
      </c>
      <c r="E792" s="41">
        <v>1</v>
      </c>
      <c r="F792" s="83">
        <f t="shared" si="129"/>
        <v>3</v>
      </c>
      <c r="G792" s="39"/>
      <c r="H792" s="39"/>
      <c r="I792" s="39"/>
      <c r="J792" s="39"/>
      <c r="K792" s="84" t="e">
        <f t="shared" si="124"/>
        <v>#N/A</v>
      </c>
      <c r="L792" s="84" t="e">
        <f t="shared" si="125"/>
        <v>#N/A</v>
      </c>
      <c r="M792" s="40">
        <f t="shared" si="120"/>
        <v>0</v>
      </c>
      <c r="N792" s="40">
        <f t="shared" si="121"/>
        <v>0</v>
      </c>
      <c r="O792" s="40">
        <f t="shared" si="126"/>
        <v>0</v>
      </c>
      <c r="P792" s="68">
        <f t="shared" si="127"/>
        <v>0</v>
      </c>
      <c r="Q792" s="69">
        <f t="shared" si="122"/>
        <v>0</v>
      </c>
      <c r="R792" s="70">
        <f t="shared" si="128"/>
        <v>0</v>
      </c>
      <c r="T792" s="10"/>
      <c r="U792" s="10"/>
      <c r="V792" s="10"/>
      <c r="W792" s="10"/>
      <c r="X792" s="10"/>
    </row>
    <row r="793" spans="4:24" s="9" customFormat="1" x14ac:dyDescent="0.3">
      <c r="D793" s="17">
        <f t="shared" si="123"/>
        <v>116422</v>
      </c>
      <c r="E793" s="41">
        <v>1</v>
      </c>
      <c r="F793" s="83">
        <f t="shared" si="129"/>
        <v>3</v>
      </c>
      <c r="G793" s="39"/>
      <c r="H793" s="39"/>
      <c r="I793" s="39"/>
      <c r="J793" s="39"/>
      <c r="K793" s="84" t="e">
        <f t="shared" si="124"/>
        <v>#N/A</v>
      </c>
      <c r="L793" s="84" t="e">
        <f t="shared" si="125"/>
        <v>#N/A</v>
      </c>
      <c r="M793" s="40">
        <f t="shared" si="120"/>
        <v>0</v>
      </c>
      <c r="N793" s="40">
        <f t="shared" si="121"/>
        <v>0</v>
      </c>
      <c r="O793" s="40">
        <f t="shared" si="126"/>
        <v>0</v>
      </c>
      <c r="P793" s="68">
        <f t="shared" si="127"/>
        <v>0</v>
      </c>
      <c r="Q793" s="69">
        <f t="shared" si="122"/>
        <v>0</v>
      </c>
      <c r="R793" s="70">
        <f t="shared" si="128"/>
        <v>0</v>
      </c>
      <c r="T793" s="10"/>
      <c r="U793" s="10"/>
      <c r="V793" s="10"/>
      <c r="W793" s="10"/>
      <c r="X793" s="10"/>
    </row>
    <row r="794" spans="4:24" s="9" customFormat="1" x14ac:dyDescent="0.3">
      <c r="D794" s="17">
        <f t="shared" si="123"/>
        <v>116514</v>
      </c>
      <c r="E794" s="41">
        <v>1</v>
      </c>
      <c r="F794" s="83">
        <f t="shared" si="129"/>
        <v>3</v>
      </c>
      <c r="G794" s="39"/>
      <c r="H794" s="39"/>
      <c r="I794" s="39"/>
      <c r="J794" s="39"/>
      <c r="K794" s="84" t="e">
        <f t="shared" si="124"/>
        <v>#N/A</v>
      </c>
      <c r="L794" s="84" t="e">
        <f t="shared" si="125"/>
        <v>#N/A</v>
      </c>
      <c r="M794" s="40">
        <f t="shared" si="120"/>
        <v>0</v>
      </c>
      <c r="N794" s="40">
        <f t="shared" si="121"/>
        <v>0</v>
      </c>
      <c r="O794" s="40">
        <f t="shared" si="126"/>
        <v>0</v>
      </c>
      <c r="P794" s="68">
        <f t="shared" si="127"/>
        <v>0</v>
      </c>
      <c r="Q794" s="69">
        <f t="shared" si="122"/>
        <v>0</v>
      </c>
      <c r="R794" s="70">
        <f t="shared" si="128"/>
        <v>0</v>
      </c>
      <c r="T794" s="10"/>
      <c r="U794" s="10"/>
      <c r="V794" s="10"/>
      <c r="W794" s="10"/>
      <c r="X794" s="10"/>
    </row>
    <row r="795" spans="4:24" s="9" customFormat="1" x14ac:dyDescent="0.3">
      <c r="D795" s="17">
        <f t="shared" si="123"/>
        <v>116604</v>
      </c>
      <c r="E795" s="41">
        <v>1</v>
      </c>
      <c r="F795" s="83">
        <f t="shared" si="129"/>
        <v>3</v>
      </c>
      <c r="G795" s="39"/>
      <c r="H795" s="39"/>
      <c r="I795" s="39"/>
      <c r="J795" s="39"/>
      <c r="K795" s="84" t="e">
        <f t="shared" si="124"/>
        <v>#N/A</v>
      </c>
      <c r="L795" s="84" t="e">
        <f t="shared" si="125"/>
        <v>#N/A</v>
      </c>
      <c r="M795" s="40">
        <f t="shared" si="120"/>
        <v>0</v>
      </c>
      <c r="N795" s="40">
        <f t="shared" si="121"/>
        <v>0</v>
      </c>
      <c r="O795" s="40">
        <f t="shared" si="126"/>
        <v>0</v>
      </c>
      <c r="P795" s="68">
        <f t="shared" si="127"/>
        <v>0</v>
      </c>
      <c r="Q795" s="69">
        <f t="shared" si="122"/>
        <v>0</v>
      </c>
      <c r="R795" s="70">
        <f t="shared" si="128"/>
        <v>0</v>
      </c>
      <c r="T795" s="10"/>
      <c r="U795" s="10"/>
      <c r="V795" s="10"/>
      <c r="W795" s="10"/>
      <c r="X795" s="10"/>
    </row>
    <row r="796" spans="4:24" s="9" customFormat="1" x14ac:dyDescent="0.3">
      <c r="D796" s="17">
        <f t="shared" si="123"/>
        <v>116695</v>
      </c>
      <c r="E796" s="41">
        <v>1</v>
      </c>
      <c r="F796" s="83">
        <f t="shared" si="129"/>
        <v>3</v>
      </c>
      <c r="G796" s="39"/>
      <c r="H796" s="39"/>
      <c r="I796" s="39"/>
      <c r="J796" s="39"/>
      <c r="K796" s="84" t="e">
        <f t="shared" si="124"/>
        <v>#N/A</v>
      </c>
      <c r="L796" s="84" t="e">
        <f t="shared" si="125"/>
        <v>#N/A</v>
      </c>
      <c r="M796" s="40">
        <f t="shared" si="120"/>
        <v>0</v>
      </c>
      <c r="N796" s="40">
        <f t="shared" si="121"/>
        <v>0</v>
      </c>
      <c r="O796" s="40">
        <f t="shared" si="126"/>
        <v>0</v>
      </c>
      <c r="P796" s="68">
        <f t="shared" si="127"/>
        <v>0</v>
      </c>
      <c r="Q796" s="69">
        <f t="shared" si="122"/>
        <v>0</v>
      </c>
      <c r="R796" s="70">
        <f t="shared" si="128"/>
        <v>0</v>
      </c>
      <c r="T796" s="10"/>
      <c r="U796" s="10"/>
      <c r="V796" s="10"/>
      <c r="W796" s="10"/>
      <c r="X796" s="10"/>
    </row>
    <row r="797" spans="4:24" s="9" customFormat="1" x14ac:dyDescent="0.3">
      <c r="D797" s="17">
        <f t="shared" si="123"/>
        <v>116787</v>
      </c>
      <c r="E797" s="41">
        <v>1</v>
      </c>
      <c r="F797" s="83">
        <f t="shared" si="129"/>
        <v>3</v>
      </c>
      <c r="G797" s="39"/>
      <c r="H797" s="39"/>
      <c r="I797" s="39"/>
      <c r="J797" s="39"/>
      <c r="K797" s="84" t="e">
        <f t="shared" si="124"/>
        <v>#N/A</v>
      </c>
      <c r="L797" s="84" t="e">
        <f t="shared" si="125"/>
        <v>#N/A</v>
      </c>
      <c r="M797" s="40">
        <f t="shared" si="120"/>
        <v>0</v>
      </c>
      <c r="N797" s="40">
        <f t="shared" si="121"/>
        <v>0</v>
      </c>
      <c r="O797" s="40">
        <f t="shared" si="126"/>
        <v>0</v>
      </c>
      <c r="P797" s="68">
        <f t="shared" si="127"/>
        <v>0</v>
      </c>
      <c r="Q797" s="69">
        <f t="shared" si="122"/>
        <v>0</v>
      </c>
      <c r="R797" s="70">
        <f t="shared" si="128"/>
        <v>0</v>
      </c>
      <c r="T797" s="10"/>
      <c r="U797" s="10"/>
      <c r="V797" s="10"/>
      <c r="W797" s="10"/>
      <c r="X797" s="10"/>
    </row>
    <row r="798" spans="4:24" s="9" customFormat="1" x14ac:dyDescent="0.3">
      <c r="D798" s="17">
        <f t="shared" si="123"/>
        <v>116879</v>
      </c>
      <c r="E798" s="41">
        <v>1</v>
      </c>
      <c r="F798" s="83">
        <f t="shared" si="129"/>
        <v>3</v>
      </c>
      <c r="G798" s="39"/>
      <c r="H798" s="39"/>
      <c r="I798" s="39"/>
      <c r="J798" s="39"/>
      <c r="K798" s="84" t="e">
        <f t="shared" si="124"/>
        <v>#N/A</v>
      </c>
      <c r="L798" s="84" t="e">
        <f t="shared" si="125"/>
        <v>#N/A</v>
      </c>
      <c r="M798" s="40">
        <f t="shared" si="120"/>
        <v>0</v>
      </c>
      <c r="N798" s="40">
        <f t="shared" si="121"/>
        <v>0</v>
      </c>
      <c r="O798" s="40">
        <f t="shared" si="126"/>
        <v>0</v>
      </c>
      <c r="P798" s="68">
        <f t="shared" si="127"/>
        <v>0</v>
      </c>
      <c r="Q798" s="69">
        <f t="shared" si="122"/>
        <v>0</v>
      </c>
      <c r="R798" s="70">
        <f t="shared" si="128"/>
        <v>0</v>
      </c>
      <c r="T798" s="10"/>
      <c r="U798" s="10"/>
      <c r="V798" s="10"/>
      <c r="W798" s="10"/>
      <c r="X798" s="10"/>
    </row>
    <row r="799" spans="4:24" s="9" customFormat="1" x14ac:dyDescent="0.3">
      <c r="D799" s="17">
        <f t="shared" si="123"/>
        <v>116970</v>
      </c>
      <c r="E799" s="41">
        <v>1</v>
      </c>
      <c r="F799" s="83">
        <f t="shared" si="129"/>
        <v>3</v>
      </c>
      <c r="G799" s="39"/>
      <c r="H799" s="39"/>
      <c r="I799" s="39"/>
      <c r="J799" s="39"/>
      <c r="K799" s="84" t="e">
        <f t="shared" si="124"/>
        <v>#N/A</v>
      </c>
      <c r="L799" s="84" t="e">
        <f t="shared" si="125"/>
        <v>#N/A</v>
      </c>
      <c r="M799" s="40">
        <f t="shared" si="120"/>
        <v>0</v>
      </c>
      <c r="N799" s="40">
        <f t="shared" si="121"/>
        <v>0</v>
      </c>
      <c r="O799" s="40">
        <f t="shared" si="126"/>
        <v>0</v>
      </c>
      <c r="P799" s="68">
        <f t="shared" si="127"/>
        <v>0</v>
      </c>
      <c r="Q799" s="69">
        <f t="shared" si="122"/>
        <v>0</v>
      </c>
      <c r="R799" s="70">
        <f t="shared" si="128"/>
        <v>0</v>
      </c>
      <c r="T799" s="10"/>
      <c r="U799" s="10"/>
      <c r="V799" s="10"/>
      <c r="W799" s="10"/>
      <c r="X799" s="10"/>
    </row>
    <row r="800" spans="4:24" s="9" customFormat="1" x14ac:dyDescent="0.3">
      <c r="D800" s="17">
        <f t="shared" si="123"/>
        <v>117061</v>
      </c>
      <c r="E800" s="41">
        <v>1</v>
      </c>
      <c r="F800" s="83">
        <f t="shared" si="129"/>
        <v>3</v>
      </c>
      <c r="G800" s="39"/>
      <c r="H800" s="39"/>
      <c r="I800" s="39"/>
      <c r="J800" s="39"/>
      <c r="K800" s="84" t="e">
        <f t="shared" si="124"/>
        <v>#N/A</v>
      </c>
      <c r="L800" s="84" t="e">
        <f t="shared" si="125"/>
        <v>#N/A</v>
      </c>
      <c r="M800" s="40">
        <f t="shared" si="120"/>
        <v>0</v>
      </c>
      <c r="N800" s="40">
        <f t="shared" si="121"/>
        <v>0</v>
      </c>
      <c r="O800" s="40">
        <f t="shared" si="126"/>
        <v>0</v>
      </c>
      <c r="P800" s="68">
        <f t="shared" si="127"/>
        <v>0</v>
      </c>
      <c r="Q800" s="69">
        <f t="shared" si="122"/>
        <v>0</v>
      </c>
      <c r="R800" s="70">
        <f t="shared" si="128"/>
        <v>0</v>
      </c>
      <c r="T800" s="10"/>
      <c r="U800" s="10"/>
      <c r="V800" s="10"/>
      <c r="W800" s="10"/>
      <c r="X800" s="10"/>
    </row>
    <row r="801" spans="4:24" s="9" customFormat="1" x14ac:dyDescent="0.3">
      <c r="D801" s="17">
        <f t="shared" si="123"/>
        <v>117153</v>
      </c>
      <c r="E801" s="41">
        <v>1</v>
      </c>
      <c r="F801" s="83">
        <f t="shared" si="129"/>
        <v>3</v>
      </c>
      <c r="G801" s="39"/>
      <c r="H801" s="39"/>
      <c r="I801" s="39"/>
      <c r="J801" s="39"/>
      <c r="K801" s="84" t="e">
        <f t="shared" si="124"/>
        <v>#N/A</v>
      </c>
      <c r="L801" s="84" t="e">
        <f t="shared" si="125"/>
        <v>#N/A</v>
      </c>
      <c r="M801" s="40">
        <f t="shared" si="120"/>
        <v>0</v>
      </c>
      <c r="N801" s="40">
        <f t="shared" si="121"/>
        <v>0</v>
      </c>
      <c r="O801" s="40">
        <f t="shared" si="126"/>
        <v>0</v>
      </c>
      <c r="P801" s="68">
        <f t="shared" si="127"/>
        <v>0</v>
      </c>
      <c r="Q801" s="69">
        <f t="shared" si="122"/>
        <v>0</v>
      </c>
      <c r="R801" s="70">
        <f t="shared" si="128"/>
        <v>0</v>
      </c>
      <c r="T801" s="10"/>
      <c r="U801" s="10"/>
      <c r="V801" s="10"/>
      <c r="W801" s="10"/>
      <c r="X801" s="10"/>
    </row>
    <row r="802" spans="4:24" s="9" customFormat="1" x14ac:dyDescent="0.3">
      <c r="D802" s="17">
        <f t="shared" si="123"/>
        <v>117245</v>
      </c>
      <c r="E802" s="41">
        <v>1</v>
      </c>
      <c r="F802" s="83">
        <f t="shared" si="129"/>
        <v>3</v>
      </c>
      <c r="G802" s="39"/>
      <c r="H802" s="39"/>
      <c r="I802" s="39"/>
      <c r="J802" s="39"/>
      <c r="K802" s="84" t="e">
        <f t="shared" si="124"/>
        <v>#N/A</v>
      </c>
      <c r="L802" s="84" t="e">
        <f t="shared" si="125"/>
        <v>#N/A</v>
      </c>
      <c r="M802" s="40">
        <f t="shared" si="120"/>
        <v>0</v>
      </c>
      <c r="N802" s="40">
        <f t="shared" si="121"/>
        <v>0</v>
      </c>
      <c r="O802" s="40">
        <f t="shared" si="126"/>
        <v>0</v>
      </c>
      <c r="P802" s="68">
        <f t="shared" si="127"/>
        <v>0</v>
      </c>
      <c r="Q802" s="69">
        <f t="shared" si="122"/>
        <v>0</v>
      </c>
      <c r="R802" s="70">
        <f t="shared" si="128"/>
        <v>0</v>
      </c>
      <c r="T802" s="10"/>
      <c r="U802" s="10"/>
      <c r="V802" s="10"/>
      <c r="W802" s="10"/>
      <c r="X802" s="10"/>
    </row>
    <row r="803" spans="4:24" s="9" customFormat="1" x14ac:dyDescent="0.3">
      <c r="D803" s="17">
        <f t="shared" si="123"/>
        <v>117335</v>
      </c>
      <c r="E803" s="41">
        <v>1</v>
      </c>
      <c r="F803" s="83">
        <f t="shared" si="129"/>
        <v>3</v>
      </c>
      <c r="G803" s="39"/>
      <c r="H803" s="39"/>
      <c r="I803" s="39"/>
      <c r="J803" s="39"/>
      <c r="K803" s="84" t="e">
        <f t="shared" si="124"/>
        <v>#N/A</v>
      </c>
      <c r="L803" s="84" t="e">
        <f t="shared" si="125"/>
        <v>#N/A</v>
      </c>
      <c r="M803" s="40">
        <f t="shared" si="120"/>
        <v>0</v>
      </c>
      <c r="N803" s="40">
        <f t="shared" si="121"/>
        <v>0</v>
      </c>
      <c r="O803" s="40">
        <f t="shared" si="126"/>
        <v>0</v>
      </c>
      <c r="P803" s="68">
        <f t="shared" si="127"/>
        <v>0</v>
      </c>
      <c r="Q803" s="69">
        <f t="shared" si="122"/>
        <v>0</v>
      </c>
      <c r="R803" s="70">
        <f t="shared" si="128"/>
        <v>0</v>
      </c>
      <c r="T803" s="10"/>
      <c r="U803" s="10"/>
      <c r="V803" s="10"/>
      <c r="W803" s="10"/>
      <c r="X803" s="10"/>
    </row>
    <row r="804" spans="4:24" s="9" customFormat="1" x14ac:dyDescent="0.3">
      <c r="D804" s="17">
        <f t="shared" si="123"/>
        <v>117426</v>
      </c>
      <c r="E804" s="41">
        <v>1</v>
      </c>
      <c r="F804" s="83">
        <f t="shared" si="129"/>
        <v>3</v>
      </c>
      <c r="G804" s="39"/>
      <c r="H804" s="39"/>
      <c r="I804" s="39"/>
      <c r="J804" s="39"/>
      <c r="K804" s="84" t="e">
        <f t="shared" si="124"/>
        <v>#N/A</v>
      </c>
      <c r="L804" s="84" t="e">
        <f t="shared" si="125"/>
        <v>#N/A</v>
      </c>
      <c r="M804" s="40">
        <f t="shared" si="120"/>
        <v>0</v>
      </c>
      <c r="N804" s="40">
        <f t="shared" si="121"/>
        <v>0</v>
      </c>
      <c r="O804" s="40">
        <f t="shared" si="126"/>
        <v>0</v>
      </c>
      <c r="P804" s="68">
        <f t="shared" si="127"/>
        <v>0</v>
      </c>
      <c r="Q804" s="69">
        <f t="shared" si="122"/>
        <v>0</v>
      </c>
      <c r="R804" s="70">
        <f t="shared" si="128"/>
        <v>0</v>
      </c>
      <c r="T804" s="10"/>
      <c r="U804" s="10"/>
      <c r="V804" s="10"/>
      <c r="W804" s="10"/>
      <c r="X804" s="10"/>
    </row>
    <row r="805" spans="4:24" s="9" customFormat="1" x14ac:dyDescent="0.3">
      <c r="D805" s="17">
        <f t="shared" si="123"/>
        <v>117518</v>
      </c>
      <c r="E805" s="41">
        <v>1</v>
      </c>
      <c r="F805" s="83">
        <f t="shared" si="129"/>
        <v>3</v>
      </c>
      <c r="G805" s="39"/>
      <c r="H805" s="39"/>
      <c r="I805" s="39"/>
      <c r="J805" s="39"/>
      <c r="K805" s="84" t="e">
        <f t="shared" si="124"/>
        <v>#N/A</v>
      </c>
      <c r="L805" s="84" t="e">
        <f t="shared" si="125"/>
        <v>#N/A</v>
      </c>
      <c r="M805" s="40">
        <f t="shared" si="120"/>
        <v>0</v>
      </c>
      <c r="N805" s="40">
        <f t="shared" si="121"/>
        <v>0</v>
      </c>
      <c r="O805" s="40">
        <f t="shared" si="126"/>
        <v>0</v>
      </c>
      <c r="P805" s="68">
        <f t="shared" si="127"/>
        <v>0</v>
      </c>
      <c r="Q805" s="69">
        <f t="shared" si="122"/>
        <v>0</v>
      </c>
      <c r="R805" s="70">
        <f t="shared" si="128"/>
        <v>0</v>
      </c>
      <c r="T805" s="10"/>
      <c r="U805" s="10"/>
      <c r="V805" s="10"/>
      <c r="W805" s="10"/>
      <c r="X805" s="10"/>
    </row>
    <row r="806" spans="4:24" s="9" customFormat="1" x14ac:dyDescent="0.3">
      <c r="D806" s="17">
        <f t="shared" si="123"/>
        <v>117610</v>
      </c>
      <c r="E806" s="41">
        <v>1</v>
      </c>
      <c r="F806" s="83">
        <f t="shared" si="129"/>
        <v>3</v>
      </c>
      <c r="G806" s="39"/>
      <c r="H806" s="39"/>
      <c r="I806" s="39"/>
      <c r="J806" s="39"/>
      <c r="K806" s="84" t="e">
        <f t="shared" si="124"/>
        <v>#N/A</v>
      </c>
      <c r="L806" s="84" t="e">
        <f t="shared" si="125"/>
        <v>#N/A</v>
      </c>
      <c r="M806" s="40">
        <f t="shared" si="120"/>
        <v>0</v>
      </c>
      <c r="N806" s="40">
        <f t="shared" si="121"/>
        <v>0</v>
      </c>
      <c r="O806" s="40">
        <f t="shared" si="126"/>
        <v>0</v>
      </c>
      <c r="P806" s="68">
        <f t="shared" si="127"/>
        <v>0</v>
      </c>
      <c r="Q806" s="69">
        <f t="shared" si="122"/>
        <v>0</v>
      </c>
      <c r="R806" s="70">
        <f t="shared" si="128"/>
        <v>0</v>
      </c>
      <c r="T806" s="10"/>
      <c r="U806" s="10"/>
      <c r="V806" s="10"/>
      <c r="W806" s="10"/>
      <c r="X806" s="10"/>
    </row>
    <row r="807" spans="4:24" s="9" customFormat="1" x14ac:dyDescent="0.3">
      <c r="D807" s="17">
        <f t="shared" si="123"/>
        <v>117700</v>
      </c>
      <c r="E807" s="41">
        <v>1</v>
      </c>
      <c r="F807" s="83">
        <f t="shared" si="129"/>
        <v>3</v>
      </c>
      <c r="G807" s="39"/>
      <c r="H807" s="39"/>
      <c r="I807" s="39"/>
      <c r="J807" s="39"/>
      <c r="K807" s="84" t="e">
        <f t="shared" si="124"/>
        <v>#N/A</v>
      </c>
      <c r="L807" s="84" t="e">
        <f t="shared" si="125"/>
        <v>#N/A</v>
      </c>
      <c r="M807" s="40">
        <f t="shared" si="120"/>
        <v>0</v>
      </c>
      <c r="N807" s="40">
        <f t="shared" si="121"/>
        <v>0</v>
      </c>
      <c r="O807" s="40">
        <f t="shared" si="126"/>
        <v>0</v>
      </c>
      <c r="P807" s="68">
        <f t="shared" si="127"/>
        <v>0</v>
      </c>
      <c r="Q807" s="69">
        <f t="shared" si="122"/>
        <v>0</v>
      </c>
      <c r="R807" s="70">
        <f t="shared" si="128"/>
        <v>0</v>
      </c>
      <c r="T807" s="10"/>
      <c r="U807" s="10"/>
      <c r="V807" s="10"/>
      <c r="W807" s="10"/>
      <c r="X807" s="10"/>
    </row>
    <row r="808" spans="4:24" s="9" customFormat="1" x14ac:dyDescent="0.3">
      <c r="D808" s="17">
        <f t="shared" si="123"/>
        <v>117791</v>
      </c>
      <c r="E808" s="41">
        <v>1</v>
      </c>
      <c r="F808" s="83">
        <f t="shared" si="129"/>
        <v>3</v>
      </c>
      <c r="G808" s="39"/>
      <c r="H808" s="39"/>
      <c r="I808" s="39"/>
      <c r="J808" s="39"/>
      <c r="K808" s="84" t="e">
        <f t="shared" si="124"/>
        <v>#N/A</v>
      </c>
      <c r="L808" s="84" t="e">
        <f t="shared" si="125"/>
        <v>#N/A</v>
      </c>
      <c r="M808" s="40">
        <f t="shared" si="120"/>
        <v>0</v>
      </c>
      <c r="N808" s="40">
        <f t="shared" si="121"/>
        <v>0</v>
      </c>
      <c r="O808" s="40">
        <f t="shared" si="126"/>
        <v>0</v>
      </c>
      <c r="P808" s="68">
        <f t="shared" si="127"/>
        <v>0</v>
      </c>
      <c r="Q808" s="69">
        <f t="shared" si="122"/>
        <v>0</v>
      </c>
      <c r="R808" s="70">
        <f t="shared" si="128"/>
        <v>0</v>
      </c>
      <c r="T808" s="10"/>
      <c r="U808" s="10"/>
      <c r="V808" s="10"/>
      <c r="W808" s="10"/>
      <c r="X808" s="10"/>
    </row>
    <row r="809" spans="4:24" s="9" customFormat="1" x14ac:dyDescent="0.3">
      <c r="D809" s="17">
        <f t="shared" si="123"/>
        <v>117883</v>
      </c>
      <c r="E809" s="41">
        <v>1</v>
      </c>
      <c r="F809" s="83">
        <f t="shared" si="129"/>
        <v>3</v>
      </c>
      <c r="G809" s="39"/>
      <c r="H809" s="39"/>
      <c r="I809" s="39"/>
      <c r="J809" s="39"/>
      <c r="K809" s="84" t="e">
        <f t="shared" si="124"/>
        <v>#N/A</v>
      </c>
      <c r="L809" s="84" t="e">
        <f t="shared" si="125"/>
        <v>#N/A</v>
      </c>
      <c r="M809" s="40">
        <f t="shared" si="120"/>
        <v>0</v>
      </c>
      <c r="N809" s="40">
        <f t="shared" si="121"/>
        <v>0</v>
      </c>
      <c r="O809" s="40">
        <f t="shared" si="126"/>
        <v>0</v>
      </c>
      <c r="P809" s="68">
        <f t="shared" si="127"/>
        <v>0</v>
      </c>
      <c r="Q809" s="69">
        <f t="shared" si="122"/>
        <v>0</v>
      </c>
      <c r="R809" s="70">
        <f t="shared" si="128"/>
        <v>0</v>
      </c>
      <c r="T809" s="10"/>
      <c r="U809" s="10"/>
      <c r="V809" s="10"/>
      <c r="W809" s="10"/>
      <c r="X809" s="10"/>
    </row>
    <row r="810" spans="4:24" s="9" customFormat="1" x14ac:dyDescent="0.3">
      <c r="D810" s="17">
        <f t="shared" si="123"/>
        <v>117975</v>
      </c>
      <c r="E810" s="41">
        <v>1</v>
      </c>
      <c r="F810" s="83">
        <f t="shared" si="129"/>
        <v>3</v>
      </c>
      <c r="G810" s="39"/>
      <c r="H810" s="39"/>
      <c r="I810" s="39"/>
      <c r="J810" s="39"/>
      <c r="K810" s="84" t="e">
        <f t="shared" si="124"/>
        <v>#N/A</v>
      </c>
      <c r="L810" s="84" t="e">
        <f t="shared" si="125"/>
        <v>#N/A</v>
      </c>
      <c r="M810" s="40">
        <f t="shared" si="120"/>
        <v>0</v>
      </c>
      <c r="N810" s="40">
        <f t="shared" si="121"/>
        <v>0</v>
      </c>
      <c r="O810" s="40">
        <f t="shared" si="126"/>
        <v>0</v>
      </c>
      <c r="P810" s="68">
        <f t="shared" si="127"/>
        <v>0</v>
      </c>
      <c r="Q810" s="69">
        <f t="shared" si="122"/>
        <v>0</v>
      </c>
      <c r="R810" s="70">
        <f t="shared" si="128"/>
        <v>0</v>
      </c>
      <c r="T810" s="10"/>
      <c r="U810" s="10"/>
      <c r="V810" s="10"/>
      <c r="W810" s="10"/>
      <c r="X810" s="10"/>
    </row>
    <row r="811" spans="4:24" s="9" customFormat="1" x14ac:dyDescent="0.3">
      <c r="D811" s="17">
        <f t="shared" si="123"/>
        <v>118065</v>
      </c>
      <c r="E811" s="41">
        <v>1</v>
      </c>
      <c r="F811" s="83">
        <f t="shared" si="129"/>
        <v>3</v>
      </c>
      <c r="G811" s="39"/>
      <c r="H811" s="39"/>
      <c r="I811" s="39"/>
      <c r="J811" s="39"/>
      <c r="K811" s="84" t="e">
        <f t="shared" si="124"/>
        <v>#N/A</v>
      </c>
      <c r="L811" s="84" t="e">
        <f t="shared" si="125"/>
        <v>#N/A</v>
      </c>
      <c r="M811" s="40">
        <f t="shared" si="120"/>
        <v>0</v>
      </c>
      <c r="N811" s="40">
        <f t="shared" si="121"/>
        <v>0</v>
      </c>
      <c r="O811" s="40">
        <f t="shared" si="126"/>
        <v>0</v>
      </c>
      <c r="P811" s="68">
        <f t="shared" si="127"/>
        <v>0</v>
      </c>
      <c r="Q811" s="69">
        <f t="shared" si="122"/>
        <v>0</v>
      </c>
      <c r="R811" s="70">
        <f t="shared" si="128"/>
        <v>0</v>
      </c>
      <c r="T811" s="10"/>
      <c r="U811" s="10"/>
      <c r="V811" s="10"/>
      <c r="W811" s="10"/>
      <c r="X811" s="10"/>
    </row>
    <row r="812" spans="4:24" s="9" customFormat="1" x14ac:dyDescent="0.3">
      <c r="D812" s="17">
        <f t="shared" si="123"/>
        <v>118156</v>
      </c>
      <c r="E812" s="41">
        <v>1</v>
      </c>
      <c r="F812" s="83">
        <f t="shared" si="129"/>
        <v>3</v>
      </c>
      <c r="G812" s="39"/>
      <c r="H812" s="39"/>
      <c r="I812" s="39"/>
      <c r="J812" s="39"/>
      <c r="K812" s="84" t="e">
        <f t="shared" si="124"/>
        <v>#N/A</v>
      </c>
      <c r="L812" s="84" t="e">
        <f t="shared" si="125"/>
        <v>#N/A</v>
      </c>
      <c r="M812" s="40">
        <f t="shared" si="120"/>
        <v>0</v>
      </c>
      <c r="N812" s="40">
        <f t="shared" si="121"/>
        <v>0</v>
      </c>
      <c r="O812" s="40">
        <f t="shared" si="126"/>
        <v>0</v>
      </c>
      <c r="P812" s="68">
        <f t="shared" si="127"/>
        <v>0</v>
      </c>
      <c r="Q812" s="69">
        <f t="shared" si="122"/>
        <v>0</v>
      </c>
      <c r="R812" s="70">
        <f t="shared" si="128"/>
        <v>0</v>
      </c>
      <c r="T812" s="10"/>
      <c r="U812" s="10"/>
      <c r="V812" s="10"/>
      <c r="W812" s="10"/>
      <c r="X812" s="10"/>
    </row>
    <row r="813" spans="4:24" s="9" customFormat="1" x14ac:dyDescent="0.3">
      <c r="D813" s="17">
        <f t="shared" si="123"/>
        <v>118248</v>
      </c>
      <c r="E813" s="41">
        <v>1</v>
      </c>
      <c r="F813" s="83">
        <f t="shared" si="129"/>
        <v>3</v>
      </c>
      <c r="G813" s="39"/>
      <c r="H813" s="39"/>
      <c r="I813" s="39"/>
      <c r="J813" s="39"/>
      <c r="K813" s="84" t="e">
        <f t="shared" si="124"/>
        <v>#N/A</v>
      </c>
      <c r="L813" s="84" t="e">
        <f t="shared" si="125"/>
        <v>#N/A</v>
      </c>
      <c r="M813" s="40">
        <f t="shared" si="120"/>
        <v>0</v>
      </c>
      <c r="N813" s="40">
        <f t="shared" si="121"/>
        <v>0</v>
      </c>
      <c r="O813" s="40">
        <f t="shared" si="126"/>
        <v>0</v>
      </c>
      <c r="P813" s="68">
        <f t="shared" si="127"/>
        <v>0</v>
      </c>
      <c r="Q813" s="69">
        <f t="shared" si="122"/>
        <v>0</v>
      </c>
      <c r="R813" s="70">
        <f t="shared" si="128"/>
        <v>0</v>
      </c>
      <c r="T813" s="10"/>
      <c r="U813" s="10"/>
      <c r="V813" s="10"/>
      <c r="W813" s="10"/>
      <c r="X813" s="10"/>
    </row>
    <row r="814" spans="4:24" s="9" customFormat="1" x14ac:dyDescent="0.3">
      <c r="D814" s="17">
        <f t="shared" si="123"/>
        <v>118340</v>
      </c>
      <c r="E814" s="41">
        <v>1</v>
      </c>
      <c r="F814" s="83">
        <f t="shared" si="129"/>
        <v>3</v>
      </c>
      <c r="G814" s="39"/>
      <c r="H814" s="39"/>
      <c r="I814" s="39"/>
      <c r="J814" s="39"/>
      <c r="K814" s="84" t="e">
        <f t="shared" si="124"/>
        <v>#N/A</v>
      </c>
      <c r="L814" s="84" t="e">
        <f t="shared" si="125"/>
        <v>#N/A</v>
      </c>
      <c r="M814" s="40">
        <f t="shared" si="120"/>
        <v>0</v>
      </c>
      <c r="N814" s="40">
        <f t="shared" si="121"/>
        <v>0</v>
      </c>
      <c r="O814" s="40">
        <f t="shared" si="126"/>
        <v>0</v>
      </c>
      <c r="P814" s="68">
        <f t="shared" si="127"/>
        <v>0</v>
      </c>
      <c r="Q814" s="69">
        <f t="shared" si="122"/>
        <v>0</v>
      </c>
      <c r="R814" s="70">
        <f t="shared" si="128"/>
        <v>0</v>
      </c>
      <c r="T814" s="10"/>
      <c r="U814" s="10"/>
      <c r="V814" s="10"/>
      <c r="W814" s="10"/>
      <c r="X814" s="10"/>
    </row>
    <row r="815" spans="4:24" s="9" customFormat="1" x14ac:dyDescent="0.3">
      <c r="D815" s="17">
        <f t="shared" si="123"/>
        <v>118431</v>
      </c>
      <c r="E815" s="41">
        <v>1</v>
      </c>
      <c r="F815" s="83">
        <f t="shared" si="129"/>
        <v>3</v>
      </c>
      <c r="G815" s="39"/>
      <c r="H815" s="39"/>
      <c r="I815" s="39"/>
      <c r="J815" s="39"/>
      <c r="K815" s="84" t="e">
        <f t="shared" si="124"/>
        <v>#N/A</v>
      </c>
      <c r="L815" s="84" t="e">
        <f t="shared" si="125"/>
        <v>#N/A</v>
      </c>
      <c r="M815" s="40">
        <f t="shared" si="120"/>
        <v>0</v>
      </c>
      <c r="N815" s="40">
        <f t="shared" si="121"/>
        <v>0</v>
      </c>
      <c r="O815" s="40">
        <f t="shared" si="126"/>
        <v>0</v>
      </c>
      <c r="P815" s="68">
        <f t="shared" si="127"/>
        <v>0</v>
      </c>
      <c r="Q815" s="69">
        <f t="shared" si="122"/>
        <v>0</v>
      </c>
      <c r="R815" s="70">
        <f t="shared" si="128"/>
        <v>0</v>
      </c>
      <c r="T815" s="10"/>
      <c r="U815" s="10"/>
      <c r="V815" s="10"/>
      <c r="W815" s="10"/>
      <c r="X815" s="10"/>
    </row>
    <row r="816" spans="4:24" s="9" customFormat="1" x14ac:dyDescent="0.3">
      <c r="D816" s="17">
        <f t="shared" si="123"/>
        <v>118522</v>
      </c>
      <c r="E816" s="41">
        <v>1</v>
      </c>
      <c r="F816" s="83">
        <f t="shared" si="129"/>
        <v>3</v>
      </c>
      <c r="G816" s="39"/>
      <c r="H816" s="39"/>
      <c r="I816" s="39"/>
      <c r="J816" s="39"/>
      <c r="K816" s="84" t="e">
        <f t="shared" si="124"/>
        <v>#N/A</v>
      </c>
      <c r="L816" s="84" t="e">
        <f t="shared" si="125"/>
        <v>#N/A</v>
      </c>
      <c r="M816" s="40">
        <f t="shared" si="120"/>
        <v>0</v>
      </c>
      <c r="N816" s="40">
        <f t="shared" si="121"/>
        <v>0</v>
      </c>
      <c r="O816" s="40">
        <f t="shared" si="126"/>
        <v>0</v>
      </c>
      <c r="P816" s="68">
        <f t="shared" si="127"/>
        <v>0</v>
      </c>
      <c r="Q816" s="69">
        <f t="shared" si="122"/>
        <v>0</v>
      </c>
      <c r="R816" s="70">
        <f t="shared" si="128"/>
        <v>0</v>
      </c>
      <c r="T816" s="10"/>
      <c r="U816" s="10"/>
      <c r="V816" s="10"/>
      <c r="W816" s="10"/>
      <c r="X816" s="10"/>
    </row>
    <row r="817" spans="4:24" s="9" customFormat="1" x14ac:dyDescent="0.3">
      <c r="D817" s="17">
        <f t="shared" si="123"/>
        <v>118614</v>
      </c>
      <c r="E817" s="41">
        <v>1</v>
      </c>
      <c r="F817" s="83">
        <f t="shared" si="129"/>
        <v>3</v>
      </c>
      <c r="G817" s="39"/>
      <c r="H817" s="39"/>
      <c r="I817" s="39"/>
      <c r="J817" s="39"/>
      <c r="K817" s="84" t="e">
        <f t="shared" si="124"/>
        <v>#N/A</v>
      </c>
      <c r="L817" s="84" t="e">
        <f t="shared" si="125"/>
        <v>#N/A</v>
      </c>
      <c r="M817" s="40">
        <f t="shared" si="120"/>
        <v>0</v>
      </c>
      <c r="N817" s="40">
        <f t="shared" si="121"/>
        <v>0</v>
      </c>
      <c r="O817" s="40">
        <f t="shared" si="126"/>
        <v>0</v>
      </c>
      <c r="P817" s="68">
        <f t="shared" si="127"/>
        <v>0</v>
      </c>
      <c r="Q817" s="69">
        <f t="shared" si="122"/>
        <v>0</v>
      </c>
      <c r="R817" s="70">
        <f t="shared" si="128"/>
        <v>0</v>
      </c>
      <c r="T817" s="10"/>
      <c r="U817" s="10"/>
      <c r="V817" s="10"/>
      <c r="W817" s="10"/>
      <c r="X817" s="10"/>
    </row>
    <row r="818" spans="4:24" s="9" customFormat="1" x14ac:dyDescent="0.3">
      <c r="D818" s="17">
        <f t="shared" si="123"/>
        <v>118706</v>
      </c>
      <c r="E818" s="41">
        <v>1</v>
      </c>
      <c r="F818" s="83">
        <f t="shared" si="129"/>
        <v>3</v>
      </c>
      <c r="G818" s="39"/>
      <c r="H818" s="39"/>
      <c r="I818" s="39"/>
      <c r="J818" s="39"/>
      <c r="K818" s="84" t="e">
        <f t="shared" si="124"/>
        <v>#N/A</v>
      </c>
      <c r="L818" s="84" t="e">
        <f t="shared" si="125"/>
        <v>#N/A</v>
      </c>
      <c r="M818" s="40">
        <f t="shared" si="120"/>
        <v>0</v>
      </c>
      <c r="N818" s="40">
        <f t="shared" si="121"/>
        <v>0</v>
      </c>
      <c r="O818" s="40">
        <f t="shared" si="126"/>
        <v>0</v>
      </c>
      <c r="P818" s="68">
        <f t="shared" si="127"/>
        <v>0</v>
      </c>
      <c r="Q818" s="69">
        <f t="shared" si="122"/>
        <v>0</v>
      </c>
      <c r="R818" s="70">
        <f t="shared" si="128"/>
        <v>0</v>
      </c>
      <c r="T818" s="10"/>
      <c r="U818" s="10"/>
      <c r="V818" s="10"/>
      <c r="W818" s="10"/>
      <c r="X818" s="10"/>
    </row>
    <row r="819" spans="4:24" s="9" customFormat="1" x14ac:dyDescent="0.3">
      <c r="D819" s="17">
        <f t="shared" si="123"/>
        <v>118796</v>
      </c>
      <c r="E819" s="41">
        <v>1</v>
      </c>
      <c r="F819" s="83">
        <f t="shared" si="129"/>
        <v>3</v>
      </c>
      <c r="G819" s="39"/>
      <c r="H819" s="39"/>
      <c r="I819" s="39"/>
      <c r="J819" s="39"/>
      <c r="K819" s="84" t="e">
        <f t="shared" si="124"/>
        <v>#N/A</v>
      </c>
      <c r="L819" s="84" t="e">
        <f t="shared" si="125"/>
        <v>#N/A</v>
      </c>
      <c r="M819" s="40">
        <f t="shared" si="120"/>
        <v>0</v>
      </c>
      <c r="N819" s="40">
        <f t="shared" si="121"/>
        <v>0</v>
      </c>
      <c r="O819" s="40">
        <f t="shared" si="126"/>
        <v>0</v>
      </c>
      <c r="P819" s="68">
        <f t="shared" si="127"/>
        <v>0</v>
      </c>
      <c r="Q819" s="69">
        <f t="shared" si="122"/>
        <v>0</v>
      </c>
      <c r="R819" s="70">
        <f t="shared" si="128"/>
        <v>0</v>
      </c>
      <c r="T819" s="10"/>
      <c r="U819" s="10"/>
      <c r="V819" s="10"/>
      <c r="W819" s="10"/>
      <c r="X819" s="10"/>
    </row>
    <row r="820" spans="4:24" s="9" customFormat="1" x14ac:dyDescent="0.3">
      <c r="D820" s="17">
        <f t="shared" si="123"/>
        <v>118887</v>
      </c>
      <c r="E820" s="41">
        <v>1</v>
      </c>
      <c r="F820" s="83">
        <f t="shared" si="129"/>
        <v>3</v>
      </c>
      <c r="G820" s="39"/>
      <c r="H820" s="39"/>
      <c r="I820" s="39"/>
      <c r="J820" s="39"/>
      <c r="K820" s="84" t="e">
        <f t="shared" si="124"/>
        <v>#N/A</v>
      </c>
      <c r="L820" s="84" t="e">
        <f t="shared" si="125"/>
        <v>#N/A</v>
      </c>
      <c r="M820" s="40">
        <f t="shared" si="120"/>
        <v>0</v>
      </c>
      <c r="N820" s="40">
        <f t="shared" si="121"/>
        <v>0</v>
      </c>
      <c r="O820" s="40">
        <f t="shared" si="126"/>
        <v>0</v>
      </c>
      <c r="P820" s="68">
        <f t="shared" si="127"/>
        <v>0</v>
      </c>
      <c r="Q820" s="69">
        <f t="shared" si="122"/>
        <v>0</v>
      </c>
      <c r="R820" s="70">
        <f t="shared" si="128"/>
        <v>0</v>
      </c>
      <c r="T820" s="10"/>
      <c r="U820" s="10"/>
      <c r="V820" s="10"/>
      <c r="W820" s="10"/>
      <c r="X820" s="10"/>
    </row>
    <row r="821" spans="4:24" s="9" customFormat="1" x14ac:dyDescent="0.3">
      <c r="D821" s="17">
        <f t="shared" si="123"/>
        <v>118979</v>
      </c>
      <c r="E821" s="41">
        <v>1</v>
      </c>
      <c r="F821" s="83">
        <f t="shared" si="129"/>
        <v>3</v>
      </c>
      <c r="G821" s="39"/>
      <c r="H821" s="39"/>
      <c r="I821" s="39"/>
      <c r="J821" s="39"/>
      <c r="K821" s="84" t="e">
        <f t="shared" si="124"/>
        <v>#N/A</v>
      </c>
      <c r="L821" s="84" t="e">
        <f t="shared" si="125"/>
        <v>#N/A</v>
      </c>
      <c r="M821" s="40">
        <f t="shared" si="120"/>
        <v>0</v>
      </c>
      <c r="N821" s="40">
        <f t="shared" si="121"/>
        <v>0</v>
      </c>
      <c r="O821" s="40">
        <f t="shared" si="126"/>
        <v>0</v>
      </c>
      <c r="P821" s="68">
        <f t="shared" si="127"/>
        <v>0</v>
      </c>
      <c r="Q821" s="69">
        <f t="shared" si="122"/>
        <v>0</v>
      </c>
      <c r="R821" s="70">
        <f t="shared" si="128"/>
        <v>0</v>
      </c>
      <c r="T821" s="10"/>
      <c r="U821" s="10"/>
      <c r="V821" s="10"/>
      <c r="W821" s="10"/>
      <c r="X821" s="10"/>
    </row>
    <row r="822" spans="4:24" s="9" customFormat="1" x14ac:dyDescent="0.3">
      <c r="D822" s="17">
        <f t="shared" si="123"/>
        <v>119071</v>
      </c>
      <c r="E822" s="41">
        <v>1</v>
      </c>
      <c r="F822" s="83">
        <f t="shared" si="129"/>
        <v>3</v>
      </c>
      <c r="G822" s="39"/>
      <c r="H822" s="39"/>
      <c r="I822" s="39"/>
      <c r="J822" s="39"/>
      <c r="K822" s="84" t="e">
        <f t="shared" si="124"/>
        <v>#N/A</v>
      </c>
      <c r="L822" s="84" t="e">
        <f t="shared" si="125"/>
        <v>#N/A</v>
      </c>
      <c r="M822" s="40">
        <f t="shared" si="120"/>
        <v>0</v>
      </c>
      <c r="N822" s="40">
        <f t="shared" si="121"/>
        <v>0</v>
      </c>
      <c r="O822" s="40">
        <f t="shared" si="126"/>
        <v>0</v>
      </c>
      <c r="P822" s="68">
        <f t="shared" si="127"/>
        <v>0</v>
      </c>
      <c r="Q822" s="69">
        <f t="shared" si="122"/>
        <v>0</v>
      </c>
      <c r="R822" s="70">
        <f t="shared" si="128"/>
        <v>0</v>
      </c>
      <c r="T822" s="10"/>
      <c r="U822" s="10"/>
      <c r="V822" s="10"/>
      <c r="W822" s="10"/>
      <c r="X822" s="10"/>
    </row>
    <row r="823" spans="4:24" s="9" customFormat="1" x14ac:dyDescent="0.3">
      <c r="D823" s="17">
        <f t="shared" si="123"/>
        <v>119161</v>
      </c>
      <c r="E823" s="41">
        <v>1</v>
      </c>
      <c r="F823" s="83">
        <f t="shared" si="129"/>
        <v>3</v>
      </c>
      <c r="G823" s="39"/>
      <c r="H823" s="39"/>
      <c r="I823" s="39"/>
      <c r="J823" s="39"/>
      <c r="K823" s="84" t="e">
        <f t="shared" si="124"/>
        <v>#N/A</v>
      </c>
      <c r="L823" s="84" t="e">
        <f t="shared" si="125"/>
        <v>#N/A</v>
      </c>
      <c r="M823" s="40">
        <f t="shared" si="120"/>
        <v>0</v>
      </c>
      <c r="N823" s="40">
        <f t="shared" si="121"/>
        <v>0</v>
      </c>
      <c r="O823" s="40">
        <f t="shared" si="126"/>
        <v>0</v>
      </c>
      <c r="P823" s="68">
        <f t="shared" si="127"/>
        <v>0</v>
      </c>
      <c r="Q823" s="69">
        <f t="shared" si="122"/>
        <v>0</v>
      </c>
      <c r="R823" s="70">
        <f t="shared" si="128"/>
        <v>0</v>
      </c>
      <c r="T823" s="10"/>
      <c r="U823" s="10"/>
      <c r="V823" s="10"/>
      <c r="W823" s="10"/>
      <c r="X823" s="10"/>
    </row>
    <row r="824" spans="4:24" s="9" customFormat="1" x14ac:dyDescent="0.3">
      <c r="D824" s="17">
        <f t="shared" si="123"/>
        <v>119252</v>
      </c>
      <c r="E824" s="41">
        <v>1</v>
      </c>
      <c r="F824" s="83">
        <f t="shared" si="129"/>
        <v>3</v>
      </c>
      <c r="G824" s="39"/>
      <c r="H824" s="39"/>
      <c r="I824" s="39"/>
      <c r="J824" s="39"/>
      <c r="K824" s="84" t="e">
        <f t="shared" si="124"/>
        <v>#N/A</v>
      </c>
      <c r="L824" s="84" t="e">
        <f t="shared" si="125"/>
        <v>#N/A</v>
      </c>
      <c r="M824" s="40">
        <f t="shared" si="120"/>
        <v>0</v>
      </c>
      <c r="N824" s="40">
        <f t="shared" si="121"/>
        <v>0</v>
      </c>
      <c r="O824" s="40">
        <f t="shared" si="126"/>
        <v>0</v>
      </c>
      <c r="P824" s="68">
        <f t="shared" si="127"/>
        <v>0</v>
      </c>
      <c r="Q824" s="69">
        <f t="shared" si="122"/>
        <v>0</v>
      </c>
      <c r="R824" s="70">
        <f t="shared" si="128"/>
        <v>0</v>
      </c>
      <c r="T824" s="10"/>
      <c r="U824" s="10"/>
      <c r="V824" s="10"/>
      <c r="W824" s="10"/>
      <c r="X824" s="10"/>
    </row>
    <row r="825" spans="4:24" s="9" customFormat="1" x14ac:dyDescent="0.3">
      <c r="D825" s="17">
        <f t="shared" si="123"/>
        <v>119344</v>
      </c>
      <c r="E825" s="41">
        <v>1</v>
      </c>
      <c r="F825" s="83">
        <f t="shared" si="129"/>
        <v>3</v>
      </c>
      <c r="G825" s="39"/>
      <c r="H825" s="39"/>
      <c r="I825" s="39"/>
      <c r="J825" s="39"/>
      <c r="K825" s="84" t="e">
        <f t="shared" si="124"/>
        <v>#N/A</v>
      </c>
      <c r="L825" s="84" t="e">
        <f t="shared" si="125"/>
        <v>#N/A</v>
      </c>
      <c r="M825" s="40">
        <f t="shared" si="120"/>
        <v>0</v>
      </c>
      <c r="N825" s="40">
        <f t="shared" si="121"/>
        <v>0</v>
      </c>
      <c r="O825" s="40">
        <f t="shared" si="126"/>
        <v>0</v>
      </c>
      <c r="P825" s="68">
        <f t="shared" si="127"/>
        <v>0</v>
      </c>
      <c r="Q825" s="69">
        <f t="shared" si="122"/>
        <v>0</v>
      </c>
      <c r="R825" s="70">
        <f t="shared" si="128"/>
        <v>0</v>
      </c>
      <c r="T825" s="10"/>
      <c r="U825" s="10"/>
      <c r="V825" s="10"/>
      <c r="W825" s="10"/>
      <c r="X825" s="10"/>
    </row>
    <row r="826" spans="4:24" s="9" customFormat="1" x14ac:dyDescent="0.3">
      <c r="D826" s="17">
        <f t="shared" si="123"/>
        <v>119436</v>
      </c>
      <c r="E826" s="41">
        <v>1</v>
      </c>
      <c r="F826" s="83">
        <f t="shared" si="129"/>
        <v>3</v>
      </c>
      <c r="G826" s="39"/>
      <c r="H826" s="39"/>
      <c r="I826" s="39"/>
      <c r="J826" s="39"/>
      <c r="K826" s="84" t="e">
        <f t="shared" si="124"/>
        <v>#N/A</v>
      </c>
      <c r="L826" s="84" t="e">
        <f t="shared" si="125"/>
        <v>#N/A</v>
      </c>
      <c r="M826" s="40">
        <f t="shared" si="120"/>
        <v>0</v>
      </c>
      <c r="N826" s="40">
        <f t="shared" si="121"/>
        <v>0</v>
      </c>
      <c r="O826" s="40">
        <f t="shared" si="126"/>
        <v>0</v>
      </c>
      <c r="P826" s="68">
        <f t="shared" si="127"/>
        <v>0</v>
      </c>
      <c r="Q826" s="69">
        <f t="shared" si="122"/>
        <v>0</v>
      </c>
      <c r="R826" s="70">
        <f t="shared" si="128"/>
        <v>0</v>
      </c>
      <c r="T826" s="10"/>
      <c r="U826" s="10"/>
      <c r="V826" s="10"/>
      <c r="W826" s="10"/>
      <c r="X826" s="10"/>
    </row>
    <row r="827" spans="4:24" s="9" customFormat="1" x14ac:dyDescent="0.3">
      <c r="D827" s="17">
        <f t="shared" si="123"/>
        <v>119526</v>
      </c>
      <c r="E827" s="41">
        <v>1</v>
      </c>
      <c r="F827" s="83">
        <f t="shared" si="129"/>
        <v>3</v>
      </c>
      <c r="G827" s="39"/>
      <c r="H827" s="39"/>
      <c r="I827" s="39"/>
      <c r="J827" s="39"/>
      <c r="K827" s="84" t="e">
        <f t="shared" si="124"/>
        <v>#N/A</v>
      </c>
      <c r="L827" s="84" t="e">
        <f t="shared" si="125"/>
        <v>#N/A</v>
      </c>
      <c r="M827" s="40">
        <f t="shared" si="120"/>
        <v>0</v>
      </c>
      <c r="N827" s="40">
        <f t="shared" si="121"/>
        <v>0</v>
      </c>
      <c r="O827" s="40">
        <f t="shared" si="126"/>
        <v>0</v>
      </c>
      <c r="P827" s="68">
        <f t="shared" si="127"/>
        <v>0</v>
      </c>
      <c r="Q827" s="69">
        <f t="shared" si="122"/>
        <v>0</v>
      </c>
      <c r="R827" s="70">
        <f t="shared" si="128"/>
        <v>0</v>
      </c>
      <c r="T827" s="10"/>
      <c r="U827" s="10"/>
      <c r="V827" s="10"/>
      <c r="W827" s="10"/>
      <c r="X827" s="10"/>
    </row>
    <row r="828" spans="4:24" s="9" customFormat="1" x14ac:dyDescent="0.3">
      <c r="D828" s="17">
        <f t="shared" si="123"/>
        <v>119617</v>
      </c>
      <c r="E828" s="41">
        <v>1</v>
      </c>
      <c r="F828" s="83">
        <f t="shared" si="129"/>
        <v>3</v>
      </c>
      <c r="G828" s="39"/>
      <c r="H828" s="39"/>
      <c r="I828" s="39"/>
      <c r="J828" s="39"/>
      <c r="K828" s="84" t="e">
        <f t="shared" si="124"/>
        <v>#N/A</v>
      </c>
      <c r="L828" s="84" t="e">
        <f t="shared" si="125"/>
        <v>#N/A</v>
      </c>
      <c r="M828" s="40">
        <f t="shared" si="120"/>
        <v>0</v>
      </c>
      <c r="N828" s="40">
        <f t="shared" si="121"/>
        <v>0</v>
      </c>
      <c r="O828" s="40">
        <f t="shared" si="126"/>
        <v>0</v>
      </c>
      <c r="P828" s="68">
        <f t="shared" si="127"/>
        <v>0</v>
      </c>
      <c r="Q828" s="69">
        <f t="shared" si="122"/>
        <v>0</v>
      </c>
      <c r="R828" s="70">
        <f t="shared" si="128"/>
        <v>0</v>
      </c>
      <c r="T828" s="10"/>
      <c r="U828" s="10"/>
      <c r="V828" s="10"/>
      <c r="W828" s="10"/>
      <c r="X828" s="10"/>
    </row>
    <row r="829" spans="4:24" s="9" customFormat="1" x14ac:dyDescent="0.3">
      <c r="D829" s="17">
        <f t="shared" si="123"/>
        <v>119709</v>
      </c>
      <c r="E829" s="41">
        <v>1</v>
      </c>
      <c r="F829" s="83">
        <f t="shared" si="129"/>
        <v>3</v>
      </c>
      <c r="G829" s="39"/>
      <c r="H829" s="39"/>
      <c r="I829" s="39"/>
      <c r="J829" s="39"/>
      <c r="K829" s="84" t="e">
        <f t="shared" si="124"/>
        <v>#N/A</v>
      </c>
      <c r="L829" s="84" t="e">
        <f t="shared" si="125"/>
        <v>#N/A</v>
      </c>
      <c r="M829" s="40">
        <f t="shared" si="120"/>
        <v>0</v>
      </c>
      <c r="N829" s="40">
        <f t="shared" si="121"/>
        <v>0</v>
      </c>
      <c r="O829" s="40">
        <f t="shared" si="126"/>
        <v>0</v>
      </c>
      <c r="P829" s="68">
        <f t="shared" si="127"/>
        <v>0</v>
      </c>
      <c r="Q829" s="69">
        <f t="shared" si="122"/>
        <v>0</v>
      </c>
      <c r="R829" s="70">
        <f t="shared" si="128"/>
        <v>0</v>
      </c>
      <c r="T829" s="10"/>
      <c r="U829" s="10"/>
      <c r="V829" s="10"/>
      <c r="W829" s="10"/>
      <c r="X829" s="10"/>
    </row>
    <row r="830" spans="4:24" s="9" customFormat="1" x14ac:dyDescent="0.3">
      <c r="D830" s="17">
        <f t="shared" si="123"/>
        <v>119801</v>
      </c>
      <c r="E830" s="41">
        <v>1</v>
      </c>
      <c r="F830" s="83">
        <f t="shared" si="129"/>
        <v>3</v>
      </c>
      <c r="G830" s="39"/>
      <c r="H830" s="39"/>
      <c r="I830" s="39"/>
      <c r="J830" s="39"/>
      <c r="K830" s="84" t="e">
        <f t="shared" si="124"/>
        <v>#N/A</v>
      </c>
      <c r="L830" s="84" t="e">
        <f t="shared" si="125"/>
        <v>#N/A</v>
      </c>
      <c r="M830" s="40">
        <f t="shared" si="120"/>
        <v>0</v>
      </c>
      <c r="N830" s="40">
        <f t="shared" si="121"/>
        <v>0</v>
      </c>
      <c r="O830" s="40">
        <f t="shared" si="126"/>
        <v>0</v>
      </c>
      <c r="P830" s="68">
        <f t="shared" si="127"/>
        <v>0</v>
      </c>
      <c r="Q830" s="69">
        <f t="shared" si="122"/>
        <v>0</v>
      </c>
      <c r="R830" s="70">
        <f t="shared" si="128"/>
        <v>0</v>
      </c>
      <c r="T830" s="10"/>
      <c r="U830" s="10"/>
      <c r="V830" s="10"/>
      <c r="W830" s="10"/>
      <c r="X830" s="10"/>
    </row>
    <row r="831" spans="4:24" s="9" customFormat="1" x14ac:dyDescent="0.3">
      <c r="D831" s="17">
        <f t="shared" si="123"/>
        <v>119892</v>
      </c>
      <c r="E831" s="41">
        <v>1</v>
      </c>
      <c r="F831" s="83">
        <f t="shared" si="129"/>
        <v>3</v>
      </c>
      <c r="G831" s="39"/>
      <c r="H831" s="39"/>
      <c r="I831" s="39"/>
      <c r="J831" s="39"/>
      <c r="K831" s="84" t="e">
        <f t="shared" si="124"/>
        <v>#N/A</v>
      </c>
      <c r="L831" s="84" t="e">
        <f t="shared" si="125"/>
        <v>#N/A</v>
      </c>
      <c r="M831" s="40">
        <f t="shared" si="120"/>
        <v>0</v>
      </c>
      <c r="N831" s="40">
        <f t="shared" si="121"/>
        <v>0</v>
      </c>
      <c r="O831" s="40">
        <f t="shared" si="126"/>
        <v>0</v>
      </c>
      <c r="P831" s="68">
        <f t="shared" si="127"/>
        <v>0</v>
      </c>
      <c r="Q831" s="69">
        <f t="shared" si="122"/>
        <v>0</v>
      </c>
      <c r="R831" s="70">
        <f t="shared" si="128"/>
        <v>0</v>
      </c>
      <c r="T831" s="10"/>
      <c r="U831" s="10"/>
      <c r="V831" s="10"/>
      <c r="W831" s="10"/>
      <c r="X831" s="10"/>
    </row>
    <row r="832" spans="4:24" s="9" customFormat="1" x14ac:dyDescent="0.3">
      <c r="D832" s="17">
        <f t="shared" si="123"/>
        <v>119983</v>
      </c>
      <c r="E832" s="41">
        <v>1</v>
      </c>
      <c r="F832" s="83">
        <f t="shared" si="129"/>
        <v>3</v>
      </c>
      <c r="G832" s="39"/>
      <c r="H832" s="39"/>
      <c r="I832" s="39"/>
      <c r="J832" s="39"/>
      <c r="K832" s="84" t="e">
        <f t="shared" si="124"/>
        <v>#N/A</v>
      </c>
      <c r="L832" s="84" t="e">
        <f t="shared" si="125"/>
        <v>#N/A</v>
      </c>
      <c r="M832" s="40">
        <f t="shared" si="120"/>
        <v>0</v>
      </c>
      <c r="N832" s="40">
        <f t="shared" si="121"/>
        <v>0</v>
      </c>
      <c r="O832" s="40">
        <f t="shared" si="126"/>
        <v>0</v>
      </c>
      <c r="P832" s="68">
        <f t="shared" si="127"/>
        <v>0</v>
      </c>
      <c r="Q832" s="69">
        <f t="shared" si="122"/>
        <v>0</v>
      </c>
      <c r="R832" s="70">
        <f t="shared" si="128"/>
        <v>0</v>
      </c>
      <c r="T832" s="10"/>
      <c r="U832" s="10"/>
      <c r="V832" s="10"/>
      <c r="W832" s="10"/>
      <c r="X832" s="10"/>
    </row>
    <row r="833" spans="4:24" s="9" customFormat="1" x14ac:dyDescent="0.3">
      <c r="D833" s="17">
        <f t="shared" si="123"/>
        <v>120075</v>
      </c>
      <c r="E833" s="41">
        <v>1</v>
      </c>
      <c r="F833" s="83">
        <f t="shared" si="129"/>
        <v>3</v>
      </c>
      <c r="G833" s="39"/>
      <c r="H833" s="39"/>
      <c r="I833" s="39"/>
      <c r="J833" s="39"/>
      <c r="K833" s="84" t="e">
        <f t="shared" si="124"/>
        <v>#N/A</v>
      </c>
      <c r="L833" s="84" t="e">
        <f t="shared" si="125"/>
        <v>#N/A</v>
      </c>
      <c r="M833" s="40">
        <f t="shared" si="120"/>
        <v>0</v>
      </c>
      <c r="N833" s="40">
        <f t="shared" si="121"/>
        <v>0</v>
      </c>
      <c r="O833" s="40">
        <f t="shared" si="126"/>
        <v>0</v>
      </c>
      <c r="P833" s="68">
        <f t="shared" si="127"/>
        <v>0</v>
      </c>
      <c r="Q833" s="69">
        <f t="shared" si="122"/>
        <v>0</v>
      </c>
      <c r="R833" s="70">
        <f t="shared" si="128"/>
        <v>0</v>
      </c>
      <c r="T833" s="10"/>
      <c r="U833" s="10"/>
      <c r="V833" s="10"/>
      <c r="W833" s="10"/>
      <c r="X833" s="10"/>
    </row>
    <row r="834" spans="4:24" s="9" customFormat="1" x14ac:dyDescent="0.3">
      <c r="D834" s="17">
        <f t="shared" si="123"/>
        <v>120167</v>
      </c>
      <c r="E834" s="41">
        <v>1</v>
      </c>
      <c r="F834" s="83">
        <f t="shared" si="129"/>
        <v>3</v>
      </c>
      <c r="G834" s="39"/>
      <c r="H834" s="39"/>
      <c r="I834" s="39"/>
      <c r="J834" s="39"/>
      <c r="K834" s="84" t="e">
        <f t="shared" si="124"/>
        <v>#N/A</v>
      </c>
      <c r="L834" s="84" t="e">
        <f t="shared" si="125"/>
        <v>#N/A</v>
      </c>
      <c r="M834" s="40">
        <f t="shared" ref="M834:M897" si="130">IF(AND(ISBLANK(G835),ISBLANK(H835),ISBLANK(I835)),
       IF(AND(ISBLANK(G834),ISBLANK(H834),ISBLANK(I834)),
           IF(O833&gt;0,
                IF(YEARFRAC($B$7,D834)&gt;$B$10,O833,M833)+R833+($B$5-$B$25*E833+$B$4)*YEARFRAC(D833,D834)+IF(AND($B$27,YEARFRAC($B$7,D833)&lt;$B$10),$B$29*12*YEARFRAC(D833,D834),0)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K834+N("If records exist on this row, but not on the next, start the prediction by using this row's record")),
    NA()+N("Both this row and next have records; do nothing"))</f>
        <v>0</v>
      </c>
      <c r="N834" s="40">
        <f t="shared" ref="N834:N897" si="131">IF($B$27,
   IF(AND(ISBLANK(G835),ISBLANK(H835),ISBLANK(I835)),
      IF(AND(ISBLANK(G834),ISBLANK(H834),ISBLANK(I834)),
          IF(YEARFRAC($B$7,D834)&lt;=$B$10,
               MAX(N833+Q833-$B$29*12*YEARFRAC(D833,D834),0)+N("Predict the fixed balance if both this row and next have no records: it's the balance, plus interest, minus repayment"),
               0+N("Return a zero fixed balance if we're past the fixed period")),
          H834+N("Return the fixed balance when this row has a record, but the next doesn't")),
      NA()+N("Return NA if records were entered for this row and next (no need to predict)")),
 NA()+N("Return NA if the fixed period is not used"))</f>
        <v>0</v>
      </c>
      <c r="O834" s="40">
        <f t="shared" si="126"/>
        <v>0</v>
      </c>
      <c r="P834" s="68">
        <f t="shared" si="127"/>
        <v>0</v>
      </c>
      <c r="Q834" s="69">
        <f t="shared" ref="Q834:Q897" si="132">IF(ISNA(N834),
      NA()+N("Do nothing if the fixed balance is NA"),
      IF(AND(D834&gt;=$B$7,N834&gt;0,YEARFRAC($B$7,D834)&lt;=$B$10)+N("Check if within the fixed period"),
          (N834+IF(OR(ISNA(M834),ISNA($B$11)),0,MIN(0,MAX(-$B$11,M834))))*((1+$B$9/100/365)^(365*YEARFRAC(D834,D835))-1)
            +N("The fixed interest is the fixed rate (for the time between rows) multiplied by the fixed balance, reduced by up to the max repayment (if the variable balance is negative)"),
          0+N("No interest if outside the fixed period, or the balance is non-positive")))</f>
        <v>0</v>
      </c>
      <c r="R834" s="70">
        <f t="shared" si="128"/>
        <v>0</v>
      </c>
      <c r="T834" s="10"/>
      <c r="U834" s="10"/>
      <c r="V834" s="10"/>
      <c r="W834" s="10"/>
      <c r="X834" s="10"/>
    </row>
    <row r="835" spans="4:24" s="9" customFormat="1" x14ac:dyDescent="0.3">
      <c r="D835" s="17">
        <f t="shared" ref="D835:D898" si="133">EDATE(D834,3)</f>
        <v>120257</v>
      </c>
      <c r="E835" s="41">
        <v>1</v>
      </c>
      <c r="F835" s="83">
        <f t="shared" si="129"/>
        <v>3</v>
      </c>
      <c r="G835" s="39"/>
      <c r="H835" s="39"/>
      <c r="I835" s="39"/>
      <c r="J835" s="39"/>
      <c r="K835" s="84" t="e">
        <f t="shared" ref="K835:K898" si="134">IF(AND(ISBLANK(G835),ISBLANK(I835)),NA(),G835-I835)+N("Only give a result if the offset or variable balance are recorded")</f>
        <v>#N/A</v>
      </c>
      <c r="L835" s="84" t="e">
        <f t="shared" ref="L835:L898" si="135">IF(AND(ISBLANK(G835),ISBLANK(H835),ISBLANK(I835)),
      NA()+N("This row has no records; use NA"),
      H835+K835)</f>
        <v>#N/A</v>
      </c>
      <c r="M835" s="40">
        <f t="shared" si="130"/>
        <v>0</v>
      </c>
      <c r="N835" s="40">
        <f t="shared" si="131"/>
        <v>0</v>
      </c>
      <c r="O835" s="40">
        <f t="shared" ref="O835:O898" si="136">IF(ISNA(M835),
       IF(ISNA(N835), NA()+N("NA if both fixed and variable are NA"), MAX(0,N835)+N("Fixed balance if variable is NA")),
       IF(ISNA(N835),MAX(0,M835)+N("Variable balance if fixed is NA"),MAX(M835+N835,0)+N("Fixed+Variable if both aren't NA")))</f>
        <v>0</v>
      </c>
      <c r="P835" s="68">
        <f t="shared" ref="P835:P898" si="137">IF(ISNA(Q835)+N("This formula returns the sum of the interests that aren't NA"),
      IF(ISNA(R835),NA(),R835),
      IF(ISNA(R835),Q835,Q835+R835))</f>
        <v>0</v>
      </c>
      <c r="Q835" s="69">
        <f t="shared" si="132"/>
        <v>0</v>
      </c>
      <c r="R835" s="70">
        <f t="shared" ref="R835:R898" si="138">IF(ISNA(M835),
      NA()+N("Do nothing if the variable balance is NA"),
      MAX(IF(YEARFRAC($B$7,D835)&gt;$B$10,O835,M835)*((1+F835/100/365)^(365*YEARFRAC(D835,D836))-1), 0)
     +N("The variable interest is the variable rate (for the period between rows) multiplied by the net or variable balance (depending if within the fixed period), and only for positive variable balances"))</f>
        <v>0</v>
      </c>
      <c r="T835" s="10"/>
      <c r="U835" s="10"/>
      <c r="V835" s="10"/>
      <c r="W835" s="10"/>
      <c r="X835" s="10"/>
    </row>
    <row r="836" spans="4:24" s="9" customFormat="1" x14ac:dyDescent="0.3">
      <c r="D836" s="17">
        <f t="shared" si="133"/>
        <v>120348</v>
      </c>
      <c r="E836" s="41">
        <v>1</v>
      </c>
      <c r="F836" s="83">
        <f t="shared" ref="F836:F899" si="139">F835</f>
        <v>3</v>
      </c>
      <c r="G836" s="39"/>
      <c r="H836" s="39"/>
      <c r="I836" s="39"/>
      <c r="J836" s="39"/>
      <c r="K836" s="84" t="e">
        <f t="shared" si="134"/>
        <v>#N/A</v>
      </c>
      <c r="L836" s="84" t="e">
        <f t="shared" si="135"/>
        <v>#N/A</v>
      </c>
      <c r="M836" s="40">
        <f t="shared" si="130"/>
        <v>0</v>
      </c>
      <c r="N836" s="40">
        <f t="shared" si="131"/>
        <v>0</v>
      </c>
      <c r="O836" s="40">
        <f t="shared" si="136"/>
        <v>0</v>
      </c>
      <c r="P836" s="68">
        <f t="shared" si="137"/>
        <v>0</v>
      </c>
      <c r="Q836" s="69">
        <f t="shared" si="132"/>
        <v>0</v>
      </c>
      <c r="R836" s="70">
        <f t="shared" si="138"/>
        <v>0</v>
      </c>
      <c r="T836" s="10"/>
      <c r="U836" s="10"/>
      <c r="V836" s="10"/>
      <c r="W836" s="10"/>
      <c r="X836" s="10"/>
    </row>
    <row r="837" spans="4:24" s="9" customFormat="1" x14ac:dyDescent="0.3">
      <c r="D837" s="17">
        <f t="shared" si="133"/>
        <v>120440</v>
      </c>
      <c r="E837" s="41">
        <v>1</v>
      </c>
      <c r="F837" s="83">
        <f t="shared" si="139"/>
        <v>3</v>
      </c>
      <c r="G837" s="39"/>
      <c r="H837" s="39"/>
      <c r="I837" s="39"/>
      <c r="J837" s="39"/>
      <c r="K837" s="84" t="e">
        <f t="shared" si="134"/>
        <v>#N/A</v>
      </c>
      <c r="L837" s="84" t="e">
        <f t="shared" si="135"/>
        <v>#N/A</v>
      </c>
      <c r="M837" s="40">
        <f t="shared" si="130"/>
        <v>0</v>
      </c>
      <c r="N837" s="40">
        <f t="shared" si="131"/>
        <v>0</v>
      </c>
      <c r="O837" s="40">
        <f t="shared" si="136"/>
        <v>0</v>
      </c>
      <c r="P837" s="68">
        <f t="shared" si="137"/>
        <v>0</v>
      </c>
      <c r="Q837" s="69">
        <f t="shared" si="132"/>
        <v>0</v>
      </c>
      <c r="R837" s="70">
        <f t="shared" si="138"/>
        <v>0</v>
      </c>
      <c r="T837" s="10"/>
      <c r="U837" s="10"/>
      <c r="V837" s="10"/>
      <c r="W837" s="10"/>
      <c r="X837" s="10"/>
    </row>
    <row r="838" spans="4:24" s="9" customFormat="1" x14ac:dyDescent="0.3">
      <c r="D838" s="17">
        <f t="shared" si="133"/>
        <v>120532</v>
      </c>
      <c r="E838" s="41">
        <v>1</v>
      </c>
      <c r="F838" s="83">
        <f t="shared" si="139"/>
        <v>3</v>
      </c>
      <c r="G838" s="39"/>
      <c r="H838" s="39"/>
      <c r="I838" s="39"/>
      <c r="J838" s="39"/>
      <c r="K838" s="84" t="e">
        <f t="shared" si="134"/>
        <v>#N/A</v>
      </c>
      <c r="L838" s="84" t="e">
        <f t="shared" si="135"/>
        <v>#N/A</v>
      </c>
      <c r="M838" s="40">
        <f t="shared" si="130"/>
        <v>0</v>
      </c>
      <c r="N838" s="40">
        <f t="shared" si="131"/>
        <v>0</v>
      </c>
      <c r="O838" s="40">
        <f t="shared" si="136"/>
        <v>0</v>
      </c>
      <c r="P838" s="68">
        <f t="shared" si="137"/>
        <v>0</v>
      </c>
      <c r="Q838" s="69">
        <f t="shared" si="132"/>
        <v>0</v>
      </c>
      <c r="R838" s="70">
        <f t="shared" si="138"/>
        <v>0</v>
      </c>
      <c r="T838" s="10"/>
      <c r="U838" s="10"/>
      <c r="V838" s="10"/>
      <c r="W838" s="10"/>
      <c r="X838" s="10"/>
    </row>
    <row r="839" spans="4:24" s="9" customFormat="1" x14ac:dyDescent="0.3">
      <c r="D839" s="17">
        <f t="shared" si="133"/>
        <v>120622</v>
      </c>
      <c r="E839" s="41">
        <v>1</v>
      </c>
      <c r="F839" s="83">
        <f t="shared" si="139"/>
        <v>3</v>
      </c>
      <c r="G839" s="39"/>
      <c r="H839" s="39"/>
      <c r="I839" s="39"/>
      <c r="J839" s="39"/>
      <c r="K839" s="84" t="e">
        <f t="shared" si="134"/>
        <v>#N/A</v>
      </c>
      <c r="L839" s="84" t="e">
        <f t="shared" si="135"/>
        <v>#N/A</v>
      </c>
      <c r="M839" s="40">
        <f t="shared" si="130"/>
        <v>0</v>
      </c>
      <c r="N839" s="40">
        <f t="shared" si="131"/>
        <v>0</v>
      </c>
      <c r="O839" s="40">
        <f t="shared" si="136"/>
        <v>0</v>
      </c>
      <c r="P839" s="68">
        <f t="shared" si="137"/>
        <v>0</v>
      </c>
      <c r="Q839" s="69">
        <f t="shared" si="132"/>
        <v>0</v>
      </c>
      <c r="R839" s="70">
        <f t="shared" si="138"/>
        <v>0</v>
      </c>
      <c r="T839" s="10"/>
      <c r="U839" s="10"/>
      <c r="V839" s="10"/>
      <c r="W839" s="10"/>
      <c r="X839" s="10"/>
    </row>
    <row r="840" spans="4:24" s="9" customFormat="1" x14ac:dyDescent="0.3">
      <c r="D840" s="17">
        <f t="shared" si="133"/>
        <v>120713</v>
      </c>
      <c r="E840" s="41">
        <v>1</v>
      </c>
      <c r="F840" s="83">
        <f t="shared" si="139"/>
        <v>3</v>
      </c>
      <c r="G840" s="39"/>
      <c r="H840" s="39"/>
      <c r="I840" s="39"/>
      <c r="J840" s="39"/>
      <c r="K840" s="84" t="e">
        <f t="shared" si="134"/>
        <v>#N/A</v>
      </c>
      <c r="L840" s="84" t="e">
        <f t="shared" si="135"/>
        <v>#N/A</v>
      </c>
      <c r="M840" s="40">
        <f t="shared" si="130"/>
        <v>0</v>
      </c>
      <c r="N840" s="40">
        <f t="shared" si="131"/>
        <v>0</v>
      </c>
      <c r="O840" s="40">
        <f t="shared" si="136"/>
        <v>0</v>
      </c>
      <c r="P840" s="68">
        <f t="shared" si="137"/>
        <v>0</v>
      </c>
      <c r="Q840" s="69">
        <f t="shared" si="132"/>
        <v>0</v>
      </c>
      <c r="R840" s="70">
        <f t="shared" si="138"/>
        <v>0</v>
      </c>
      <c r="T840" s="10"/>
      <c r="U840" s="10"/>
      <c r="V840" s="10"/>
      <c r="W840" s="10"/>
      <c r="X840" s="10"/>
    </row>
    <row r="841" spans="4:24" s="9" customFormat="1" x14ac:dyDescent="0.3">
      <c r="D841" s="17">
        <f t="shared" si="133"/>
        <v>120805</v>
      </c>
      <c r="E841" s="41">
        <v>1</v>
      </c>
      <c r="F841" s="83">
        <f t="shared" si="139"/>
        <v>3</v>
      </c>
      <c r="G841" s="39"/>
      <c r="H841" s="39"/>
      <c r="I841" s="39"/>
      <c r="J841" s="39"/>
      <c r="K841" s="84" t="e">
        <f t="shared" si="134"/>
        <v>#N/A</v>
      </c>
      <c r="L841" s="84" t="e">
        <f t="shared" si="135"/>
        <v>#N/A</v>
      </c>
      <c r="M841" s="40">
        <f t="shared" si="130"/>
        <v>0</v>
      </c>
      <c r="N841" s="40">
        <f t="shared" si="131"/>
        <v>0</v>
      </c>
      <c r="O841" s="40">
        <f t="shared" si="136"/>
        <v>0</v>
      </c>
      <c r="P841" s="68">
        <f t="shared" si="137"/>
        <v>0</v>
      </c>
      <c r="Q841" s="69">
        <f t="shared" si="132"/>
        <v>0</v>
      </c>
      <c r="R841" s="70">
        <f t="shared" si="138"/>
        <v>0</v>
      </c>
      <c r="T841" s="10"/>
      <c r="U841" s="10"/>
      <c r="V841" s="10"/>
      <c r="W841" s="10"/>
      <c r="X841" s="10"/>
    </row>
    <row r="842" spans="4:24" s="9" customFormat="1" x14ac:dyDescent="0.3">
      <c r="D842" s="17">
        <f t="shared" si="133"/>
        <v>120897</v>
      </c>
      <c r="E842" s="41">
        <v>1</v>
      </c>
      <c r="F842" s="83">
        <f t="shared" si="139"/>
        <v>3</v>
      </c>
      <c r="G842" s="39"/>
      <c r="H842" s="39"/>
      <c r="I842" s="39"/>
      <c r="J842" s="39"/>
      <c r="K842" s="84" t="e">
        <f t="shared" si="134"/>
        <v>#N/A</v>
      </c>
      <c r="L842" s="84" t="e">
        <f t="shared" si="135"/>
        <v>#N/A</v>
      </c>
      <c r="M842" s="40">
        <f t="shared" si="130"/>
        <v>0</v>
      </c>
      <c r="N842" s="40">
        <f t="shared" si="131"/>
        <v>0</v>
      </c>
      <c r="O842" s="40">
        <f t="shared" si="136"/>
        <v>0</v>
      </c>
      <c r="P842" s="68">
        <f t="shared" si="137"/>
        <v>0</v>
      </c>
      <c r="Q842" s="69">
        <f t="shared" si="132"/>
        <v>0</v>
      </c>
      <c r="R842" s="70">
        <f t="shared" si="138"/>
        <v>0</v>
      </c>
      <c r="T842" s="10"/>
      <c r="U842" s="10"/>
      <c r="V842" s="10"/>
      <c r="W842" s="10"/>
      <c r="X842" s="10"/>
    </row>
    <row r="843" spans="4:24" s="9" customFormat="1" x14ac:dyDescent="0.3">
      <c r="D843" s="17">
        <f t="shared" si="133"/>
        <v>120987</v>
      </c>
      <c r="E843" s="41">
        <v>1</v>
      </c>
      <c r="F843" s="83">
        <f t="shared" si="139"/>
        <v>3</v>
      </c>
      <c r="G843" s="39"/>
      <c r="H843" s="39"/>
      <c r="I843" s="39"/>
      <c r="J843" s="39"/>
      <c r="K843" s="84" t="e">
        <f t="shared" si="134"/>
        <v>#N/A</v>
      </c>
      <c r="L843" s="84" t="e">
        <f t="shared" si="135"/>
        <v>#N/A</v>
      </c>
      <c r="M843" s="40">
        <f t="shared" si="130"/>
        <v>0</v>
      </c>
      <c r="N843" s="40">
        <f t="shared" si="131"/>
        <v>0</v>
      </c>
      <c r="O843" s="40">
        <f t="shared" si="136"/>
        <v>0</v>
      </c>
      <c r="P843" s="68">
        <f t="shared" si="137"/>
        <v>0</v>
      </c>
      <c r="Q843" s="69">
        <f t="shared" si="132"/>
        <v>0</v>
      </c>
      <c r="R843" s="70">
        <f t="shared" si="138"/>
        <v>0</v>
      </c>
      <c r="T843" s="10"/>
      <c r="U843" s="10"/>
      <c r="V843" s="10"/>
      <c r="W843" s="10"/>
      <c r="X843" s="10"/>
    </row>
    <row r="844" spans="4:24" s="9" customFormat="1" x14ac:dyDescent="0.3">
      <c r="D844" s="17">
        <f t="shared" si="133"/>
        <v>121078</v>
      </c>
      <c r="E844" s="41">
        <v>1</v>
      </c>
      <c r="F844" s="83">
        <f t="shared" si="139"/>
        <v>3</v>
      </c>
      <c r="G844" s="39"/>
      <c r="H844" s="39"/>
      <c r="I844" s="39"/>
      <c r="J844" s="39"/>
      <c r="K844" s="84" t="e">
        <f t="shared" si="134"/>
        <v>#N/A</v>
      </c>
      <c r="L844" s="84" t="e">
        <f t="shared" si="135"/>
        <v>#N/A</v>
      </c>
      <c r="M844" s="40">
        <f t="shared" si="130"/>
        <v>0</v>
      </c>
      <c r="N844" s="40">
        <f t="shared" si="131"/>
        <v>0</v>
      </c>
      <c r="O844" s="40">
        <f t="shared" si="136"/>
        <v>0</v>
      </c>
      <c r="P844" s="68">
        <f t="shared" si="137"/>
        <v>0</v>
      </c>
      <c r="Q844" s="69">
        <f t="shared" si="132"/>
        <v>0</v>
      </c>
      <c r="R844" s="70">
        <f t="shared" si="138"/>
        <v>0</v>
      </c>
      <c r="T844" s="10"/>
      <c r="U844" s="10"/>
      <c r="V844" s="10"/>
      <c r="W844" s="10"/>
      <c r="X844" s="10"/>
    </row>
    <row r="845" spans="4:24" s="9" customFormat="1" x14ac:dyDescent="0.3">
      <c r="D845" s="17">
        <f t="shared" si="133"/>
        <v>121170</v>
      </c>
      <c r="E845" s="41">
        <v>1</v>
      </c>
      <c r="F845" s="83">
        <f t="shared" si="139"/>
        <v>3</v>
      </c>
      <c r="G845" s="39"/>
      <c r="H845" s="39"/>
      <c r="I845" s="39"/>
      <c r="J845" s="39"/>
      <c r="K845" s="84" t="e">
        <f t="shared" si="134"/>
        <v>#N/A</v>
      </c>
      <c r="L845" s="84" t="e">
        <f t="shared" si="135"/>
        <v>#N/A</v>
      </c>
      <c r="M845" s="40">
        <f t="shared" si="130"/>
        <v>0</v>
      </c>
      <c r="N845" s="40">
        <f t="shared" si="131"/>
        <v>0</v>
      </c>
      <c r="O845" s="40">
        <f t="shared" si="136"/>
        <v>0</v>
      </c>
      <c r="P845" s="68">
        <f t="shared" si="137"/>
        <v>0</v>
      </c>
      <c r="Q845" s="69">
        <f t="shared" si="132"/>
        <v>0</v>
      </c>
      <c r="R845" s="70">
        <f t="shared" si="138"/>
        <v>0</v>
      </c>
      <c r="T845" s="10"/>
      <c r="U845" s="10"/>
      <c r="V845" s="10"/>
      <c r="W845" s="10"/>
      <c r="X845" s="10"/>
    </row>
    <row r="846" spans="4:24" s="9" customFormat="1" x14ac:dyDescent="0.3">
      <c r="D846" s="17">
        <f t="shared" si="133"/>
        <v>121262</v>
      </c>
      <c r="E846" s="41">
        <v>1</v>
      </c>
      <c r="F846" s="83">
        <f t="shared" si="139"/>
        <v>3</v>
      </c>
      <c r="G846" s="39"/>
      <c r="H846" s="39"/>
      <c r="I846" s="39"/>
      <c r="J846" s="39"/>
      <c r="K846" s="84" t="e">
        <f t="shared" si="134"/>
        <v>#N/A</v>
      </c>
      <c r="L846" s="84" t="e">
        <f t="shared" si="135"/>
        <v>#N/A</v>
      </c>
      <c r="M846" s="40">
        <f t="shared" si="130"/>
        <v>0</v>
      </c>
      <c r="N846" s="40">
        <f t="shared" si="131"/>
        <v>0</v>
      </c>
      <c r="O846" s="40">
        <f t="shared" si="136"/>
        <v>0</v>
      </c>
      <c r="P846" s="68">
        <f t="shared" si="137"/>
        <v>0</v>
      </c>
      <c r="Q846" s="69">
        <f t="shared" si="132"/>
        <v>0</v>
      </c>
      <c r="R846" s="70">
        <f t="shared" si="138"/>
        <v>0</v>
      </c>
      <c r="T846" s="10"/>
      <c r="U846" s="10"/>
      <c r="V846" s="10"/>
      <c r="W846" s="10"/>
      <c r="X846" s="10"/>
    </row>
    <row r="847" spans="4:24" s="9" customFormat="1" x14ac:dyDescent="0.3">
      <c r="D847" s="17">
        <f t="shared" si="133"/>
        <v>121353</v>
      </c>
      <c r="E847" s="41">
        <v>1</v>
      </c>
      <c r="F847" s="83">
        <f t="shared" si="139"/>
        <v>3</v>
      </c>
      <c r="G847" s="39"/>
      <c r="H847" s="39"/>
      <c r="I847" s="39"/>
      <c r="J847" s="39"/>
      <c r="K847" s="84" t="e">
        <f t="shared" si="134"/>
        <v>#N/A</v>
      </c>
      <c r="L847" s="84" t="e">
        <f t="shared" si="135"/>
        <v>#N/A</v>
      </c>
      <c r="M847" s="40">
        <f t="shared" si="130"/>
        <v>0</v>
      </c>
      <c r="N847" s="40">
        <f t="shared" si="131"/>
        <v>0</v>
      </c>
      <c r="O847" s="40">
        <f t="shared" si="136"/>
        <v>0</v>
      </c>
      <c r="P847" s="68">
        <f t="shared" si="137"/>
        <v>0</v>
      </c>
      <c r="Q847" s="69">
        <f t="shared" si="132"/>
        <v>0</v>
      </c>
      <c r="R847" s="70">
        <f t="shared" si="138"/>
        <v>0</v>
      </c>
      <c r="T847" s="10"/>
      <c r="U847" s="10"/>
      <c r="V847" s="10"/>
      <c r="W847" s="10"/>
      <c r="X847" s="10"/>
    </row>
    <row r="848" spans="4:24" s="9" customFormat="1" x14ac:dyDescent="0.3">
      <c r="D848" s="17">
        <f t="shared" si="133"/>
        <v>121444</v>
      </c>
      <c r="E848" s="41">
        <v>1</v>
      </c>
      <c r="F848" s="83">
        <f t="shared" si="139"/>
        <v>3</v>
      </c>
      <c r="G848" s="39"/>
      <c r="H848" s="39"/>
      <c r="I848" s="39"/>
      <c r="J848" s="39"/>
      <c r="K848" s="84" t="e">
        <f t="shared" si="134"/>
        <v>#N/A</v>
      </c>
      <c r="L848" s="84" t="e">
        <f t="shared" si="135"/>
        <v>#N/A</v>
      </c>
      <c r="M848" s="40">
        <f t="shared" si="130"/>
        <v>0</v>
      </c>
      <c r="N848" s="40">
        <f t="shared" si="131"/>
        <v>0</v>
      </c>
      <c r="O848" s="40">
        <f t="shared" si="136"/>
        <v>0</v>
      </c>
      <c r="P848" s="68">
        <f t="shared" si="137"/>
        <v>0</v>
      </c>
      <c r="Q848" s="69">
        <f t="shared" si="132"/>
        <v>0</v>
      </c>
      <c r="R848" s="70">
        <f t="shared" si="138"/>
        <v>0</v>
      </c>
      <c r="T848" s="10"/>
      <c r="U848" s="10"/>
      <c r="V848" s="10"/>
      <c r="W848" s="10"/>
      <c r="X848" s="10"/>
    </row>
    <row r="849" spans="4:24" s="9" customFormat="1" x14ac:dyDescent="0.3">
      <c r="D849" s="17">
        <f t="shared" si="133"/>
        <v>121536</v>
      </c>
      <c r="E849" s="41">
        <v>1</v>
      </c>
      <c r="F849" s="83">
        <f t="shared" si="139"/>
        <v>3</v>
      </c>
      <c r="G849" s="39"/>
      <c r="H849" s="39"/>
      <c r="I849" s="39"/>
      <c r="J849" s="39"/>
      <c r="K849" s="84" t="e">
        <f t="shared" si="134"/>
        <v>#N/A</v>
      </c>
      <c r="L849" s="84" t="e">
        <f t="shared" si="135"/>
        <v>#N/A</v>
      </c>
      <c r="M849" s="40">
        <f t="shared" si="130"/>
        <v>0</v>
      </c>
      <c r="N849" s="40">
        <f t="shared" si="131"/>
        <v>0</v>
      </c>
      <c r="O849" s="40">
        <f t="shared" si="136"/>
        <v>0</v>
      </c>
      <c r="P849" s="68">
        <f t="shared" si="137"/>
        <v>0</v>
      </c>
      <c r="Q849" s="69">
        <f t="shared" si="132"/>
        <v>0</v>
      </c>
      <c r="R849" s="70">
        <f t="shared" si="138"/>
        <v>0</v>
      </c>
      <c r="T849" s="10"/>
      <c r="U849" s="10"/>
      <c r="V849" s="10"/>
      <c r="W849" s="10"/>
      <c r="X849" s="10"/>
    </row>
    <row r="850" spans="4:24" s="9" customFormat="1" x14ac:dyDescent="0.3">
      <c r="D850" s="17">
        <f t="shared" si="133"/>
        <v>121628</v>
      </c>
      <c r="E850" s="41">
        <v>1</v>
      </c>
      <c r="F850" s="83">
        <f t="shared" si="139"/>
        <v>3</v>
      </c>
      <c r="G850" s="39"/>
      <c r="H850" s="39"/>
      <c r="I850" s="39"/>
      <c r="J850" s="39"/>
      <c r="K850" s="84" t="e">
        <f t="shared" si="134"/>
        <v>#N/A</v>
      </c>
      <c r="L850" s="84" t="e">
        <f t="shared" si="135"/>
        <v>#N/A</v>
      </c>
      <c r="M850" s="40">
        <f t="shared" si="130"/>
        <v>0</v>
      </c>
      <c r="N850" s="40">
        <f t="shared" si="131"/>
        <v>0</v>
      </c>
      <c r="O850" s="40">
        <f t="shared" si="136"/>
        <v>0</v>
      </c>
      <c r="P850" s="68">
        <f t="shared" si="137"/>
        <v>0</v>
      </c>
      <c r="Q850" s="69">
        <f t="shared" si="132"/>
        <v>0</v>
      </c>
      <c r="R850" s="70">
        <f t="shared" si="138"/>
        <v>0</v>
      </c>
      <c r="T850" s="10"/>
      <c r="U850" s="10"/>
      <c r="V850" s="10"/>
      <c r="W850" s="10"/>
      <c r="X850" s="10"/>
    </row>
    <row r="851" spans="4:24" s="9" customFormat="1" x14ac:dyDescent="0.3">
      <c r="D851" s="17">
        <f t="shared" si="133"/>
        <v>121718</v>
      </c>
      <c r="E851" s="41">
        <v>1</v>
      </c>
      <c r="F851" s="83">
        <f t="shared" si="139"/>
        <v>3</v>
      </c>
      <c r="G851" s="39"/>
      <c r="H851" s="39"/>
      <c r="I851" s="39"/>
      <c r="J851" s="39"/>
      <c r="K851" s="84" t="e">
        <f t="shared" si="134"/>
        <v>#N/A</v>
      </c>
      <c r="L851" s="84" t="e">
        <f t="shared" si="135"/>
        <v>#N/A</v>
      </c>
      <c r="M851" s="40">
        <f t="shared" si="130"/>
        <v>0</v>
      </c>
      <c r="N851" s="40">
        <f t="shared" si="131"/>
        <v>0</v>
      </c>
      <c r="O851" s="40">
        <f t="shared" si="136"/>
        <v>0</v>
      </c>
      <c r="P851" s="68">
        <f t="shared" si="137"/>
        <v>0</v>
      </c>
      <c r="Q851" s="69">
        <f t="shared" si="132"/>
        <v>0</v>
      </c>
      <c r="R851" s="70">
        <f t="shared" si="138"/>
        <v>0</v>
      </c>
      <c r="T851" s="10"/>
      <c r="U851" s="10"/>
      <c r="V851" s="10"/>
      <c r="W851" s="10"/>
      <c r="X851" s="10"/>
    </row>
    <row r="852" spans="4:24" s="9" customFormat="1" x14ac:dyDescent="0.3">
      <c r="D852" s="17">
        <f t="shared" si="133"/>
        <v>121809</v>
      </c>
      <c r="E852" s="41">
        <v>1</v>
      </c>
      <c r="F852" s="83">
        <f t="shared" si="139"/>
        <v>3</v>
      </c>
      <c r="G852" s="39"/>
      <c r="H852" s="39"/>
      <c r="I852" s="39"/>
      <c r="J852" s="39"/>
      <c r="K852" s="84" t="e">
        <f t="shared" si="134"/>
        <v>#N/A</v>
      </c>
      <c r="L852" s="84" t="e">
        <f t="shared" si="135"/>
        <v>#N/A</v>
      </c>
      <c r="M852" s="40">
        <f t="shared" si="130"/>
        <v>0</v>
      </c>
      <c r="N852" s="40">
        <f t="shared" si="131"/>
        <v>0</v>
      </c>
      <c r="O852" s="40">
        <f t="shared" si="136"/>
        <v>0</v>
      </c>
      <c r="P852" s="68">
        <f t="shared" si="137"/>
        <v>0</v>
      </c>
      <c r="Q852" s="69">
        <f t="shared" si="132"/>
        <v>0</v>
      </c>
      <c r="R852" s="70">
        <f t="shared" si="138"/>
        <v>0</v>
      </c>
      <c r="T852" s="10"/>
      <c r="U852" s="10"/>
      <c r="V852" s="10"/>
      <c r="W852" s="10"/>
      <c r="X852" s="10"/>
    </row>
    <row r="853" spans="4:24" s="9" customFormat="1" x14ac:dyDescent="0.3">
      <c r="D853" s="17">
        <f t="shared" si="133"/>
        <v>121901</v>
      </c>
      <c r="E853" s="41">
        <v>1</v>
      </c>
      <c r="F853" s="83">
        <f t="shared" si="139"/>
        <v>3</v>
      </c>
      <c r="G853" s="39"/>
      <c r="H853" s="39"/>
      <c r="I853" s="39"/>
      <c r="J853" s="39"/>
      <c r="K853" s="84" t="e">
        <f t="shared" si="134"/>
        <v>#N/A</v>
      </c>
      <c r="L853" s="84" t="e">
        <f t="shared" si="135"/>
        <v>#N/A</v>
      </c>
      <c r="M853" s="40">
        <f t="shared" si="130"/>
        <v>0</v>
      </c>
      <c r="N853" s="40">
        <f t="shared" si="131"/>
        <v>0</v>
      </c>
      <c r="O853" s="40">
        <f t="shared" si="136"/>
        <v>0</v>
      </c>
      <c r="P853" s="68">
        <f t="shared" si="137"/>
        <v>0</v>
      </c>
      <c r="Q853" s="69">
        <f t="shared" si="132"/>
        <v>0</v>
      </c>
      <c r="R853" s="70">
        <f t="shared" si="138"/>
        <v>0</v>
      </c>
      <c r="T853" s="10"/>
      <c r="U853" s="10"/>
      <c r="V853" s="10"/>
      <c r="W853" s="10"/>
      <c r="X853" s="10"/>
    </row>
    <row r="854" spans="4:24" s="9" customFormat="1" x14ac:dyDescent="0.3">
      <c r="D854" s="17">
        <f t="shared" si="133"/>
        <v>121993</v>
      </c>
      <c r="E854" s="41">
        <v>1</v>
      </c>
      <c r="F854" s="83">
        <f t="shared" si="139"/>
        <v>3</v>
      </c>
      <c r="G854" s="39"/>
      <c r="H854" s="39"/>
      <c r="I854" s="39"/>
      <c r="J854" s="39"/>
      <c r="K854" s="84" t="e">
        <f t="shared" si="134"/>
        <v>#N/A</v>
      </c>
      <c r="L854" s="84" t="e">
        <f t="shared" si="135"/>
        <v>#N/A</v>
      </c>
      <c r="M854" s="40">
        <f t="shared" si="130"/>
        <v>0</v>
      </c>
      <c r="N854" s="40">
        <f t="shared" si="131"/>
        <v>0</v>
      </c>
      <c r="O854" s="40">
        <f t="shared" si="136"/>
        <v>0</v>
      </c>
      <c r="P854" s="68">
        <f t="shared" si="137"/>
        <v>0</v>
      </c>
      <c r="Q854" s="69">
        <f t="shared" si="132"/>
        <v>0</v>
      </c>
      <c r="R854" s="70">
        <f t="shared" si="138"/>
        <v>0</v>
      </c>
      <c r="T854" s="10"/>
      <c r="U854" s="10"/>
      <c r="V854" s="10"/>
      <c r="W854" s="10"/>
      <c r="X854" s="10"/>
    </row>
    <row r="855" spans="4:24" s="9" customFormat="1" x14ac:dyDescent="0.3">
      <c r="D855" s="17">
        <f t="shared" si="133"/>
        <v>122083</v>
      </c>
      <c r="E855" s="41">
        <v>1</v>
      </c>
      <c r="F855" s="83">
        <f t="shared" si="139"/>
        <v>3</v>
      </c>
      <c r="G855" s="39"/>
      <c r="H855" s="39"/>
      <c r="I855" s="39"/>
      <c r="J855" s="39"/>
      <c r="K855" s="84" t="e">
        <f t="shared" si="134"/>
        <v>#N/A</v>
      </c>
      <c r="L855" s="84" t="e">
        <f t="shared" si="135"/>
        <v>#N/A</v>
      </c>
      <c r="M855" s="40">
        <f t="shared" si="130"/>
        <v>0</v>
      </c>
      <c r="N855" s="40">
        <f t="shared" si="131"/>
        <v>0</v>
      </c>
      <c r="O855" s="40">
        <f t="shared" si="136"/>
        <v>0</v>
      </c>
      <c r="P855" s="68">
        <f t="shared" si="137"/>
        <v>0</v>
      </c>
      <c r="Q855" s="69">
        <f t="shared" si="132"/>
        <v>0</v>
      </c>
      <c r="R855" s="70">
        <f t="shared" si="138"/>
        <v>0</v>
      </c>
      <c r="T855" s="10"/>
      <c r="U855" s="10"/>
      <c r="V855" s="10"/>
      <c r="W855" s="10"/>
      <c r="X855" s="10"/>
    </row>
    <row r="856" spans="4:24" s="9" customFormat="1" x14ac:dyDescent="0.3">
      <c r="D856" s="17">
        <f t="shared" si="133"/>
        <v>122174</v>
      </c>
      <c r="E856" s="41">
        <v>1</v>
      </c>
      <c r="F856" s="83">
        <f t="shared" si="139"/>
        <v>3</v>
      </c>
      <c r="G856" s="39"/>
      <c r="H856" s="39"/>
      <c r="I856" s="39"/>
      <c r="J856" s="39"/>
      <c r="K856" s="84" t="e">
        <f t="shared" si="134"/>
        <v>#N/A</v>
      </c>
      <c r="L856" s="84" t="e">
        <f t="shared" si="135"/>
        <v>#N/A</v>
      </c>
      <c r="M856" s="40">
        <f t="shared" si="130"/>
        <v>0</v>
      </c>
      <c r="N856" s="40">
        <f t="shared" si="131"/>
        <v>0</v>
      </c>
      <c r="O856" s="40">
        <f t="shared" si="136"/>
        <v>0</v>
      </c>
      <c r="P856" s="68">
        <f t="shared" si="137"/>
        <v>0</v>
      </c>
      <c r="Q856" s="69">
        <f t="shared" si="132"/>
        <v>0</v>
      </c>
      <c r="R856" s="70">
        <f t="shared" si="138"/>
        <v>0</v>
      </c>
      <c r="T856" s="10"/>
      <c r="U856" s="10"/>
      <c r="V856" s="10"/>
      <c r="W856" s="10"/>
      <c r="X856" s="10"/>
    </row>
    <row r="857" spans="4:24" s="9" customFormat="1" x14ac:dyDescent="0.3">
      <c r="D857" s="17">
        <f t="shared" si="133"/>
        <v>122266</v>
      </c>
      <c r="E857" s="41">
        <v>1</v>
      </c>
      <c r="F857" s="83">
        <f t="shared" si="139"/>
        <v>3</v>
      </c>
      <c r="G857" s="39"/>
      <c r="H857" s="39"/>
      <c r="I857" s="39"/>
      <c r="J857" s="39"/>
      <c r="K857" s="84" t="e">
        <f t="shared" si="134"/>
        <v>#N/A</v>
      </c>
      <c r="L857" s="84" t="e">
        <f t="shared" si="135"/>
        <v>#N/A</v>
      </c>
      <c r="M857" s="40">
        <f t="shared" si="130"/>
        <v>0</v>
      </c>
      <c r="N857" s="40">
        <f t="shared" si="131"/>
        <v>0</v>
      </c>
      <c r="O857" s="40">
        <f t="shared" si="136"/>
        <v>0</v>
      </c>
      <c r="P857" s="68">
        <f t="shared" si="137"/>
        <v>0</v>
      </c>
      <c r="Q857" s="69">
        <f t="shared" si="132"/>
        <v>0</v>
      </c>
      <c r="R857" s="70">
        <f t="shared" si="138"/>
        <v>0</v>
      </c>
      <c r="T857" s="10"/>
      <c r="U857" s="10"/>
      <c r="V857" s="10"/>
      <c r="W857" s="10"/>
      <c r="X857" s="10"/>
    </row>
    <row r="858" spans="4:24" s="9" customFormat="1" x14ac:dyDescent="0.3">
      <c r="D858" s="17">
        <f t="shared" si="133"/>
        <v>122358</v>
      </c>
      <c r="E858" s="41">
        <v>1</v>
      </c>
      <c r="F858" s="83">
        <f t="shared" si="139"/>
        <v>3</v>
      </c>
      <c r="G858" s="39"/>
      <c r="H858" s="39"/>
      <c r="I858" s="39"/>
      <c r="J858" s="39"/>
      <c r="K858" s="84" t="e">
        <f t="shared" si="134"/>
        <v>#N/A</v>
      </c>
      <c r="L858" s="84" t="e">
        <f t="shared" si="135"/>
        <v>#N/A</v>
      </c>
      <c r="M858" s="40">
        <f t="shared" si="130"/>
        <v>0</v>
      </c>
      <c r="N858" s="40">
        <f t="shared" si="131"/>
        <v>0</v>
      </c>
      <c r="O858" s="40">
        <f t="shared" si="136"/>
        <v>0</v>
      </c>
      <c r="P858" s="68">
        <f t="shared" si="137"/>
        <v>0</v>
      </c>
      <c r="Q858" s="69">
        <f t="shared" si="132"/>
        <v>0</v>
      </c>
      <c r="R858" s="70">
        <f t="shared" si="138"/>
        <v>0</v>
      </c>
      <c r="T858" s="10"/>
      <c r="U858" s="10"/>
      <c r="V858" s="10"/>
      <c r="W858" s="10"/>
      <c r="X858" s="10"/>
    </row>
    <row r="859" spans="4:24" s="9" customFormat="1" x14ac:dyDescent="0.3">
      <c r="D859" s="17">
        <f t="shared" si="133"/>
        <v>122448</v>
      </c>
      <c r="E859" s="41">
        <v>1</v>
      </c>
      <c r="F859" s="83">
        <f t="shared" si="139"/>
        <v>3</v>
      </c>
      <c r="G859" s="39"/>
      <c r="H859" s="39"/>
      <c r="I859" s="39"/>
      <c r="J859" s="39"/>
      <c r="K859" s="84" t="e">
        <f t="shared" si="134"/>
        <v>#N/A</v>
      </c>
      <c r="L859" s="84" t="e">
        <f t="shared" si="135"/>
        <v>#N/A</v>
      </c>
      <c r="M859" s="40">
        <f t="shared" si="130"/>
        <v>0</v>
      </c>
      <c r="N859" s="40">
        <f t="shared" si="131"/>
        <v>0</v>
      </c>
      <c r="O859" s="40">
        <f t="shared" si="136"/>
        <v>0</v>
      </c>
      <c r="P859" s="68">
        <f t="shared" si="137"/>
        <v>0</v>
      </c>
      <c r="Q859" s="69">
        <f t="shared" si="132"/>
        <v>0</v>
      </c>
      <c r="R859" s="70">
        <f t="shared" si="138"/>
        <v>0</v>
      </c>
      <c r="T859" s="10"/>
      <c r="U859" s="10"/>
      <c r="V859" s="10"/>
      <c r="W859" s="10"/>
      <c r="X859" s="10"/>
    </row>
    <row r="860" spans="4:24" s="9" customFormat="1" x14ac:dyDescent="0.3">
      <c r="D860" s="17">
        <f t="shared" si="133"/>
        <v>122539</v>
      </c>
      <c r="E860" s="41">
        <v>1</v>
      </c>
      <c r="F860" s="83">
        <f t="shared" si="139"/>
        <v>3</v>
      </c>
      <c r="G860" s="39"/>
      <c r="H860" s="39"/>
      <c r="I860" s="39"/>
      <c r="J860" s="39"/>
      <c r="K860" s="84" t="e">
        <f t="shared" si="134"/>
        <v>#N/A</v>
      </c>
      <c r="L860" s="84" t="e">
        <f t="shared" si="135"/>
        <v>#N/A</v>
      </c>
      <c r="M860" s="40">
        <f t="shared" si="130"/>
        <v>0</v>
      </c>
      <c r="N860" s="40">
        <f t="shared" si="131"/>
        <v>0</v>
      </c>
      <c r="O860" s="40">
        <f t="shared" si="136"/>
        <v>0</v>
      </c>
      <c r="P860" s="68">
        <f t="shared" si="137"/>
        <v>0</v>
      </c>
      <c r="Q860" s="69">
        <f t="shared" si="132"/>
        <v>0</v>
      </c>
      <c r="R860" s="70">
        <f t="shared" si="138"/>
        <v>0</v>
      </c>
      <c r="T860" s="10"/>
      <c r="U860" s="10"/>
      <c r="V860" s="10"/>
      <c r="W860" s="10"/>
      <c r="X860" s="10"/>
    </row>
    <row r="861" spans="4:24" s="9" customFormat="1" x14ac:dyDescent="0.3">
      <c r="D861" s="17">
        <f t="shared" si="133"/>
        <v>122631</v>
      </c>
      <c r="E861" s="41">
        <v>1</v>
      </c>
      <c r="F861" s="83">
        <f t="shared" si="139"/>
        <v>3</v>
      </c>
      <c r="G861" s="39"/>
      <c r="H861" s="39"/>
      <c r="I861" s="39"/>
      <c r="J861" s="39"/>
      <c r="K861" s="84" t="e">
        <f t="shared" si="134"/>
        <v>#N/A</v>
      </c>
      <c r="L861" s="84" t="e">
        <f t="shared" si="135"/>
        <v>#N/A</v>
      </c>
      <c r="M861" s="40">
        <f t="shared" si="130"/>
        <v>0</v>
      </c>
      <c r="N861" s="40">
        <f t="shared" si="131"/>
        <v>0</v>
      </c>
      <c r="O861" s="40">
        <f t="shared" si="136"/>
        <v>0</v>
      </c>
      <c r="P861" s="68">
        <f t="shared" si="137"/>
        <v>0</v>
      </c>
      <c r="Q861" s="69">
        <f t="shared" si="132"/>
        <v>0</v>
      </c>
      <c r="R861" s="70">
        <f t="shared" si="138"/>
        <v>0</v>
      </c>
      <c r="T861" s="10"/>
      <c r="U861" s="10"/>
      <c r="V861" s="10"/>
      <c r="W861" s="10"/>
      <c r="X861" s="10"/>
    </row>
    <row r="862" spans="4:24" s="9" customFormat="1" x14ac:dyDescent="0.3">
      <c r="D862" s="17">
        <f t="shared" si="133"/>
        <v>122723</v>
      </c>
      <c r="E862" s="41">
        <v>1</v>
      </c>
      <c r="F862" s="83">
        <f t="shared" si="139"/>
        <v>3</v>
      </c>
      <c r="G862" s="39"/>
      <c r="H862" s="39"/>
      <c r="I862" s="39"/>
      <c r="J862" s="39"/>
      <c r="K862" s="84" t="e">
        <f t="shared" si="134"/>
        <v>#N/A</v>
      </c>
      <c r="L862" s="84" t="e">
        <f t="shared" si="135"/>
        <v>#N/A</v>
      </c>
      <c r="M862" s="40">
        <f t="shared" si="130"/>
        <v>0</v>
      </c>
      <c r="N862" s="40">
        <f t="shared" si="131"/>
        <v>0</v>
      </c>
      <c r="O862" s="40">
        <f t="shared" si="136"/>
        <v>0</v>
      </c>
      <c r="P862" s="68">
        <f t="shared" si="137"/>
        <v>0</v>
      </c>
      <c r="Q862" s="69">
        <f t="shared" si="132"/>
        <v>0</v>
      </c>
      <c r="R862" s="70">
        <f t="shared" si="138"/>
        <v>0</v>
      </c>
      <c r="T862" s="10"/>
      <c r="U862" s="10"/>
      <c r="V862" s="10"/>
      <c r="W862" s="10"/>
      <c r="X862" s="10"/>
    </row>
    <row r="863" spans="4:24" s="9" customFormat="1" x14ac:dyDescent="0.3">
      <c r="D863" s="17">
        <f t="shared" si="133"/>
        <v>122814</v>
      </c>
      <c r="E863" s="41">
        <v>1</v>
      </c>
      <c r="F863" s="83">
        <f t="shared" si="139"/>
        <v>3</v>
      </c>
      <c r="G863" s="39"/>
      <c r="H863" s="39"/>
      <c r="I863" s="39"/>
      <c r="J863" s="39"/>
      <c r="K863" s="84" t="e">
        <f t="shared" si="134"/>
        <v>#N/A</v>
      </c>
      <c r="L863" s="84" t="e">
        <f t="shared" si="135"/>
        <v>#N/A</v>
      </c>
      <c r="M863" s="40">
        <f t="shared" si="130"/>
        <v>0</v>
      </c>
      <c r="N863" s="40">
        <f t="shared" si="131"/>
        <v>0</v>
      </c>
      <c r="O863" s="40">
        <f t="shared" si="136"/>
        <v>0</v>
      </c>
      <c r="P863" s="68">
        <f t="shared" si="137"/>
        <v>0</v>
      </c>
      <c r="Q863" s="69">
        <f t="shared" si="132"/>
        <v>0</v>
      </c>
      <c r="R863" s="70">
        <f t="shared" si="138"/>
        <v>0</v>
      </c>
      <c r="T863" s="10"/>
      <c r="U863" s="10"/>
      <c r="V863" s="10"/>
      <c r="W863" s="10"/>
      <c r="X863" s="10"/>
    </row>
    <row r="864" spans="4:24" s="9" customFormat="1" x14ac:dyDescent="0.3">
      <c r="D864" s="17">
        <f t="shared" si="133"/>
        <v>122905</v>
      </c>
      <c r="E864" s="41">
        <v>1</v>
      </c>
      <c r="F864" s="83">
        <f t="shared" si="139"/>
        <v>3</v>
      </c>
      <c r="G864" s="39"/>
      <c r="H864" s="39"/>
      <c r="I864" s="39"/>
      <c r="J864" s="39"/>
      <c r="K864" s="84" t="e">
        <f t="shared" si="134"/>
        <v>#N/A</v>
      </c>
      <c r="L864" s="84" t="e">
        <f t="shared" si="135"/>
        <v>#N/A</v>
      </c>
      <c r="M864" s="40">
        <f t="shared" si="130"/>
        <v>0</v>
      </c>
      <c r="N864" s="40">
        <f t="shared" si="131"/>
        <v>0</v>
      </c>
      <c r="O864" s="40">
        <f t="shared" si="136"/>
        <v>0</v>
      </c>
      <c r="P864" s="68">
        <f t="shared" si="137"/>
        <v>0</v>
      </c>
      <c r="Q864" s="69">
        <f t="shared" si="132"/>
        <v>0</v>
      </c>
      <c r="R864" s="70">
        <f t="shared" si="138"/>
        <v>0</v>
      </c>
      <c r="T864" s="10"/>
      <c r="U864" s="10"/>
      <c r="V864" s="10"/>
      <c r="W864" s="10"/>
      <c r="X864" s="10"/>
    </row>
    <row r="865" spans="4:24" s="9" customFormat="1" x14ac:dyDescent="0.3">
      <c r="D865" s="17">
        <f t="shared" si="133"/>
        <v>122997</v>
      </c>
      <c r="E865" s="41">
        <v>1</v>
      </c>
      <c r="F865" s="83">
        <f t="shared" si="139"/>
        <v>3</v>
      </c>
      <c r="G865" s="39"/>
      <c r="H865" s="39"/>
      <c r="I865" s="39"/>
      <c r="J865" s="39"/>
      <c r="K865" s="84" t="e">
        <f t="shared" si="134"/>
        <v>#N/A</v>
      </c>
      <c r="L865" s="84" t="e">
        <f t="shared" si="135"/>
        <v>#N/A</v>
      </c>
      <c r="M865" s="40">
        <f t="shared" si="130"/>
        <v>0</v>
      </c>
      <c r="N865" s="40">
        <f t="shared" si="131"/>
        <v>0</v>
      </c>
      <c r="O865" s="40">
        <f t="shared" si="136"/>
        <v>0</v>
      </c>
      <c r="P865" s="68">
        <f t="shared" si="137"/>
        <v>0</v>
      </c>
      <c r="Q865" s="69">
        <f t="shared" si="132"/>
        <v>0</v>
      </c>
      <c r="R865" s="70">
        <f t="shared" si="138"/>
        <v>0</v>
      </c>
      <c r="T865" s="10"/>
      <c r="U865" s="10"/>
      <c r="V865" s="10"/>
      <c r="W865" s="10"/>
      <c r="X865" s="10"/>
    </row>
    <row r="866" spans="4:24" s="9" customFormat="1" x14ac:dyDescent="0.3">
      <c r="D866" s="17">
        <f t="shared" si="133"/>
        <v>123089</v>
      </c>
      <c r="E866" s="41">
        <v>1</v>
      </c>
      <c r="F866" s="83">
        <f t="shared" si="139"/>
        <v>3</v>
      </c>
      <c r="G866" s="39"/>
      <c r="H866" s="39"/>
      <c r="I866" s="39"/>
      <c r="J866" s="39"/>
      <c r="K866" s="84" t="e">
        <f t="shared" si="134"/>
        <v>#N/A</v>
      </c>
      <c r="L866" s="84" t="e">
        <f t="shared" si="135"/>
        <v>#N/A</v>
      </c>
      <c r="M866" s="40">
        <f t="shared" si="130"/>
        <v>0</v>
      </c>
      <c r="N866" s="40">
        <f t="shared" si="131"/>
        <v>0</v>
      </c>
      <c r="O866" s="40">
        <f t="shared" si="136"/>
        <v>0</v>
      </c>
      <c r="P866" s="68">
        <f t="shared" si="137"/>
        <v>0</v>
      </c>
      <c r="Q866" s="69">
        <f t="shared" si="132"/>
        <v>0</v>
      </c>
      <c r="R866" s="70">
        <f t="shared" si="138"/>
        <v>0</v>
      </c>
      <c r="T866" s="10"/>
      <c r="U866" s="10"/>
      <c r="V866" s="10"/>
      <c r="W866" s="10"/>
      <c r="X866" s="10"/>
    </row>
    <row r="867" spans="4:24" s="9" customFormat="1" x14ac:dyDescent="0.3">
      <c r="D867" s="17">
        <f t="shared" si="133"/>
        <v>123179</v>
      </c>
      <c r="E867" s="41">
        <v>1</v>
      </c>
      <c r="F867" s="83">
        <f t="shared" si="139"/>
        <v>3</v>
      </c>
      <c r="G867" s="39"/>
      <c r="H867" s="39"/>
      <c r="I867" s="39"/>
      <c r="J867" s="39"/>
      <c r="K867" s="84" t="e">
        <f t="shared" si="134"/>
        <v>#N/A</v>
      </c>
      <c r="L867" s="84" t="e">
        <f t="shared" si="135"/>
        <v>#N/A</v>
      </c>
      <c r="M867" s="40">
        <f t="shared" si="130"/>
        <v>0</v>
      </c>
      <c r="N867" s="40">
        <f t="shared" si="131"/>
        <v>0</v>
      </c>
      <c r="O867" s="40">
        <f t="shared" si="136"/>
        <v>0</v>
      </c>
      <c r="P867" s="68">
        <f t="shared" si="137"/>
        <v>0</v>
      </c>
      <c r="Q867" s="69">
        <f t="shared" si="132"/>
        <v>0</v>
      </c>
      <c r="R867" s="70">
        <f t="shared" si="138"/>
        <v>0</v>
      </c>
      <c r="T867" s="10"/>
      <c r="U867" s="10"/>
      <c r="V867" s="10"/>
      <c r="W867" s="10"/>
      <c r="X867" s="10"/>
    </row>
    <row r="868" spans="4:24" s="9" customFormat="1" x14ac:dyDescent="0.3">
      <c r="D868" s="17">
        <f t="shared" si="133"/>
        <v>123270</v>
      </c>
      <c r="E868" s="41">
        <v>1</v>
      </c>
      <c r="F868" s="83">
        <f t="shared" si="139"/>
        <v>3</v>
      </c>
      <c r="G868" s="39"/>
      <c r="H868" s="39"/>
      <c r="I868" s="39"/>
      <c r="J868" s="39"/>
      <c r="K868" s="84" t="e">
        <f t="shared" si="134"/>
        <v>#N/A</v>
      </c>
      <c r="L868" s="84" t="e">
        <f t="shared" si="135"/>
        <v>#N/A</v>
      </c>
      <c r="M868" s="40">
        <f t="shared" si="130"/>
        <v>0</v>
      </c>
      <c r="N868" s="40">
        <f t="shared" si="131"/>
        <v>0</v>
      </c>
      <c r="O868" s="40">
        <f t="shared" si="136"/>
        <v>0</v>
      </c>
      <c r="P868" s="68">
        <f t="shared" si="137"/>
        <v>0</v>
      </c>
      <c r="Q868" s="69">
        <f t="shared" si="132"/>
        <v>0</v>
      </c>
      <c r="R868" s="70">
        <f t="shared" si="138"/>
        <v>0</v>
      </c>
      <c r="T868" s="10"/>
      <c r="U868" s="10"/>
      <c r="V868" s="10"/>
      <c r="W868" s="10"/>
      <c r="X868" s="10"/>
    </row>
    <row r="869" spans="4:24" s="9" customFormat="1" x14ac:dyDescent="0.3">
      <c r="D869" s="17">
        <f t="shared" si="133"/>
        <v>123362</v>
      </c>
      <c r="E869" s="41">
        <v>1</v>
      </c>
      <c r="F869" s="83">
        <f t="shared" si="139"/>
        <v>3</v>
      </c>
      <c r="G869" s="39"/>
      <c r="H869" s="39"/>
      <c r="I869" s="39"/>
      <c r="J869" s="39"/>
      <c r="K869" s="84" t="e">
        <f t="shared" si="134"/>
        <v>#N/A</v>
      </c>
      <c r="L869" s="84" t="e">
        <f t="shared" si="135"/>
        <v>#N/A</v>
      </c>
      <c r="M869" s="40">
        <f t="shared" si="130"/>
        <v>0</v>
      </c>
      <c r="N869" s="40">
        <f t="shared" si="131"/>
        <v>0</v>
      </c>
      <c r="O869" s="40">
        <f t="shared" si="136"/>
        <v>0</v>
      </c>
      <c r="P869" s="68">
        <f t="shared" si="137"/>
        <v>0</v>
      </c>
      <c r="Q869" s="69">
        <f t="shared" si="132"/>
        <v>0</v>
      </c>
      <c r="R869" s="70">
        <f t="shared" si="138"/>
        <v>0</v>
      </c>
      <c r="T869" s="10"/>
      <c r="U869" s="10"/>
      <c r="V869" s="10"/>
      <c r="W869" s="10"/>
      <c r="X869" s="10"/>
    </row>
    <row r="870" spans="4:24" s="9" customFormat="1" x14ac:dyDescent="0.3">
      <c r="D870" s="17">
        <f t="shared" si="133"/>
        <v>123454</v>
      </c>
      <c r="E870" s="41">
        <v>1</v>
      </c>
      <c r="F870" s="83">
        <f t="shared" si="139"/>
        <v>3</v>
      </c>
      <c r="G870" s="39"/>
      <c r="H870" s="39"/>
      <c r="I870" s="39"/>
      <c r="J870" s="39"/>
      <c r="K870" s="84" t="e">
        <f t="shared" si="134"/>
        <v>#N/A</v>
      </c>
      <c r="L870" s="84" t="e">
        <f t="shared" si="135"/>
        <v>#N/A</v>
      </c>
      <c r="M870" s="40">
        <f t="shared" si="130"/>
        <v>0</v>
      </c>
      <c r="N870" s="40">
        <f t="shared" si="131"/>
        <v>0</v>
      </c>
      <c r="O870" s="40">
        <f t="shared" si="136"/>
        <v>0</v>
      </c>
      <c r="P870" s="68">
        <f t="shared" si="137"/>
        <v>0</v>
      </c>
      <c r="Q870" s="69">
        <f t="shared" si="132"/>
        <v>0</v>
      </c>
      <c r="R870" s="70">
        <f t="shared" si="138"/>
        <v>0</v>
      </c>
      <c r="T870" s="10"/>
      <c r="U870" s="10"/>
      <c r="V870" s="10"/>
      <c r="W870" s="10"/>
      <c r="X870" s="10"/>
    </row>
    <row r="871" spans="4:24" s="9" customFormat="1" x14ac:dyDescent="0.3">
      <c r="D871" s="17">
        <f t="shared" si="133"/>
        <v>123544</v>
      </c>
      <c r="E871" s="41">
        <v>1</v>
      </c>
      <c r="F871" s="83">
        <f t="shared" si="139"/>
        <v>3</v>
      </c>
      <c r="G871" s="39"/>
      <c r="H871" s="39"/>
      <c r="I871" s="39"/>
      <c r="J871" s="39"/>
      <c r="K871" s="84" t="e">
        <f t="shared" si="134"/>
        <v>#N/A</v>
      </c>
      <c r="L871" s="84" t="e">
        <f t="shared" si="135"/>
        <v>#N/A</v>
      </c>
      <c r="M871" s="40">
        <f t="shared" si="130"/>
        <v>0</v>
      </c>
      <c r="N871" s="40">
        <f t="shared" si="131"/>
        <v>0</v>
      </c>
      <c r="O871" s="40">
        <f t="shared" si="136"/>
        <v>0</v>
      </c>
      <c r="P871" s="68">
        <f t="shared" si="137"/>
        <v>0</v>
      </c>
      <c r="Q871" s="69">
        <f t="shared" si="132"/>
        <v>0</v>
      </c>
      <c r="R871" s="70">
        <f t="shared" si="138"/>
        <v>0</v>
      </c>
      <c r="T871" s="10"/>
      <c r="U871" s="10"/>
      <c r="V871" s="10"/>
      <c r="W871" s="10"/>
      <c r="X871" s="10"/>
    </row>
    <row r="872" spans="4:24" s="9" customFormat="1" x14ac:dyDescent="0.3">
      <c r="D872" s="17">
        <f t="shared" si="133"/>
        <v>123635</v>
      </c>
      <c r="E872" s="41">
        <v>1</v>
      </c>
      <c r="F872" s="83">
        <f t="shared" si="139"/>
        <v>3</v>
      </c>
      <c r="G872" s="39"/>
      <c r="H872" s="39"/>
      <c r="I872" s="39"/>
      <c r="J872" s="39"/>
      <c r="K872" s="84" t="e">
        <f t="shared" si="134"/>
        <v>#N/A</v>
      </c>
      <c r="L872" s="84" t="e">
        <f t="shared" si="135"/>
        <v>#N/A</v>
      </c>
      <c r="M872" s="40">
        <f t="shared" si="130"/>
        <v>0</v>
      </c>
      <c r="N872" s="40">
        <f t="shared" si="131"/>
        <v>0</v>
      </c>
      <c r="O872" s="40">
        <f t="shared" si="136"/>
        <v>0</v>
      </c>
      <c r="P872" s="68">
        <f t="shared" si="137"/>
        <v>0</v>
      </c>
      <c r="Q872" s="69">
        <f t="shared" si="132"/>
        <v>0</v>
      </c>
      <c r="R872" s="70">
        <f t="shared" si="138"/>
        <v>0</v>
      </c>
      <c r="T872" s="10"/>
      <c r="U872" s="10"/>
      <c r="V872" s="10"/>
      <c r="W872" s="10"/>
      <c r="X872" s="10"/>
    </row>
    <row r="873" spans="4:24" s="9" customFormat="1" x14ac:dyDescent="0.3">
      <c r="D873" s="17">
        <f t="shared" si="133"/>
        <v>123727</v>
      </c>
      <c r="E873" s="41">
        <v>1</v>
      </c>
      <c r="F873" s="83">
        <f t="shared" si="139"/>
        <v>3</v>
      </c>
      <c r="G873" s="39"/>
      <c r="H873" s="39"/>
      <c r="I873" s="39"/>
      <c r="J873" s="39"/>
      <c r="K873" s="84" t="e">
        <f t="shared" si="134"/>
        <v>#N/A</v>
      </c>
      <c r="L873" s="84" t="e">
        <f t="shared" si="135"/>
        <v>#N/A</v>
      </c>
      <c r="M873" s="40">
        <f t="shared" si="130"/>
        <v>0</v>
      </c>
      <c r="N873" s="40">
        <f t="shared" si="131"/>
        <v>0</v>
      </c>
      <c r="O873" s="40">
        <f t="shared" si="136"/>
        <v>0</v>
      </c>
      <c r="P873" s="68">
        <f t="shared" si="137"/>
        <v>0</v>
      </c>
      <c r="Q873" s="69">
        <f t="shared" si="132"/>
        <v>0</v>
      </c>
      <c r="R873" s="70">
        <f t="shared" si="138"/>
        <v>0</v>
      </c>
      <c r="T873" s="10"/>
      <c r="U873" s="10"/>
      <c r="V873" s="10"/>
      <c r="W873" s="10"/>
      <c r="X873" s="10"/>
    </row>
    <row r="874" spans="4:24" s="9" customFormat="1" x14ac:dyDescent="0.3">
      <c r="D874" s="17">
        <f t="shared" si="133"/>
        <v>123819</v>
      </c>
      <c r="E874" s="41">
        <v>1</v>
      </c>
      <c r="F874" s="83">
        <f t="shared" si="139"/>
        <v>3</v>
      </c>
      <c r="G874" s="39"/>
      <c r="H874" s="39"/>
      <c r="I874" s="39"/>
      <c r="J874" s="39"/>
      <c r="K874" s="84" t="e">
        <f t="shared" si="134"/>
        <v>#N/A</v>
      </c>
      <c r="L874" s="84" t="e">
        <f t="shared" si="135"/>
        <v>#N/A</v>
      </c>
      <c r="M874" s="40">
        <f t="shared" si="130"/>
        <v>0</v>
      </c>
      <c r="N874" s="40">
        <f t="shared" si="131"/>
        <v>0</v>
      </c>
      <c r="O874" s="40">
        <f t="shared" si="136"/>
        <v>0</v>
      </c>
      <c r="P874" s="68">
        <f t="shared" si="137"/>
        <v>0</v>
      </c>
      <c r="Q874" s="69">
        <f t="shared" si="132"/>
        <v>0</v>
      </c>
      <c r="R874" s="70">
        <f t="shared" si="138"/>
        <v>0</v>
      </c>
      <c r="T874" s="10"/>
      <c r="U874" s="10"/>
      <c r="V874" s="10"/>
      <c r="W874" s="10"/>
      <c r="X874" s="10"/>
    </row>
    <row r="875" spans="4:24" s="9" customFormat="1" x14ac:dyDescent="0.3">
      <c r="D875" s="17">
        <f t="shared" si="133"/>
        <v>123909</v>
      </c>
      <c r="E875" s="41">
        <v>1</v>
      </c>
      <c r="F875" s="83">
        <f t="shared" si="139"/>
        <v>3</v>
      </c>
      <c r="G875" s="39"/>
      <c r="H875" s="39"/>
      <c r="I875" s="39"/>
      <c r="J875" s="39"/>
      <c r="K875" s="84" t="e">
        <f t="shared" si="134"/>
        <v>#N/A</v>
      </c>
      <c r="L875" s="84" t="e">
        <f t="shared" si="135"/>
        <v>#N/A</v>
      </c>
      <c r="M875" s="40">
        <f t="shared" si="130"/>
        <v>0</v>
      </c>
      <c r="N875" s="40">
        <f t="shared" si="131"/>
        <v>0</v>
      </c>
      <c r="O875" s="40">
        <f t="shared" si="136"/>
        <v>0</v>
      </c>
      <c r="P875" s="68">
        <f t="shared" si="137"/>
        <v>0</v>
      </c>
      <c r="Q875" s="69">
        <f t="shared" si="132"/>
        <v>0</v>
      </c>
      <c r="R875" s="70">
        <f t="shared" si="138"/>
        <v>0</v>
      </c>
      <c r="T875" s="10"/>
      <c r="U875" s="10"/>
      <c r="V875" s="10"/>
      <c r="W875" s="10"/>
      <c r="X875" s="10"/>
    </row>
    <row r="876" spans="4:24" s="9" customFormat="1" x14ac:dyDescent="0.3">
      <c r="D876" s="17">
        <f t="shared" si="133"/>
        <v>124000</v>
      </c>
      <c r="E876" s="41">
        <v>1</v>
      </c>
      <c r="F876" s="83">
        <f t="shared" si="139"/>
        <v>3</v>
      </c>
      <c r="G876" s="39"/>
      <c r="H876" s="39"/>
      <c r="I876" s="39"/>
      <c r="J876" s="39"/>
      <c r="K876" s="84" t="e">
        <f t="shared" si="134"/>
        <v>#N/A</v>
      </c>
      <c r="L876" s="84" t="e">
        <f t="shared" si="135"/>
        <v>#N/A</v>
      </c>
      <c r="M876" s="40">
        <f t="shared" si="130"/>
        <v>0</v>
      </c>
      <c r="N876" s="40">
        <f t="shared" si="131"/>
        <v>0</v>
      </c>
      <c r="O876" s="40">
        <f t="shared" si="136"/>
        <v>0</v>
      </c>
      <c r="P876" s="68">
        <f t="shared" si="137"/>
        <v>0</v>
      </c>
      <c r="Q876" s="69">
        <f t="shared" si="132"/>
        <v>0</v>
      </c>
      <c r="R876" s="70">
        <f t="shared" si="138"/>
        <v>0</v>
      </c>
      <c r="T876" s="10"/>
      <c r="U876" s="10"/>
      <c r="V876" s="10"/>
      <c r="W876" s="10"/>
      <c r="X876" s="10"/>
    </row>
    <row r="877" spans="4:24" s="9" customFormat="1" x14ac:dyDescent="0.3">
      <c r="D877" s="17">
        <f t="shared" si="133"/>
        <v>124092</v>
      </c>
      <c r="E877" s="41">
        <v>1</v>
      </c>
      <c r="F877" s="83">
        <f t="shared" si="139"/>
        <v>3</v>
      </c>
      <c r="G877" s="39"/>
      <c r="H877" s="39"/>
      <c r="I877" s="39"/>
      <c r="J877" s="39"/>
      <c r="K877" s="84" t="e">
        <f t="shared" si="134"/>
        <v>#N/A</v>
      </c>
      <c r="L877" s="84" t="e">
        <f t="shared" si="135"/>
        <v>#N/A</v>
      </c>
      <c r="M877" s="40">
        <f t="shared" si="130"/>
        <v>0</v>
      </c>
      <c r="N877" s="40">
        <f t="shared" si="131"/>
        <v>0</v>
      </c>
      <c r="O877" s="40">
        <f t="shared" si="136"/>
        <v>0</v>
      </c>
      <c r="P877" s="68">
        <f t="shared" si="137"/>
        <v>0</v>
      </c>
      <c r="Q877" s="69">
        <f t="shared" si="132"/>
        <v>0</v>
      </c>
      <c r="R877" s="70">
        <f t="shared" si="138"/>
        <v>0</v>
      </c>
      <c r="T877" s="10"/>
      <c r="U877" s="10"/>
      <c r="V877" s="10"/>
      <c r="W877" s="10"/>
      <c r="X877" s="10"/>
    </row>
    <row r="878" spans="4:24" s="9" customFormat="1" x14ac:dyDescent="0.3">
      <c r="D878" s="17">
        <f t="shared" si="133"/>
        <v>124184</v>
      </c>
      <c r="E878" s="41">
        <v>1</v>
      </c>
      <c r="F878" s="83">
        <f t="shared" si="139"/>
        <v>3</v>
      </c>
      <c r="G878" s="39"/>
      <c r="H878" s="39"/>
      <c r="I878" s="39"/>
      <c r="J878" s="39"/>
      <c r="K878" s="84" t="e">
        <f t="shared" si="134"/>
        <v>#N/A</v>
      </c>
      <c r="L878" s="84" t="e">
        <f t="shared" si="135"/>
        <v>#N/A</v>
      </c>
      <c r="M878" s="40">
        <f t="shared" si="130"/>
        <v>0</v>
      </c>
      <c r="N878" s="40">
        <f t="shared" si="131"/>
        <v>0</v>
      </c>
      <c r="O878" s="40">
        <f t="shared" si="136"/>
        <v>0</v>
      </c>
      <c r="P878" s="68">
        <f t="shared" si="137"/>
        <v>0</v>
      </c>
      <c r="Q878" s="69">
        <f t="shared" si="132"/>
        <v>0</v>
      </c>
      <c r="R878" s="70">
        <f t="shared" si="138"/>
        <v>0</v>
      </c>
      <c r="T878" s="10"/>
      <c r="U878" s="10"/>
      <c r="V878" s="10"/>
      <c r="W878" s="10"/>
      <c r="X878" s="10"/>
    </row>
    <row r="879" spans="4:24" s="9" customFormat="1" x14ac:dyDescent="0.3">
      <c r="D879" s="17">
        <f t="shared" si="133"/>
        <v>124275</v>
      </c>
      <c r="E879" s="41">
        <v>1</v>
      </c>
      <c r="F879" s="83">
        <f t="shared" si="139"/>
        <v>3</v>
      </c>
      <c r="G879" s="39"/>
      <c r="H879" s="39"/>
      <c r="I879" s="39"/>
      <c r="J879" s="39"/>
      <c r="K879" s="84" t="e">
        <f t="shared" si="134"/>
        <v>#N/A</v>
      </c>
      <c r="L879" s="84" t="e">
        <f t="shared" si="135"/>
        <v>#N/A</v>
      </c>
      <c r="M879" s="40">
        <f t="shared" si="130"/>
        <v>0</v>
      </c>
      <c r="N879" s="40">
        <f t="shared" si="131"/>
        <v>0</v>
      </c>
      <c r="O879" s="40">
        <f t="shared" si="136"/>
        <v>0</v>
      </c>
      <c r="P879" s="68">
        <f t="shared" si="137"/>
        <v>0</v>
      </c>
      <c r="Q879" s="69">
        <f t="shared" si="132"/>
        <v>0</v>
      </c>
      <c r="R879" s="70">
        <f t="shared" si="138"/>
        <v>0</v>
      </c>
      <c r="T879" s="10"/>
      <c r="U879" s="10"/>
      <c r="V879" s="10"/>
      <c r="W879" s="10"/>
      <c r="X879" s="10"/>
    </row>
    <row r="880" spans="4:24" s="9" customFormat="1" x14ac:dyDescent="0.3">
      <c r="D880" s="17">
        <f t="shared" si="133"/>
        <v>124366</v>
      </c>
      <c r="E880" s="41">
        <v>1</v>
      </c>
      <c r="F880" s="83">
        <f t="shared" si="139"/>
        <v>3</v>
      </c>
      <c r="G880" s="39"/>
      <c r="H880" s="39"/>
      <c r="I880" s="39"/>
      <c r="J880" s="39"/>
      <c r="K880" s="84" t="e">
        <f t="shared" si="134"/>
        <v>#N/A</v>
      </c>
      <c r="L880" s="84" t="e">
        <f t="shared" si="135"/>
        <v>#N/A</v>
      </c>
      <c r="M880" s="40">
        <f t="shared" si="130"/>
        <v>0</v>
      </c>
      <c r="N880" s="40">
        <f t="shared" si="131"/>
        <v>0</v>
      </c>
      <c r="O880" s="40">
        <f t="shared" si="136"/>
        <v>0</v>
      </c>
      <c r="P880" s="68">
        <f t="shared" si="137"/>
        <v>0</v>
      </c>
      <c r="Q880" s="69">
        <f t="shared" si="132"/>
        <v>0</v>
      </c>
      <c r="R880" s="70">
        <f t="shared" si="138"/>
        <v>0</v>
      </c>
      <c r="T880" s="10"/>
      <c r="U880" s="10"/>
      <c r="V880" s="10"/>
      <c r="W880" s="10"/>
      <c r="X880" s="10"/>
    </row>
    <row r="881" spans="4:24" s="9" customFormat="1" x14ac:dyDescent="0.3">
      <c r="D881" s="17">
        <f t="shared" si="133"/>
        <v>124458</v>
      </c>
      <c r="E881" s="41">
        <v>1</v>
      </c>
      <c r="F881" s="83">
        <f t="shared" si="139"/>
        <v>3</v>
      </c>
      <c r="G881" s="39"/>
      <c r="H881" s="39"/>
      <c r="I881" s="39"/>
      <c r="J881" s="39"/>
      <c r="K881" s="84" t="e">
        <f t="shared" si="134"/>
        <v>#N/A</v>
      </c>
      <c r="L881" s="84" t="e">
        <f t="shared" si="135"/>
        <v>#N/A</v>
      </c>
      <c r="M881" s="40">
        <f t="shared" si="130"/>
        <v>0</v>
      </c>
      <c r="N881" s="40">
        <f t="shared" si="131"/>
        <v>0</v>
      </c>
      <c r="O881" s="40">
        <f t="shared" si="136"/>
        <v>0</v>
      </c>
      <c r="P881" s="68">
        <f t="shared" si="137"/>
        <v>0</v>
      </c>
      <c r="Q881" s="69">
        <f t="shared" si="132"/>
        <v>0</v>
      </c>
      <c r="R881" s="70">
        <f t="shared" si="138"/>
        <v>0</v>
      </c>
      <c r="T881" s="10"/>
      <c r="U881" s="10"/>
      <c r="V881" s="10"/>
      <c r="W881" s="10"/>
      <c r="X881" s="10"/>
    </row>
    <row r="882" spans="4:24" s="9" customFormat="1" x14ac:dyDescent="0.3">
      <c r="D882" s="17">
        <f t="shared" si="133"/>
        <v>124550</v>
      </c>
      <c r="E882" s="41">
        <v>1</v>
      </c>
      <c r="F882" s="83">
        <f t="shared" si="139"/>
        <v>3</v>
      </c>
      <c r="G882" s="39"/>
      <c r="H882" s="39"/>
      <c r="I882" s="39"/>
      <c r="J882" s="39"/>
      <c r="K882" s="84" t="e">
        <f t="shared" si="134"/>
        <v>#N/A</v>
      </c>
      <c r="L882" s="84" t="e">
        <f t="shared" si="135"/>
        <v>#N/A</v>
      </c>
      <c r="M882" s="40">
        <f t="shared" si="130"/>
        <v>0</v>
      </c>
      <c r="N882" s="40">
        <f t="shared" si="131"/>
        <v>0</v>
      </c>
      <c r="O882" s="40">
        <f t="shared" si="136"/>
        <v>0</v>
      </c>
      <c r="P882" s="68">
        <f t="shared" si="137"/>
        <v>0</v>
      </c>
      <c r="Q882" s="69">
        <f t="shared" si="132"/>
        <v>0</v>
      </c>
      <c r="R882" s="70">
        <f t="shared" si="138"/>
        <v>0</v>
      </c>
      <c r="T882" s="10"/>
      <c r="U882" s="10"/>
      <c r="V882" s="10"/>
      <c r="W882" s="10"/>
      <c r="X882" s="10"/>
    </row>
    <row r="883" spans="4:24" s="9" customFormat="1" x14ac:dyDescent="0.3">
      <c r="D883" s="17">
        <f t="shared" si="133"/>
        <v>124640</v>
      </c>
      <c r="E883" s="41">
        <v>1</v>
      </c>
      <c r="F883" s="83">
        <f t="shared" si="139"/>
        <v>3</v>
      </c>
      <c r="G883" s="39"/>
      <c r="H883" s="39"/>
      <c r="I883" s="39"/>
      <c r="J883" s="39"/>
      <c r="K883" s="84" t="e">
        <f t="shared" si="134"/>
        <v>#N/A</v>
      </c>
      <c r="L883" s="84" t="e">
        <f t="shared" si="135"/>
        <v>#N/A</v>
      </c>
      <c r="M883" s="40">
        <f t="shared" si="130"/>
        <v>0</v>
      </c>
      <c r="N883" s="40">
        <f t="shared" si="131"/>
        <v>0</v>
      </c>
      <c r="O883" s="40">
        <f t="shared" si="136"/>
        <v>0</v>
      </c>
      <c r="P883" s="68">
        <f t="shared" si="137"/>
        <v>0</v>
      </c>
      <c r="Q883" s="69">
        <f t="shared" si="132"/>
        <v>0</v>
      </c>
      <c r="R883" s="70">
        <f t="shared" si="138"/>
        <v>0</v>
      </c>
      <c r="T883" s="10"/>
      <c r="U883" s="10"/>
      <c r="V883" s="10"/>
      <c r="W883" s="10"/>
      <c r="X883" s="10"/>
    </row>
    <row r="884" spans="4:24" s="9" customFormat="1" x14ac:dyDescent="0.3">
      <c r="D884" s="17">
        <f t="shared" si="133"/>
        <v>124731</v>
      </c>
      <c r="E884" s="41">
        <v>1</v>
      </c>
      <c r="F884" s="83">
        <f t="shared" si="139"/>
        <v>3</v>
      </c>
      <c r="G884" s="39"/>
      <c r="H884" s="39"/>
      <c r="I884" s="39"/>
      <c r="J884" s="39"/>
      <c r="K884" s="84" t="e">
        <f t="shared" si="134"/>
        <v>#N/A</v>
      </c>
      <c r="L884" s="84" t="e">
        <f t="shared" si="135"/>
        <v>#N/A</v>
      </c>
      <c r="M884" s="40">
        <f t="shared" si="130"/>
        <v>0</v>
      </c>
      <c r="N884" s="40">
        <f t="shared" si="131"/>
        <v>0</v>
      </c>
      <c r="O884" s="40">
        <f t="shared" si="136"/>
        <v>0</v>
      </c>
      <c r="P884" s="68">
        <f t="shared" si="137"/>
        <v>0</v>
      </c>
      <c r="Q884" s="69">
        <f t="shared" si="132"/>
        <v>0</v>
      </c>
      <c r="R884" s="70">
        <f t="shared" si="138"/>
        <v>0</v>
      </c>
      <c r="T884" s="10"/>
      <c r="U884" s="10"/>
      <c r="V884" s="10"/>
      <c r="W884" s="10"/>
      <c r="X884" s="10"/>
    </row>
    <row r="885" spans="4:24" s="9" customFormat="1" x14ac:dyDescent="0.3">
      <c r="D885" s="17">
        <f t="shared" si="133"/>
        <v>124823</v>
      </c>
      <c r="E885" s="41">
        <v>1</v>
      </c>
      <c r="F885" s="83">
        <f t="shared" si="139"/>
        <v>3</v>
      </c>
      <c r="G885" s="39"/>
      <c r="H885" s="39"/>
      <c r="I885" s="39"/>
      <c r="J885" s="39"/>
      <c r="K885" s="84" t="e">
        <f t="shared" si="134"/>
        <v>#N/A</v>
      </c>
      <c r="L885" s="84" t="e">
        <f t="shared" si="135"/>
        <v>#N/A</v>
      </c>
      <c r="M885" s="40">
        <f t="shared" si="130"/>
        <v>0</v>
      </c>
      <c r="N885" s="40">
        <f t="shared" si="131"/>
        <v>0</v>
      </c>
      <c r="O885" s="40">
        <f t="shared" si="136"/>
        <v>0</v>
      </c>
      <c r="P885" s="68">
        <f t="shared" si="137"/>
        <v>0</v>
      </c>
      <c r="Q885" s="69">
        <f t="shared" si="132"/>
        <v>0</v>
      </c>
      <c r="R885" s="70">
        <f t="shared" si="138"/>
        <v>0</v>
      </c>
      <c r="T885" s="10"/>
      <c r="U885" s="10"/>
      <c r="V885" s="10"/>
      <c r="W885" s="10"/>
      <c r="X885" s="10"/>
    </row>
    <row r="886" spans="4:24" s="9" customFormat="1" x14ac:dyDescent="0.3">
      <c r="D886" s="17">
        <f t="shared" si="133"/>
        <v>124915</v>
      </c>
      <c r="E886" s="41">
        <v>1</v>
      </c>
      <c r="F886" s="83">
        <f t="shared" si="139"/>
        <v>3</v>
      </c>
      <c r="G886" s="39"/>
      <c r="H886" s="39"/>
      <c r="I886" s="39"/>
      <c r="J886" s="39"/>
      <c r="K886" s="84" t="e">
        <f t="shared" si="134"/>
        <v>#N/A</v>
      </c>
      <c r="L886" s="84" t="e">
        <f t="shared" si="135"/>
        <v>#N/A</v>
      </c>
      <c r="M886" s="40">
        <f t="shared" si="130"/>
        <v>0</v>
      </c>
      <c r="N886" s="40">
        <f t="shared" si="131"/>
        <v>0</v>
      </c>
      <c r="O886" s="40">
        <f t="shared" si="136"/>
        <v>0</v>
      </c>
      <c r="P886" s="68">
        <f t="shared" si="137"/>
        <v>0</v>
      </c>
      <c r="Q886" s="69">
        <f t="shared" si="132"/>
        <v>0</v>
      </c>
      <c r="R886" s="70">
        <f t="shared" si="138"/>
        <v>0</v>
      </c>
      <c r="T886" s="10"/>
      <c r="U886" s="10"/>
      <c r="V886" s="10"/>
      <c r="W886" s="10"/>
      <c r="X886" s="10"/>
    </row>
    <row r="887" spans="4:24" s="9" customFormat="1" x14ac:dyDescent="0.3">
      <c r="D887" s="17">
        <f t="shared" si="133"/>
        <v>125005</v>
      </c>
      <c r="E887" s="41">
        <v>1</v>
      </c>
      <c r="F887" s="83">
        <f t="shared" si="139"/>
        <v>3</v>
      </c>
      <c r="G887" s="39"/>
      <c r="H887" s="39"/>
      <c r="I887" s="39"/>
      <c r="J887" s="39"/>
      <c r="K887" s="84" t="e">
        <f t="shared" si="134"/>
        <v>#N/A</v>
      </c>
      <c r="L887" s="84" t="e">
        <f t="shared" si="135"/>
        <v>#N/A</v>
      </c>
      <c r="M887" s="40">
        <f t="shared" si="130"/>
        <v>0</v>
      </c>
      <c r="N887" s="40">
        <f t="shared" si="131"/>
        <v>0</v>
      </c>
      <c r="O887" s="40">
        <f t="shared" si="136"/>
        <v>0</v>
      </c>
      <c r="P887" s="68">
        <f t="shared" si="137"/>
        <v>0</v>
      </c>
      <c r="Q887" s="69">
        <f t="shared" si="132"/>
        <v>0</v>
      </c>
      <c r="R887" s="70">
        <f t="shared" si="138"/>
        <v>0</v>
      </c>
      <c r="T887" s="10"/>
      <c r="U887" s="10"/>
      <c r="V887" s="10"/>
      <c r="W887" s="10"/>
      <c r="X887" s="10"/>
    </row>
    <row r="888" spans="4:24" s="9" customFormat="1" x14ac:dyDescent="0.3">
      <c r="D888" s="17">
        <f t="shared" si="133"/>
        <v>125096</v>
      </c>
      <c r="E888" s="41">
        <v>1</v>
      </c>
      <c r="F888" s="83">
        <f t="shared" si="139"/>
        <v>3</v>
      </c>
      <c r="G888" s="39"/>
      <c r="H888" s="39"/>
      <c r="I888" s="39"/>
      <c r="J888" s="39"/>
      <c r="K888" s="84" t="e">
        <f t="shared" si="134"/>
        <v>#N/A</v>
      </c>
      <c r="L888" s="84" t="e">
        <f t="shared" si="135"/>
        <v>#N/A</v>
      </c>
      <c r="M888" s="40">
        <f t="shared" si="130"/>
        <v>0</v>
      </c>
      <c r="N888" s="40">
        <f t="shared" si="131"/>
        <v>0</v>
      </c>
      <c r="O888" s="40">
        <f t="shared" si="136"/>
        <v>0</v>
      </c>
      <c r="P888" s="68">
        <f t="shared" si="137"/>
        <v>0</v>
      </c>
      <c r="Q888" s="69">
        <f t="shared" si="132"/>
        <v>0</v>
      </c>
      <c r="R888" s="70">
        <f t="shared" si="138"/>
        <v>0</v>
      </c>
      <c r="T888" s="10"/>
      <c r="U888" s="10"/>
      <c r="V888" s="10"/>
      <c r="W888" s="10"/>
      <c r="X888" s="10"/>
    </row>
    <row r="889" spans="4:24" s="9" customFormat="1" x14ac:dyDescent="0.3">
      <c r="D889" s="17">
        <f t="shared" si="133"/>
        <v>125188</v>
      </c>
      <c r="E889" s="41">
        <v>1</v>
      </c>
      <c r="F889" s="83">
        <f t="shared" si="139"/>
        <v>3</v>
      </c>
      <c r="G889" s="39"/>
      <c r="H889" s="39"/>
      <c r="I889" s="39"/>
      <c r="J889" s="39"/>
      <c r="K889" s="84" t="e">
        <f t="shared" si="134"/>
        <v>#N/A</v>
      </c>
      <c r="L889" s="84" t="e">
        <f t="shared" si="135"/>
        <v>#N/A</v>
      </c>
      <c r="M889" s="40">
        <f t="shared" si="130"/>
        <v>0</v>
      </c>
      <c r="N889" s="40">
        <f t="shared" si="131"/>
        <v>0</v>
      </c>
      <c r="O889" s="40">
        <f t="shared" si="136"/>
        <v>0</v>
      </c>
      <c r="P889" s="68">
        <f t="shared" si="137"/>
        <v>0</v>
      </c>
      <c r="Q889" s="69">
        <f t="shared" si="132"/>
        <v>0</v>
      </c>
      <c r="R889" s="70">
        <f t="shared" si="138"/>
        <v>0</v>
      </c>
      <c r="T889" s="10"/>
      <c r="U889" s="10"/>
      <c r="V889" s="10"/>
      <c r="W889" s="10"/>
      <c r="X889" s="10"/>
    </row>
    <row r="890" spans="4:24" s="9" customFormat="1" x14ac:dyDescent="0.3">
      <c r="D890" s="17">
        <f t="shared" si="133"/>
        <v>125280</v>
      </c>
      <c r="E890" s="41">
        <v>1</v>
      </c>
      <c r="F890" s="83">
        <f t="shared" si="139"/>
        <v>3</v>
      </c>
      <c r="G890" s="39"/>
      <c r="H890" s="39"/>
      <c r="I890" s="39"/>
      <c r="J890" s="39"/>
      <c r="K890" s="84" t="e">
        <f t="shared" si="134"/>
        <v>#N/A</v>
      </c>
      <c r="L890" s="84" t="e">
        <f t="shared" si="135"/>
        <v>#N/A</v>
      </c>
      <c r="M890" s="40">
        <f t="shared" si="130"/>
        <v>0</v>
      </c>
      <c r="N890" s="40">
        <f t="shared" si="131"/>
        <v>0</v>
      </c>
      <c r="O890" s="40">
        <f t="shared" si="136"/>
        <v>0</v>
      </c>
      <c r="P890" s="68">
        <f t="shared" si="137"/>
        <v>0</v>
      </c>
      <c r="Q890" s="69">
        <f t="shared" si="132"/>
        <v>0</v>
      </c>
      <c r="R890" s="70">
        <f t="shared" si="138"/>
        <v>0</v>
      </c>
      <c r="T890" s="10"/>
      <c r="U890" s="10"/>
      <c r="V890" s="10"/>
      <c r="W890" s="10"/>
      <c r="X890" s="10"/>
    </row>
    <row r="891" spans="4:24" s="9" customFormat="1" x14ac:dyDescent="0.3">
      <c r="D891" s="17">
        <f t="shared" si="133"/>
        <v>125370</v>
      </c>
      <c r="E891" s="41">
        <v>1</v>
      </c>
      <c r="F891" s="83">
        <f t="shared" si="139"/>
        <v>3</v>
      </c>
      <c r="G891" s="39"/>
      <c r="H891" s="39"/>
      <c r="I891" s="39"/>
      <c r="J891" s="39"/>
      <c r="K891" s="84" t="e">
        <f t="shared" si="134"/>
        <v>#N/A</v>
      </c>
      <c r="L891" s="84" t="e">
        <f t="shared" si="135"/>
        <v>#N/A</v>
      </c>
      <c r="M891" s="40">
        <f t="shared" si="130"/>
        <v>0</v>
      </c>
      <c r="N891" s="40">
        <f t="shared" si="131"/>
        <v>0</v>
      </c>
      <c r="O891" s="40">
        <f t="shared" si="136"/>
        <v>0</v>
      </c>
      <c r="P891" s="68">
        <f t="shared" si="137"/>
        <v>0</v>
      </c>
      <c r="Q891" s="69">
        <f t="shared" si="132"/>
        <v>0</v>
      </c>
      <c r="R891" s="70">
        <f t="shared" si="138"/>
        <v>0</v>
      </c>
      <c r="T891" s="10"/>
      <c r="U891" s="10"/>
      <c r="V891" s="10"/>
      <c r="W891" s="10"/>
      <c r="X891" s="10"/>
    </row>
    <row r="892" spans="4:24" s="9" customFormat="1" x14ac:dyDescent="0.3">
      <c r="D892" s="17">
        <f t="shared" si="133"/>
        <v>125461</v>
      </c>
      <c r="E892" s="41">
        <v>1</v>
      </c>
      <c r="F892" s="83">
        <f t="shared" si="139"/>
        <v>3</v>
      </c>
      <c r="G892" s="39"/>
      <c r="H892" s="39"/>
      <c r="I892" s="39"/>
      <c r="J892" s="39"/>
      <c r="K892" s="84" t="e">
        <f t="shared" si="134"/>
        <v>#N/A</v>
      </c>
      <c r="L892" s="84" t="e">
        <f t="shared" si="135"/>
        <v>#N/A</v>
      </c>
      <c r="M892" s="40">
        <f t="shared" si="130"/>
        <v>0</v>
      </c>
      <c r="N892" s="40">
        <f t="shared" si="131"/>
        <v>0</v>
      </c>
      <c r="O892" s="40">
        <f t="shared" si="136"/>
        <v>0</v>
      </c>
      <c r="P892" s="68">
        <f t="shared" si="137"/>
        <v>0</v>
      </c>
      <c r="Q892" s="69">
        <f t="shared" si="132"/>
        <v>0</v>
      </c>
      <c r="R892" s="70">
        <f t="shared" si="138"/>
        <v>0</v>
      </c>
      <c r="T892" s="10"/>
      <c r="U892" s="10"/>
      <c r="V892" s="10"/>
      <c r="W892" s="10"/>
      <c r="X892" s="10"/>
    </row>
    <row r="893" spans="4:24" s="9" customFormat="1" x14ac:dyDescent="0.3">
      <c r="D893" s="17">
        <f t="shared" si="133"/>
        <v>125553</v>
      </c>
      <c r="E893" s="41">
        <v>1</v>
      </c>
      <c r="F893" s="83">
        <f t="shared" si="139"/>
        <v>3</v>
      </c>
      <c r="G893" s="39"/>
      <c r="H893" s="39"/>
      <c r="I893" s="39"/>
      <c r="J893" s="39"/>
      <c r="K893" s="84" t="e">
        <f t="shared" si="134"/>
        <v>#N/A</v>
      </c>
      <c r="L893" s="84" t="e">
        <f t="shared" si="135"/>
        <v>#N/A</v>
      </c>
      <c r="M893" s="40">
        <f t="shared" si="130"/>
        <v>0</v>
      </c>
      <c r="N893" s="40">
        <f t="shared" si="131"/>
        <v>0</v>
      </c>
      <c r="O893" s="40">
        <f t="shared" si="136"/>
        <v>0</v>
      </c>
      <c r="P893" s="68">
        <f t="shared" si="137"/>
        <v>0</v>
      </c>
      <c r="Q893" s="69">
        <f t="shared" si="132"/>
        <v>0</v>
      </c>
      <c r="R893" s="70">
        <f t="shared" si="138"/>
        <v>0</v>
      </c>
      <c r="T893" s="10"/>
      <c r="U893" s="10"/>
      <c r="V893" s="10"/>
      <c r="W893" s="10"/>
      <c r="X893" s="10"/>
    </row>
    <row r="894" spans="4:24" s="9" customFormat="1" x14ac:dyDescent="0.3">
      <c r="D894" s="17">
        <f t="shared" si="133"/>
        <v>125645</v>
      </c>
      <c r="E894" s="41">
        <v>1</v>
      </c>
      <c r="F894" s="83">
        <f t="shared" si="139"/>
        <v>3</v>
      </c>
      <c r="G894" s="39"/>
      <c r="H894" s="39"/>
      <c r="I894" s="39"/>
      <c r="J894" s="39"/>
      <c r="K894" s="84" t="e">
        <f t="shared" si="134"/>
        <v>#N/A</v>
      </c>
      <c r="L894" s="84" t="e">
        <f t="shared" si="135"/>
        <v>#N/A</v>
      </c>
      <c r="M894" s="40">
        <f t="shared" si="130"/>
        <v>0</v>
      </c>
      <c r="N894" s="40">
        <f t="shared" si="131"/>
        <v>0</v>
      </c>
      <c r="O894" s="40">
        <f t="shared" si="136"/>
        <v>0</v>
      </c>
      <c r="P894" s="68">
        <f t="shared" si="137"/>
        <v>0</v>
      </c>
      <c r="Q894" s="69">
        <f t="shared" si="132"/>
        <v>0</v>
      </c>
      <c r="R894" s="70">
        <f t="shared" si="138"/>
        <v>0</v>
      </c>
      <c r="T894" s="10"/>
      <c r="U894" s="10"/>
      <c r="V894" s="10"/>
      <c r="W894" s="10"/>
      <c r="X894" s="10"/>
    </row>
    <row r="895" spans="4:24" s="9" customFormat="1" x14ac:dyDescent="0.3">
      <c r="D895" s="17">
        <f t="shared" si="133"/>
        <v>125736</v>
      </c>
      <c r="E895" s="41">
        <v>1</v>
      </c>
      <c r="F895" s="83">
        <f t="shared" si="139"/>
        <v>3</v>
      </c>
      <c r="G895" s="39"/>
      <c r="H895" s="39"/>
      <c r="I895" s="39"/>
      <c r="J895" s="39"/>
      <c r="K895" s="84" t="e">
        <f t="shared" si="134"/>
        <v>#N/A</v>
      </c>
      <c r="L895" s="84" t="e">
        <f t="shared" si="135"/>
        <v>#N/A</v>
      </c>
      <c r="M895" s="40">
        <f t="shared" si="130"/>
        <v>0</v>
      </c>
      <c r="N895" s="40">
        <f t="shared" si="131"/>
        <v>0</v>
      </c>
      <c r="O895" s="40">
        <f t="shared" si="136"/>
        <v>0</v>
      </c>
      <c r="P895" s="68">
        <f t="shared" si="137"/>
        <v>0</v>
      </c>
      <c r="Q895" s="69">
        <f t="shared" si="132"/>
        <v>0</v>
      </c>
      <c r="R895" s="70">
        <f t="shared" si="138"/>
        <v>0</v>
      </c>
      <c r="T895" s="10"/>
      <c r="U895" s="10"/>
      <c r="V895" s="10"/>
      <c r="W895" s="10"/>
      <c r="X895" s="10"/>
    </row>
    <row r="896" spans="4:24" s="9" customFormat="1" x14ac:dyDescent="0.3">
      <c r="D896" s="17">
        <f t="shared" si="133"/>
        <v>125827</v>
      </c>
      <c r="E896" s="41">
        <v>1</v>
      </c>
      <c r="F896" s="83">
        <f t="shared" si="139"/>
        <v>3</v>
      </c>
      <c r="G896" s="39"/>
      <c r="H896" s="39"/>
      <c r="I896" s="39"/>
      <c r="J896" s="39"/>
      <c r="K896" s="84" t="e">
        <f t="shared" si="134"/>
        <v>#N/A</v>
      </c>
      <c r="L896" s="84" t="e">
        <f t="shared" si="135"/>
        <v>#N/A</v>
      </c>
      <c r="M896" s="40">
        <f t="shared" si="130"/>
        <v>0</v>
      </c>
      <c r="N896" s="40">
        <f t="shared" si="131"/>
        <v>0</v>
      </c>
      <c r="O896" s="40">
        <f t="shared" si="136"/>
        <v>0</v>
      </c>
      <c r="P896" s="68">
        <f t="shared" si="137"/>
        <v>0</v>
      </c>
      <c r="Q896" s="69">
        <f t="shared" si="132"/>
        <v>0</v>
      </c>
      <c r="R896" s="70">
        <f t="shared" si="138"/>
        <v>0</v>
      </c>
      <c r="T896" s="10"/>
      <c r="U896" s="10"/>
      <c r="V896" s="10"/>
      <c r="W896" s="10"/>
      <c r="X896" s="10"/>
    </row>
    <row r="897" spans="4:24" s="9" customFormat="1" x14ac:dyDescent="0.3">
      <c r="D897" s="17">
        <f t="shared" si="133"/>
        <v>125919</v>
      </c>
      <c r="E897" s="41">
        <v>1</v>
      </c>
      <c r="F897" s="83">
        <f t="shared" si="139"/>
        <v>3</v>
      </c>
      <c r="G897" s="39"/>
      <c r="H897" s="39"/>
      <c r="I897" s="39"/>
      <c r="J897" s="39"/>
      <c r="K897" s="84" t="e">
        <f t="shared" si="134"/>
        <v>#N/A</v>
      </c>
      <c r="L897" s="84" t="e">
        <f t="shared" si="135"/>
        <v>#N/A</v>
      </c>
      <c r="M897" s="40">
        <f t="shared" si="130"/>
        <v>0</v>
      </c>
      <c r="N897" s="40">
        <f t="shared" si="131"/>
        <v>0</v>
      </c>
      <c r="O897" s="40">
        <f t="shared" si="136"/>
        <v>0</v>
      </c>
      <c r="P897" s="68">
        <f t="shared" si="137"/>
        <v>0</v>
      </c>
      <c r="Q897" s="69">
        <f t="shared" si="132"/>
        <v>0</v>
      </c>
      <c r="R897" s="70">
        <f t="shared" si="138"/>
        <v>0</v>
      </c>
      <c r="T897" s="10"/>
      <c r="U897" s="10"/>
      <c r="V897" s="10"/>
      <c r="W897" s="10"/>
      <c r="X897" s="10"/>
    </row>
    <row r="898" spans="4:24" s="9" customFormat="1" x14ac:dyDescent="0.3">
      <c r="D898" s="17">
        <f t="shared" si="133"/>
        <v>126011</v>
      </c>
      <c r="E898" s="41">
        <v>1</v>
      </c>
      <c r="F898" s="83">
        <f t="shared" si="139"/>
        <v>3</v>
      </c>
      <c r="G898" s="39"/>
      <c r="H898" s="39"/>
      <c r="I898" s="39"/>
      <c r="J898" s="39"/>
      <c r="K898" s="84" t="e">
        <f t="shared" si="134"/>
        <v>#N/A</v>
      </c>
      <c r="L898" s="84" t="e">
        <f t="shared" si="135"/>
        <v>#N/A</v>
      </c>
      <c r="M898" s="40">
        <f t="shared" ref="M898:M961" si="140">IF(AND(ISBLANK(G899),ISBLANK(H899),ISBLANK(I899)),
       IF(AND(ISBLANK(G898),ISBLANK(H898),ISBLANK(I898)),
           IF(O897&gt;0,
                IF(YEARFRAC($B$7,D898)&gt;$B$10,O897,M897)+R897+($B$5-$B$25*E897+$B$4)*YEARFRAC(D897,D898)+IF(AND($B$27,YEARFRAC($B$7,D897)&lt;$B$10),$B$29*12*YEARFRAC(D897,D898),0)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K898+N("If records exist on this row, but not on the next, start the prediction by using this row's record")),
    NA()+N("Both this row and next have records; do nothing"))</f>
        <v>0</v>
      </c>
      <c r="N898" s="40">
        <f t="shared" ref="N898:N961" si="141">IF($B$27,
   IF(AND(ISBLANK(G899),ISBLANK(H899),ISBLANK(I899)),
      IF(AND(ISBLANK(G898),ISBLANK(H898),ISBLANK(I898)),
          IF(YEARFRAC($B$7,D898)&lt;=$B$10,
               MAX(N897+Q897-$B$29*12*YEARFRAC(D897,D898),0)+N("Predict the fixed balance if both this row and next have no records: it's the balance, plus interest, minus repayment"),
               0+N("Return a zero fixed balance if we're past the fixed period")),
          H898+N("Return the fixed balance when this row has a record, but the next doesn't")),
      NA()+N("Return NA if records were entered for this row and next (no need to predict)")),
 NA()+N("Return NA if the fixed period is not used"))</f>
        <v>0</v>
      </c>
      <c r="O898" s="40">
        <f t="shared" si="136"/>
        <v>0</v>
      </c>
      <c r="P898" s="68">
        <f t="shared" si="137"/>
        <v>0</v>
      </c>
      <c r="Q898" s="69">
        <f t="shared" ref="Q898:Q961" si="142">IF(ISNA(N898),
      NA()+N("Do nothing if the fixed balance is NA"),
      IF(AND(D898&gt;=$B$7,N898&gt;0,YEARFRAC($B$7,D898)&lt;=$B$10)+N("Check if within the fixed period"),
          (N898+IF(OR(ISNA(M898),ISNA($B$11)),0,MIN(0,MAX(-$B$11,M898))))*((1+$B$9/100/365)^(365*YEARFRAC(D898,D899))-1)
            +N("The fixed interest is the fixed rate (for the time between rows) multiplied by the fixed balance, reduced by up to the max repayment (if the variable balance is negative)"),
          0+N("No interest if outside the fixed period, or the balance is non-positive")))</f>
        <v>0</v>
      </c>
      <c r="R898" s="70">
        <f t="shared" si="138"/>
        <v>0</v>
      </c>
      <c r="T898" s="10"/>
      <c r="U898" s="10"/>
      <c r="V898" s="10"/>
      <c r="W898" s="10"/>
      <c r="X898" s="10"/>
    </row>
    <row r="899" spans="4:24" s="9" customFormat="1" x14ac:dyDescent="0.3">
      <c r="D899" s="17">
        <f t="shared" ref="D899:D962" si="143">EDATE(D898,3)</f>
        <v>126101</v>
      </c>
      <c r="E899" s="41">
        <v>1</v>
      </c>
      <c r="F899" s="83">
        <f t="shared" si="139"/>
        <v>3</v>
      </c>
      <c r="G899" s="39"/>
      <c r="H899" s="39"/>
      <c r="I899" s="39"/>
      <c r="J899" s="39"/>
      <c r="K899" s="84" t="e">
        <f t="shared" ref="K899:K962" si="144">IF(AND(ISBLANK(G899),ISBLANK(I899)),NA(),G899-I899)+N("Only give a result if the offset or variable balance are recorded")</f>
        <v>#N/A</v>
      </c>
      <c r="L899" s="84" t="e">
        <f t="shared" ref="L899:L962" si="145">IF(AND(ISBLANK(G899),ISBLANK(H899),ISBLANK(I899)),
      NA()+N("This row has no records; use NA"),
      H899+K899)</f>
        <v>#N/A</v>
      </c>
      <c r="M899" s="40">
        <f t="shared" si="140"/>
        <v>0</v>
      </c>
      <c r="N899" s="40">
        <f t="shared" si="141"/>
        <v>0</v>
      </c>
      <c r="O899" s="40">
        <f t="shared" ref="O899:O962" si="146">IF(ISNA(M899),
       IF(ISNA(N899), NA()+N("NA if both fixed and variable are NA"), MAX(0,N899)+N("Fixed balance if variable is NA")),
       IF(ISNA(N899),MAX(0,M899)+N("Variable balance if fixed is NA"),MAX(M899+N899,0)+N("Fixed+Variable if both aren't NA")))</f>
        <v>0</v>
      </c>
      <c r="P899" s="68">
        <f t="shared" ref="P899:P962" si="147">IF(ISNA(Q899)+N("This formula returns the sum of the interests that aren't NA"),
      IF(ISNA(R899),NA(),R899),
      IF(ISNA(R899),Q899,Q899+R899))</f>
        <v>0</v>
      </c>
      <c r="Q899" s="69">
        <f t="shared" si="142"/>
        <v>0</v>
      </c>
      <c r="R899" s="70">
        <f t="shared" ref="R899:R962" si="148">IF(ISNA(M899),
      NA()+N("Do nothing if the variable balance is NA"),
      MAX(IF(YEARFRAC($B$7,D899)&gt;$B$10,O899,M899)*((1+F899/100/365)^(365*YEARFRAC(D899,D900))-1), 0)
     +N("The variable interest is the variable rate (for the period between rows) multiplied by the net or variable balance (depending if within the fixed period), and only for positive variable balances"))</f>
        <v>0</v>
      </c>
      <c r="T899" s="10"/>
      <c r="U899" s="10"/>
      <c r="V899" s="10"/>
      <c r="W899" s="10"/>
      <c r="X899" s="10"/>
    </row>
    <row r="900" spans="4:24" s="9" customFormat="1" x14ac:dyDescent="0.3">
      <c r="D900" s="17">
        <f t="shared" si="143"/>
        <v>126192</v>
      </c>
      <c r="E900" s="41">
        <v>1</v>
      </c>
      <c r="F900" s="83">
        <f t="shared" ref="F900:F963" si="149">F899</f>
        <v>3</v>
      </c>
      <c r="G900" s="39"/>
      <c r="H900" s="39"/>
      <c r="I900" s="39"/>
      <c r="J900" s="39"/>
      <c r="K900" s="84" t="e">
        <f t="shared" si="144"/>
        <v>#N/A</v>
      </c>
      <c r="L900" s="84" t="e">
        <f t="shared" si="145"/>
        <v>#N/A</v>
      </c>
      <c r="M900" s="40">
        <f t="shared" si="140"/>
        <v>0</v>
      </c>
      <c r="N900" s="40">
        <f t="shared" si="141"/>
        <v>0</v>
      </c>
      <c r="O900" s="40">
        <f t="shared" si="146"/>
        <v>0</v>
      </c>
      <c r="P900" s="68">
        <f t="shared" si="147"/>
        <v>0</v>
      </c>
      <c r="Q900" s="69">
        <f t="shared" si="142"/>
        <v>0</v>
      </c>
      <c r="R900" s="70">
        <f t="shared" si="148"/>
        <v>0</v>
      </c>
      <c r="T900" s="10"/>
      <c r="U900" s="10"/>
      <c r="V900" s="10"/>
      <c r="W900" s="10"/>
      <c r="X900" s="10"/>
    </row>
    <row r="901" spans="4:24" s="9" customFormat="1" x14ac:dyDescent="0.3">
      <c r="D901" s="17">
        <f t="shared" si="143"/>
        <v>126284</v>
      </c>
      <c r="E901" s="41">
        <v>1</v>
      </c>
      <c r="F901" s="83">
        <f t="shared" si="149"/>
        <v>3</v>
      </c>
      <c r="G901" s="39"/>
      <c r="H901" s="39"/>
      <c r="I901" s="39"/>
      <c r="J901" s="39"/>
      <c r="K901" s="84" t="e">
        <f t="shared" si="144"/>
        <v>#N/A</v>
      </c>
      <c r="L901" s="84" t="e">
        <f t="shared" si="145"/>
        <v>#N/A</v>
      </c>
      <c r="M901" s="40">
        <f t="shared" si="140"/>
        <v>0</v>
      </c>
      <c r="N901" s="40">
        <f t="shared" si="141"/>
        <v>0</v>
      </c>
      <c r="O901" s="40">
        <f t="shared" si="146"/>
        <v>0</v>
      </c>
      <c r="P901" s="68">
        <f t="shared" si="147"/>
        <v>0</v>
      </c>
      <c r="Q901" s="69">
        <f t="shared" si="142"/>
        <v>0</v>
      </c>
      <c r="R901" s="70">
        <f t="shared" si="148"/>
        <v>0</v>
      </c>
      <c r="T901" s="10"/>
      <c r="U901" s="10"/>
      <c r="V901" s="10"/>
      <c r="W901" s="10"/>
      <c r="X901" s="10"/>
    </row>
    <row r="902" spans="4:24" s="9" customFormat="1" x14ac:dyDescent="0.3">
      <c r="D902" s="17">
        <f t="shared" si="143"/>
        <v>126376</v>
      </c>
      <c r="E902" s="41">
        <v>1</v>
      </c>
      <c r="F902" s="83">
        <f t="shared" si="149"/>
        <v>3</v>
      </c>
      <c r="G902" s="39"/>
      <c r="H902" s="39"/>
      <c r="I902" s="39"/>
      <c r="J902" s="39"/>
      <c r="K902" s="84" t="e">
        <f t="shared" si="144"/>
        <v>#N/A</v>
      </c>
      <c r="L902" s="84" t="e">
        <f t="shared" si="145"/>
        <v>#N/A</v>
      </c>
      <c r="M902" s="40">
        <f t="shared" si="140"/>
        <v>0</v>
      </c>
      <c r="N902" s="40">
        <f t="shared" si="141"/>
        <v>0</v>
      </c>
      <c r="O902" s="40">
        <f t="shared" si="146"/>
        <v>0</v>
      </c>
      <c r="P902" s="68">
        <f t="shared" si="147"/>
        <v>0</v>
      </c>
      <c r="Q902" s="69">
        <f t="shared" si="142"/>
        <v>0</v>
      </c>
      <c r="R902" s="70">
        <f t="shared" si="148"/>
        <v>0</v>
      </c>
      <c r="T902" s="10"/>
      <c r="U902" s="10"/>
      <c r="V902" s="10"/>
      <c r="W902" s="10"/>
      <c r="X902" s="10"/>
    </row>
    <row r="903" spans="4:24" s="9" customFormat="1" x14ac:dyDescent="0.3">
      <c r="D903" s="17">
        <f t="shared" si="143"/>
        <v>126466</v>
      </c>
      <c r="E903" s="41">
        <v>1</v>
      </c>
      <c r="F903" s="83">
        <f t="shared" si="149"/>
        <v>3</v>
      </c>
      <c r="G903" s="39"/>
      <c r="H903" s="39"/>
      <c r="I903" s="39"/>
      <c r="J903" s="39"/>
      <c r="K903" s="84" t="e">
        <f t="shared" si="144"/>
        <v>#N/A</v>
      </c>
      <c r="L903" s="84" t="e">
        <f t="shared" si="145"/>
        <v>#N/A</v>
      </c>
      <c r="M903" s="40">
        <f t="shared" si="140"/>
        <v>0</v>
      </c>
      <c r="N903" s="40">
        <f t="shared" si="141"/>
        <v>0</v>
      </c>
      <c r="O903" s="40">
        <f t="shared" si="146"/>
        <v>0</v>
      </c>
      <c r="P903" s="68">
        <f t="shared" si="147"/>
        <v>0</v>
      </c>
      <c r="Q903" s="69">
        <f t="shared" si="142"/>
        <v>0</v>
      </c>
      <c r="R903" s="70">
        <f t="shared" si="148"/>
        <v>0</v>
      </c>
      <c r="T903" s="10"/>
      <c r="U903" s="10"/>
      <c r="V903" s="10"/>
      <c r="W903" s="10"/>
      <c r="X903" s="10"/>
    </row>
    <row r="904" spans="4:24" s="9" customFormat="1" x14ac:dyDescent="0.3">
      <c r="D904" s="17">
        <f t="shared" si="143"/>
        <v>126557</v>
      </c>
      <c r="E904" s="41">
        <v>1</v>
      </c>
      <c r="F904" s="83">
        <f t="shared" si="149"/>
        <v>3</v>
      </c>
      <c r="G904" s="39"/>
      <c r="H904" s="39"/>
      <c r="I904" s="39"/>
      <c r="J904" s="39"/>
      <c r="K904" s="84" t="e">
        <f t="shared" si="144"/>
        <v>#N/A</v>
      </c>
      <c r="L904" s="84" t="e">
        <f t="shared" si="145"/>
        <v>#N/A</v>
      </c>
      <c r="M904" s="40">
        <f t="shared" si="140"/>
        <v>0</v>
      </c>
      <c r="N904" s="40">
        <f t="shared" si="141"/>
        <v>0</v>
      </c>
      <c r="O904" s="40">
        <f t="shared" si="146"/>
        <v>0</v>
      </c>
      <c r="P904" s="68">
        <f t="shared" si="147"/>
        <v>0</v>
      </c>
      <c r="Q904" s="69">
        <f t="shared" si="142"/>
        <v>0</v>
      </c>
      <c r="R904" s="70">
        <f t="shared" si="148"/>
        <v>0</v>
      </c>
      <c r="T904" s="10"/>
      <c r="U904" s="10"/>
      <c r="V904" s="10"/>
      <c r="W904" s="10"/>
      <c r="X904" s="10"/>
    </row>
    <row r="905" spans="4:24" s="9" customFormat="1" x14ac:dyDescent="0.3">
      <c r="D905" s="17">
        <f t="shared" si="143"/>
        <v>126649</v>
      </c>
      <c r="E905" s="41">
        <v>1</v>
      </c>
      <c r="F905" s="83">
        <f t="shared" si="149"/>
        <v>3</v>
      </c>
      <c r="G905" s="39"/>
      <c r="H905" s="39"/>
      <c r="I905" s="39"/>
      <c r="J905" s="39"/>
      <c r="K905" s="84" t="e">
        <f t="shared" si="144"/>
        <v>#N/A</v>
      </c>
      <c r="L905" s="84" t="e">
        <f t="shared" si="145"/>
        <v>#N/A</v>
      </c>
      <c r="M905" s="40">
        <f t="shared" si="140"/>
        <v>0</v>
      </c>
      <c r="N905" s="40">
        <f t="shared" si="141"/>
        <v>0</v>
      </c>
      <c r="O905" s="40">
        <f t="shared" si="146"/>
        <v>0</v>
      </c>
      <c r="P905" s="68">
        <f t="shared" si="147"/>
        <v>0</v>
      </c>
      <c r="Q905" s="69">
        <f t="shared" si="142"/>
        <v>0</v>
      </c>
      <c r="R905" s="70">
        <f t="shared" si="148"/>
        <v>0</v>
      </c>
      <c r="T905" s="10"/>
      <c r="U905" s="10"/>
      <c r="V905" s="10"/>
      <c r="W905" s="10"/>
      <c r="X905" s="10"/>
    </row>
    <row r="906" spans="4:24" s="9" customFormat="1" x14ac:dyDescent="0.3">
      <c r="D906" s="17">
        <f t="shared" si="143"/>
        <v>126741</v>
      </c>
      <c r="E906" s="41">
        <v>1</v>
      </c>
      <c r="F906" s="83">
        <f t="shared" si="149"/>
        <v>3</v>
      </c>
      <c r="G906" s="39"/>
      <c r="H906" s="39"/>
      <c r="I906" s="39"/>
      <c r="J906" s="39"/>
      <c r="K906" s="84" t="e">
        <f t="shared" si="144"/>
        <v>#N/A</v>
      </c>
      <c r="L906" s="84" t="e">
        <f t="shared" si="145"/>
        <v>#N/A</v>
      </c>
      <c r="M906" s="40">
        <f t="shared" si="140"/>
        <v>0</v>
      </c>
      <c r="N906" s="40">
        <f t="shared" si="141"/>
        <v>0</v>
      </c>
      <c r="O906" s="40">
        <f t="shared" si="146"/>
        <v>0</v>
      </c>
      <c r="P906" s="68">
        <f t="shared" si="147"/>
        <v>0</v>
      </c>
      <c r="Q906" s="69">
        <f t="shared" si="142"/>
        <v>0</v>
      </c>
      <c r="R906" s="70">
        <f t="shared" si="148"/>
        <v>0</v>
      </c>
      <c r="T906" s="10"/>
      <c r="U906" s="10"/>
      <c r="V906" s="10"/>
      <c r="W906" s="10"/>
      <c r="X906" s="10"/>
    </row>
    <row r="907" spans="4:24" s="9" customFormat="1" x14ac:dyDescent="0.3">
      <c r="D907" s="17">
        <f t="shared" si="143"/>
        <v>126831</v>
      </c>
      <c r="E907" s="41">
        <v>1</v>
      </c>
      <c r="F907" s="83">
        <f t="shared" si="149"/>
        <v>3</v>
      </c>
      <c r="G907" s="39"/>
      <c r="H907" s="39"/>
      <c r="I907" s="39"/>
      <c r="J907" s="39"/>
      <c r="K907" s="84" t="e">
        <f t="shared" si="144"/>
        <v>#N/A</v>
      </c>
      <c r="L907" s="84" t="e">
        <f t="shared" si="145"/>
        <v>#N/A</v>
      </c>
      <c r="M907" s="40">
        <f t="shared" si="140"/>
        <v>0</v>
      </c>
      <c r="N907" s="40">
        <f t="shared" si="141"/>
        <v>0</v>
      </c>
      <c r="O907" s="40">
        <f t="shared" si="146"/>
        <v>0</v>
      </c>
      <c r="P907" s="68">
        <f t="shared" si="147"/>
        <v>0</v>
      </c>
      <c r="Q907" s="69">
        <f t="shared" si="142"/>
        <v>0</v>
      </c>
      <c r="R907" s="70">
        <f t="shared" si="148"/>
        <v>0</v>
      </c>
      <c r="T907" s="10"/>
      <c r="U907" s="10"/>
      <c r="V907" s="10"/>
      <c r="W907" s="10"/>
      <c r="X907" s="10"/>
    </row>
    <row r="908" spans="4:24" s="9" customFormat="1" x14ac:dyDescent="0.3">
      <c r="D908" s="17">
        <f t="shared" si="143"/>
        <v>126922</v>
      </c>
      <c r="E908" s="41">
        <v>1</v>
      </c>
      <c r="F908" s="83">
        <f t="shared" si="149"/>
        <v>3</v>
      </c>
      <c r="G908" s="39"/>
      <c r="H908" s="39"/>
      <c r="I908" s="39"/>
      <c r="J908" s="39"/>
      <c r="K908" s="84" t="e">
        <f t="shared" si="144"/>
        <v>#N/A</v>
      </c>
      <c r="L908" s="84" t="e">
        <f t="shared" si="145"/>
        <v>#N/A</v>
      </c>
      <c r="M908" s="40">
        <f t="shared" si="140"/>
        <v>0</v>
      </c>
      <c r="N908" s="40">
        <f t="shared" si="141"/>
        <v>0</v>
      </c>
      <c r="O908" s="40">
        <f t="shared" si="146"/>
        <v>0</v>
      </c>
      <c r="P908" s="68">
        <f t="shared" si="147"/>
        <v>0</v>
      </c>
      <c r="Q908" s="69">
        <f t="shared" si="142"/>
        <v>0</v>
      </c>
      <c r="R908" s="70">
        <f t="shared" si="148"/>
        <v>0</v>
      </c>
      <c r="T908" s="10"/>
      <c r="U908" s="10"/>
      <c r="V908" s="10"/>
      <c r="W908" s="10"/>
      <c r="X908" s="10"/>
    </row>
    <row r="909" spans="4:24" s="9" customFormat="1" x14ac:dyDescent="0.3">
      <c r="D909" s="17">
        <f t="shared" si="143"/>
        <v>127014</v>
      </c>
      <c r="E909" s="41">
        <v>1</v>
      </c>
      <c r="F909" s="83">
        <f t="shared" si="149"/>
        <v>3</v>
      </c>
      <c r="G909" s="39"/>
      <c r="H909" s="39"/>
      <c r="I909" s="39"/>
      <c r="J909" s="39"/>
      <c r="K909" s="84" t="e">
        <f t="shared" si="144"/>
        <v>#N/A</v>
      </c>
      <c r="L909" s="84" t="e">
        <f t="shared" si="145"/>
        <v>#N/A</v>
      </c>
      <c r="M909" s="40">
        <f t="shared" si="140"/>
        <v>0</v>
      </c>
      <c r="N909" s="40">
        <f t="shared" si="141"/>
        <v>0</v>
      </c>
      <c r="O909" s="40">
        <f t="shared" si="146"/>
        <v>0</v>
      </c>
      <c r="P909" s="68">
        <f t="shared" si="147"/>
        <v>0</v>
      </c>
      <c r="Q909" s="69">
        <f t="shared" si="142"/>
        <v>0</v>
      </c>
      <c r="R909" s="70">
        <f t="shared" si="148"/>
        <v>0</v>
      </c>
      <c r="T909" s="10"/>
      <c r="U909" s="10"/>
      <c r="V909" s="10"/>
      <c r="W909" s="10"/>
      <c r="X909" s="10"/>
    </row>
    <row r="910" spans="4:24" s="9" customFormat="1" x14ac:dyDescent="0.3">
      <c r="D910" s="17">
        <f t="shared" si="143"/>
        <v>127106</v>
      </c>
      <c r="E910" s="41">
        <v>1</v>
      </c>
      <c r="F910" s="83">
        <f t="shared" si="149"/>
        <v>3</v>
      </c>
      <c r="G910" s="39"/>
      <c r="H910" s="39"/>
      <c r="I910" s="39"/>
      <c r="J910" s="39"/>
      <c r="K910" s="84" t="e">
        <f t="shared" si="144"/>
        <v>#N/A</v>
      </c>
      <c r="L910" s="84" t="e">
        <f t="shared" si="145"/>
        <v>#N/A</v>
      </c>
      <c r="M910" s="40">
        <f t="shared" si="140"/>
        <v>0</v>
      </c>
      <c r="N910" s="40">
        <f t="shared" si="141"/>
        <v>0</v>
      </c>
      <c r="O910" s="40">
        <f t="shared" si="146"/>
        <v>0</v>
      </c>
      <c r="P910" s="68">
        <f t="shared" si="147"/>
        <v>0</v>
      </c>
      <c r="Q910" s="69">
        <f t="shared" si="142"/>
        <v>0</v>
      </c>
      <c r="R910" s="70">
        <f t="shared" si="148"/>
        <v>0</v>
      </c>
      <c r="T910" s="10"/>
      <c r="U910" s="10"/>
      <c r="V910" s="10"/>
      <c r="W910" s="10"/>
      <c r="X910" s="10"/>
    </row>
    <row r="911" spans="4:24" s="9" customFormat="1" x14ac:dyDescent="0.3">
      <c r="D911" s="17">
        <f t="shared" si="143"/>
        <v>127197</v>
      </c>
      <c r="E911" s="41">
        <v>1</v>
      </c>
      <c r="F911" s="83">
        <f t="shared" si="149"/>
        <v>3</v>
      </c>
      <c r="G911" s="39"/>
      <c r="H911" s="39"/>
      <c r="I911" s="39"/>
      <c r="J911" s="39"/>
      <c r="K911" s="84" t="e">
        <f t="shared" si="144"/>
        <v>#N/A</v>
      </c>
      <c r="L911" s="84" t="e">
        <f t="shared" si="145"/>
        <v>#N/A</v>
      </c>
      <c r="M911" s="40">
        <f t="shared" si="140"/>
        <v>0</v>
      </c>
      <c r="N911" s="40">
        <f t="shared" si="141"/>
        <v>0</v>
      </c>
      <c r="O911" s="40">
        <f t="shared" si="146"/>
        <v>0</v>
      </c>
      <c r="P911" s="68">
        <f t="shared" si="147"/>
        <v>0</v>
      </c>
      <c r="Q911" s="69">
        <f t="shared" si="142"/>
        <v>0</v>
      </c>
      <c r="R911" s="70">
        <f t="shared" si="148"/>
        <v>0</v>
      </c>
      <c r="T911" s="10"/>
      <c r="U911" s="10"/>
      <c r="V911" s="10"/>
      <c r="W911" s="10"/>
      <c r="X911" s="10"/>
    </row>
    <row r="912" spans="4:24" s="9" customFormat="1" x14ac:dyDescent="0.3">
      <c r="D912" s="17">
        <f t="shared" si="143"/>
        <v>127288</v>
      </c>
      <c r="E912" s="41">
        <v>1</v>
      </c>
      <c r="F912" s="83">
        <f t="shared" si="149"/>
        <v>3</v>
      </c>
      <c r="G912" s="39"/>
      <c r="H912" s="39"/>
      <c r="I912" s="39"/>
      <c r="J912" s="39"/>
      <c r="K912" s="84" t="e">
        <f t="shared" si="144"/>
        <v>#N/A</v>
      </c>
      <c r="L912" s="84" t="e">
        <f t="shared" si="145"/>
        <v>#N/A</v>
      </c>
      <c r="M912" s="40">
        <f t="shared" si="140"/>
        <v>0</v>
      </c>
      <c r="N912" s="40">
        <f t="shared" si="141"/>
        <v>0</v>
      </c>
      <c r="O912" s="40">
        <f t="shared" si="146"/>
        <v>0</v>
      </c>
      <c r="P912" s="68">
        <f t="shared" si="147"/>
        <v>0</v>
      </c>
      <c r="Q912" s="69">
        <f t="shared" si="142"/>
        <v>0</v>
      </c>
      <c r="R912" s="70">
        <f t="shared" si="148"/>
        <v>0</v>
      </c>
      <c r="T912" s="10"/>
      <c r="U912" s="10"/>
      <c r="V912" s="10"/>
      <c r="W912" s="10"/>
      <c r="X912" s="10"/>
    </row>
    <row r="913" spans="4:24" s="9" customFormat="1" x14ac:dyDescent="0.3">
      <c r="D913" s="17">
        <f t="shared" si="143"/>
        <v>127380</v>
      </c>
      <c r="E913" s="41">
        <v>1</v>
      </c>
      <c r="F913" s="83">
        <f t="shared" si="149"/>
        <v>3</v>
      </c>
      <c r="G913" s="39"/>
      <c r="H913" s="39"/>
      <c r="I913" s="39"/>
      <c r="J913" s="39"/>
      <c r="K913" s="84" t="e">
        <f t="shared" si="144"/>
        <v>#N/A</v>
      </c>
      <c r="L913" s="84" t="e">
        <f t="shared" si="145"/>
        <v>#N/A</v>
      </c>
      <c r="M913" s="40">
        <f t="shared" si="140"/>
        <v>0</v>
      </c>
      <c r="N913" s="40">
        <f t="shared" si="141"/>
        <v>0</v>
      </c>
      <c r="O913" s="40">
        <f t="shared" si="146"/>
        <v>0</v>
      </c>
      <c r="P913" s="68">
        <f t="shared" si="147"/>
        <v>0</v>
      </c>
      <c r="Q913" s="69">
        <f t="shared" si="142"/>
        <v>0</v>
      </c>
      <c r="R913" s="70">
        <f t="shared" si="148"/>
        <v>0</v>
      </c>
      <c r="T913" s="10"/>
      <c r="U913" s="10"/>
      <c r="V913" s="10"/>
      <c r="W913" s="10"/>
      <c r="X913" s="10"/>
    </row>
    <row r="914" spans="4:24" s="9" customFormat="1" x14ac:dyDescent="0.3">
      <c r="D914" s="17">
        <f t="shared" si="143"/>
        <v>127472</v>
      </c>
      <c r="E914" s="41">
        <v>1</v>
      </c>
      <c r="F914" s="83">
        <f t="shared" si="149"/>
        <v>3</v>
      </c>
      <c r="G914" s="39"/>
      <c r="H914" s="39"/>
      <c r="I914" s="39"/>
      <c r="J914" s="39"/>
      <c r="K914" s="84" t="e">
        <f t="shared" si="144"/>
        <v>#N/A</v>
      </c>
      <c r="L914" s="84" t="e">
        <f t="shared" si="145"/>
        <v>#N/A</v>
      </c>
      <c r="M914" s="40">
        <f t="shared" si="140"/>
        <v>0</v>
      </c>
      <c r="N914" s="40">
        <f t="shared" si="141"/>
        <v>0</v>
      </c>
      <c r="O914" s="40">
        <f t="shared" si="146"/>
        <v>0</v>
      </c>
      <c r="P914" s="68">
        <f t="shared" si="147"/>
        <v>0</v>
      </c>
      <c r="Q914" s="69">
        <f t="shared" si="142"/>
        <v>0</v>
      </c>
      <c r="R914" s="70">
        <f t="shared" si="148"/>
        <v>0</v>
      </c>
      <c r="T914" s="10"/>
      <c r="U914" s="10"/>
      <c r="V914" s="10"/>
      <c r="W914" s="10"/>
      <c r="X914" s="10"/>
    </row>
    <row r="915" spans="4:24" s="9" customFormat="1" x14ac:dyDescent="0.3">
      <c r="D915" s="17">
        <f t="shared" si="143"/>
        <v>127562</v>
      </c>
      <c r="E915" s="41">
        <v>1</v>
      </c>
      <c r="F915" s="83">
        <f t="shared" si="149"/>
        <v>3</v>
      </c>
      <c r="G915" s="39"/>
      <c r="H915" s="39"/>
      <c r="I915" s="39"/>
      <c r="J915" s="39"/>
      <c r="K915" s="84" t="e">
        <f t="shared" si="144"/>
        <v>#N/A</v>
      </c>
      <c r="L915" s="84" t="e">
        <f t="shared" si="145"/>
        <v>#N/A</v>
      </c>
      <c r="M915" s="40">
        <f t="shared" si="140"/>
        <v>0</v>
      </c>
      <c r="N915" s="40">
        <f t="shared" si="141"/>
        <v>0</v>
      </c>
      <c r="O915" s="40">
        <f t="shared" si="146"/>
        <v>0</v>
      </c>
      <c r="P915" s="68">
        <f t="shared" si="147"/>
        <v>0</v>
      </c>
      <c r="Q915" s="69">
        <f t="shared" si="142"/>
        <v>0</v>
      </c>
      <c r="R915" s="70">
        <f t="shared" si="148"/>
        <v>0</v>
      </c>
      <c r="T915" s="10"/>
      <c r="U915" s="10"/>
      <c r="V915" s="10"/>
      <c r="W915" s="10"/>
      <c r="X915" s="10"/>
    </row>
    <row r="916" spans="4:24" s="9" customFormat="1" x14ac:dyDescent="0.3">
      <c r="D916" s="17">
        <f t="shared" si="143"/>
        <v>127653</v>
      </c>
      <c r="E916" s="41">
        <v>1</v>
      </c>
      <c r="F916" s="83">
        <f t="shared" si="149"/>
        <v>3</v>
      </c>
      <c r="G916" s="39"/>
      <c r="H916" s="39"/>
      <c r="I916" s="39"/>
      <c r="J916" s="39"/>
      <c r="K916" s="84" t="e">
        <f t="shared" si="144"/>
        <v>#N/A</v>
      </c>
      <c r="L916" s="84" t="e">
        <f t="shared" si="145"/>
        <v>#N/A</v>
      </c>
      <c r="M916" s="40">
        <f t="shared" si="140"/>
        <v>0</v>
      </c>
      <c r="N916" s="40">
        <f t="shared" si="141"/>
        <v>0</v>
      </c>
      <c r="O916" s="40">
        <f t="shared" si="146"/>
        <v>0</v>
      </c>
      <c r="P916" s="68">
        <f t="shared" si="147"/>
        <v>0</v>
      </c>
      <c r="Q916" s="69">
        <f t="shared" si="142"/>
        <v>0</v>
      </c>
      <c r="R916" s="70">
        <f t="shared" si="148"/>
        <v>0</v>
      </c>
      <c r="T916" s="10"/>
      <c r="U916" s="10"/>
      <c r="V916" s="10"/>
      <c r="W916" s="10"/>
      <c r="X916" s="10"/>
    </row>
    <row r="917" spans="4:24" s="9" customFormat="1" x14ac:dyDescent="0.3">
      <c r="D917" s="17">
        <f t="shared" si="143"/>
        <v>127745</v>
      </c>
      <c r="E917" s="41">
        <v>1</v>
      </c>
      <c r="F917" s="83">
        <f t="shared" si="149"/>
        <v>3</v>
      </c>
      <c r="G917" s="39"/>
      <c r="H917" s="39"/>
      <c r="I917" s="39"/>
      <c r="J917" s="39"/>
      <c r="K917" s="84" t="e">
        <f t="shared" si="144"/>
        <v>#N/A</v>
      </c>
      <c r="L917" s="84" t="e">
        <f t="shared" si="145"/>
        <v>#N/A</v>
      </c>
      <c r="M917" s="40">
        <f t="shared" si="140"/>
        <v>0</v>
      </c>
      <c r="N917" s="40">
        <f t="shared" si="141"/>
        <v>0</v>
      </c>
      <c r="O917" s="40">
        <f t="shared" si="146"/>
        <v>0</v>
      </c>
      <c r="P917" s="68">
        <f t="shared" si="147"/>
        <v>0</v>
      </c>
      <c r="Q917" s="69">
        <f t="shared" si="142"/>
        <v>0</v>
      </c>
      <c r="R917" s="70">
        <f t="shared" si="148"/>
        <v>0</v>
      </c>
      <c r="T917" s="10"/>
      <c r="U917" s="10"/>
      <c r="V917" s="10"/>
      <c r="W917" s="10"/>
      <c r="X917" s="10"/>
    </row>
    <row r="918" spans="4:24" s="9" customFormat="1" x14ac:dyDescent="0.3">
      <c r="D918" s="17">
        <f t="shared" si="143"/>
        <v>127837</v>
      </c>
      <c r="E918" s="41">
        <v>1</v>
      </c>
      <c r="F918" s="83">
        <f t="shared" si="149"/>
        <v>3</v>
      </c>
      <c r="G918" s="39"/>
      <c r="H918" s="39"/>
      <c r="I918" s="39"/>
      <c r="J918" s="39"/>
      <c r="K918" s="84" t="e">
        <f t="shared" si="144"/>
        <v>#N/A</v>
      </c>
      <c r="L918" s="84" t="e">
        <f t="shared" si="145"/>
        <v>#N/A</v>
      </c>
      <c r="M918" s="40">
        <f t="shared" si="140"/>
        <v>0</v>
      </c>
      <c r="N918" s="40">
        <f t="shared" si="141"/>
        <v>0</v>
      </c>
      <c r="O918" s="40">
        <f t="shared" si="146"/>
        <v>0</v>
      </c>
      <c r="P918" s="68">
        <f t="shared" si="147"/>
        <v>0</v>
      </c>
      <c r="Q918" s="69">
        <f t="shared" si="142"/>
        <v>0</v>
      </c>
      <c r="R918" s="70">
        <f t="shared" si="148"/>
        <v>0</v>
      </c>
      <c r="T918" s="10"/>
      <c r="U918" s="10"/>
      <c r="V918" s="10"/>
      <c r="W918" s="10"/>
      <c r="X918" s="10"/>
    </row>
    <row r="919" spans="4:24" s="9" customFormat="1" x14ac:dyDescent="0.3">
      <c r="D919" s="17">
        <f t="shared" si="143"/>
        <v>127927</v>
      </c>
      <c r="E919" s="41">
        <v>1</v>
      </c>
      <c r="F919" s="83">
        <f t="shared" si="149"/>
        <v>3</v>
      </c>
      <c r="G919" s="39"/>
      <c r="H919" s="39"/>
      <c r="I919" s="39"/>
      <c r="J919" s="39"/>
      <c r="K919" s="84" t="e">
        <f t="shared" si="144"/>
        <v>#N/A</v>
      </c>
      <c r="L919" s="84" t="e">
        <f t="shared" si="145"/>
        <v>#N/A</v>
      </c>
      <c r="M919" s="40">
        <f t="shared" si="140"/>
        <v>0</v>
      </c>
      <c r="N919" s="40">
        <f t="shared" si="141"/>
        <v>0</v>
      </c>
      <c r="O919" s="40">
        <f t="shared" si="146"/>
        <v>0</v>
      </c>
      <c r="P919" s="68">
        <f t="shared" si="147"/>
        <v>0</v>
      </c>
      <c r="Q919" s="69">
        <f t="shared" si="142"/>
        <v>0</v>
      </c>
      <c r="R919" s="70">
        <f t="shared" si="148"/>
        <v>0</v>
      </c>
      <c r="T919" s="10"/>
      <c r="U919" s="10"/>
      <c r="V919" s="10"/>
      <c r="W919" s="10"/>
      <c r="X919" s="10"/>
    </row>
    <row r="920" spans="4:24" s="9" customFormat="1" x14ac:dyDescent="0.3">
      <c r="D920" s="17">
        <f t="shared" si="143"/>
        <v>128018</v>
      </c>
      <c r="E920" s="41">
        <v>1</v>
      </c>
      <c r="F920" s="83">
        <f t="shared" si="149"/>
        <v>3</v>
      </c>
      <c r="G920" s="39"/>
      <c r="H920" s="39"/>
      <c r="I920" s="39"/>
      <c r="J920" s="39"/>
      <c r="K920" s="84" t="e">
        <f t="shared" si="144"/>
        <v>#N/A</v>
      </c>
      <c r="L920" s="84" t="e">
        <f t="shared" si="145"/>
        <v>#N/A</v>
      </c>
      <c r="M920" s="40">
        <f t="shared" si="140"/>
        <v>0</v>
      </c>
      <c r="N920" s="40">
        <f t="shared" si="141"/>
        <v>0</v>
      </c>
      <c r="O920" s="40">
        <f t="shared" si="146"/>
        <v>0</v>
      </c>
      <c r="P920" s="68">
        <f t="shared" si="147"/>
        <v>0</v>
      </c>
      <c r="Q920" s="69">
        <f t="shared" si="142"/>
        <v>0</v>
      </c>
      <c r="R920" s="70">
        <f t="shared" si="148"/>
        <v>0</v>
      </c>
      <c r="T920" s="10"/>
      <c r="U920" s="10"/>
      <c r="V920" s="10"/>
      <c r="W920" s="10"/>
      <c r="X920" s="10"/>
    </row>
    <row r="921" spans="4:24" s="9" customFormat="1" x14ac:dyDescent="0.3">
      <c r="D921" s="17">
        <f t="shared" si="143"/>
        <v>128110</v>
      </c>
      <c r="E921" s="41">
        <v>1</v>
      </c>
      <c r="F921" s="83">
        <f t="shared" si="149"/>
        <v>3</v>
      </c>
      <c r="G921" s="39"/>
      <c r="H921" s="39"/>
      <c r="I921" s="39"/>
      <c r="J921" s="39"/>
      <c r="K921" s="84" t="e">
        <f t="shared" si="144"/>
        <v>#N/A</v>
      </c>
      <c r="L921" s="84" t="e">
        <f t="shared" si="145"/>
        <v>#N/A</v>
      </c>
      <c r="M921" s="40">
        <f t="shared" si="140"/>
        <v>0</v>
      </c>
      <c r="N921" s="40">
        <f t="shared" si="141"/>
        <v>0</v>
      </c>
      <c r="O921" s="40">
        <f t="shared" si="146"/>
        <v>0</v>
      </c>
      <c r="P921" s="68">
        <f t="shared" si="147"/>
        <v>0</v>
      </c>
      <c r="Q921" s="69">
        <f t="shared" si="142"/>
        <v>0</v>
      </c>
      <c r="R921" s="70">
        <f t="shared" si="148"/>
        <v>0</v>
      </c>
      <c r="T921" s="10"/>
      <c r="U921" s="10"/>
      <c r="V921" s="10"/>
      <c r="W921" s="10"/>
      <c r="X921" s="10"/>
    </row>
    <row r="922" spans="4:24" s="9" customFormat="1" x14ac:dyDescent="0.3">
      <c r="D922" s="17">
        <f t="shared" si="143"/>
        <v>128202</v>
      </c>
      <c r="E922" s="41">
        <v>1</v>
      </c>
      <c r="F922" s="83">
        <f t="shared" si="149"/>
        <v>3</v>
      </c>
      <c r="G922" s="39"/>
      <c r="H922" s="39"/>
      <c r="I922" s="39"/>
      <c r="J922" s="39"/>
      <c r="K922" s="84" t="e">
        <f t="shared" si="144"/>
        <v>#N/A</v>
      </c>
      <c r="L922" s="84" t="e">
        <f t="shared" si="145"/>
        <v>#N/A</v>
      </c>
      <c r="M922" s="40">
        <f t="shared" si="140"/>
        <v>0</v>
      </c>
      <c r="N922" s="40">
        <f t="shared" si="141"/>
        <v>0</v>
      </c>
      <c r="O922" s="40">
        <f t="shared" si="146"/>
        <v>0</v>
      </c>
      <c r="P922" s="68">
        <f t="shared" si="147"/>
        <v>0</v>
      </c>
      <c r="Q922" s="69">
        <f t="shared" si="142"/>
        <v>0</v>
      </c>
      <c r="R922" s="70">
        <f t="shared" si="148"/>
        <v>0</v>
      </c>
      <c r="T922" s="10"/>
      <c r="U922" s="10"/>
      <c r="V922" s="10"/>
      <c r="W922" s="10"/>
      <c r="X922" s="10"/>
    </row>
    <row r="923" spans="4:24" s="9" customFormat="1" x14ac:dyDescent="0.3">
      <c r="D923" s="17">
        <f t="shared" si="143"/>
        <v>128292</v>
      </c>
      <c r="E923" s="41">
        <v>1</v>
      </c>
      <c r="F923" s="83">
        <f t="shared" si="149"/>
        <v>3</v>
      </c>
      <c r="G923" s="39"/>
      <c r="H923" s="39"/>
      <c r="I923" s="39"/>
      <c r="J923" s="39"/>
      <c r="K923" s="84" t="e">
        <f t="shared" si="144"/>
        <v>#N/A</v>
      </c>
      <c r="L923" s="84" t="e">
        <f t="shared" si="145"/>
        <v>#N/A</v>
      </c>
      <c r="M923" s="40">
        <f t="shared" si="140"/>
        <v>0</v>
      </c>
      <c r="N923" s="40">
        <f t="shared" si="141"/>
        <v>0</v>
      </c>
      <c r="O923" s="40">
        <f t="shared" si="146"/>
        <v>0</v>
      </c>
      <c r="P923" s="68">
        <f t="shared" si="147"/>
        <v>0</v>
      </c>
      <c r="Q923" s="69">
        <f t="shared" si="142"/>
        <v>0</v>
      </c>
      <c r="R923" s="70">
        <f t="shared" si="148"/>
        <v>0</v>
      </c>
      <c r="T923" s="10"/>
      <c r="U923" s="10"/>
      <c r="V923" s="10"/>
      <c r="W923" s="10"/>
      <c r="X923" s="10"/>
    </row>
    <row r="924" spans="4:24" s="9" customFormat="1" x14ac:dyDescent="0.3">
      <c r="D924" s="17">
        <f t="shared" si="143"/>
        <v>128383</v>
      </c>
      <c r="E924" s="41">
        <v>1</v>
      </c>
      <c r="F924" s="83">
        <f t="shared" si="149"/>
        <v>3</v>
      </c>
      <c r="G924" s="39"/>
      <c r="H924" s="39"/>
      <c r="I924" s="39"/>
      <c r="J924" s="39"/>
      <c r="K924" s="84" t="e">
        <f t="shared" si="144"/>
        <v>#N/A</v>
      </c>
      <c r="L924" s="84" t="e">
        <f t="shared" si="145"/>
        <v>#N/A</v>
      </c>
      <c r="M924" s="40">
        <f t="shared" si="140"/>
        <v>0</v>
      </c>
      <c r="N924" s="40">
        <f t="shared" si="141"/>
        <v>0</v>
      </c>
      <c r="O924" s="40">
        <f t="shared" si="146"/>
        <v>0</v>
      </c>
      <c r="P924" s="68">
        <f t="shared" si="147"/>
        <v>0</v>
      </c>
      <c r="Q924" s="69">
        <f t="shared" si="142"/>
        <v>0</v>
      </c>
      <c r="R924" s="70">
        <f t="shared" si="148"/>
        <v>0</v>
      </c>
      <c r="T924" s="10"/>
      <c r="U924" s="10"/>
      <c r="V924" s="10"/>
      <c r="W924" s="10"/>
      <c r="X924" s="10"/>
    </row>
    <row r="925" spans="4:24" s="9" customFormat="1" x14ac:dyDescent="0.3">
      <c r="D925" s="17">
        <f t="shared" si="143"/>
        <v>128475</v>
      </c>
      <c r="E925" s="41">
        <v>1</v>
      </c>
      <c r="F925" s="83">
        <f t="shared" si="149"/>
        <v>3</v>
      </c>
      <c r="G925" s="39"/>
      <c r="H925" s="39"/>
      <c r="I925" s="39"/>
      <c r="J925" s="39"/>
      <c r="K925" s="84" t="e">
        <f t="shared" si="144"/>
        <v>#N/A</v>
      </c>
      <c r="L925" s="84" t="e">
        <f t="shared" si="145"/>
        <v>#N/A</v>
      </c>
      <c r="M925" s="40">
        <f t="shared" si="140"/>
        <v>0</v>
      </c>
      <c r="N925" s="40">
        <f t="shared" si="141"/>
        <v>0</v>
      </c>
      <c r="O925" s="40">
        <f t="shared" si="146"/>
        <v>0</v>
      </c>
      <c r="P925" s="68">
        <f t="shared" si="147"/>
        <v>0</v>
      </c>
      <c r="Q925" s="69">
        <f t="shared" si="142"/>
        <v>0</v>
      </c>
      <c r="R925" s="70">
        <f t="shared" si="148"/>
        <v>0</v>
      </c>
      <c r="T925" s="10"/>
      <c r="U925" s="10"/>
      <c r="V925" s="10"/>
      <c r="W925" s="10"/>
      <c r="X925" s="10"/>
    </row>
    <row r="926" spans="4:24" s="9" customFormat="1" x14ac:dyDescent="0.3">
      <c r="D926" s="17">
        <f t="shared" si="143"/>
        <v>128567</v>
      </c>
      <c r="E926" s="41">
        <v>1</v>
      </c>
      <c r="F926" s="83">
        <f t="shared" si="149"/>
        <v>3</v>
      </c>
      <c r="G926" s="39"/>
      <c r="H926" s="39"/>
      <c r="I926" s="39"/>
      <c r="J926" s="39"/>
      <c r="K926" s="84" t="e">
        <f t="shared" si="144"/>
        <v>#N/A</v>
      </c>
      <c r="L926" s="84" t="e">
        <f t="shared" si="145"/>
        <v>#N/A</v>
      </c>
      <c r="M926" s="40">
        <f t="shared" si="140"/>
        <v>0</v>
      </c>
      <c r="N926" s="40">
        <f t="shared" si="141"/>
        <v>0</v>
      </c>
      <c r="O926" s="40">
        <f t="shared" si="146"/>
        <v>0</v>
      </c>
      <c r="P926" s="68">
        <f t="shared" si="147"/>
        <v>0</v>
      </c>
      <c r="Q926" s="69">
        <f t="shared" si="142"/>
        <v>0</v>
      </c>
      <c r="R926" s="70">
        <f t="shared" si="148"/>
        <v>0</v>
      </c>
      <c r="T926" s="10"/>
      <c r="U926" s="10"/>
      <c r="V926" s="10"/>
      <c r="W926" s="10"/>
      <c r="X926" s="10"/>
    </row>
    <row r="927" spans="4:24" s="9" customFormat="1" x14ac:dyDescent="0.3">
      <c r="D927" s="17">
        <f t="shared" si="143"/>
        <v>128658</v>
      </c>
      <c r="E927" s="41">
        <v>1</v>
      </c>
      <c r="F927" s="83">
        <f t="shared" si="149"/>
        <v>3</v>
      </c>
      <c r="G927" s="39"/>
      <c r="H927" s="39"/>
      <c r="I927" s="39"/>
      <c r="J927" s="39"/>
      <c r="K927" s="84" t="e">
        <f t="shared" si="144"/>
        <v>#N/A</v>
      </c>
      <c r="L927" s="84" t="e">
        <f t="shared" si="145"/>
        <v>#N/A</v>
      </c>
      <c r="M927" s="40">
        <f t="shared" si="140"/>
        <v>0</v>
      </c>
      <c r="N927" s="40">
        <f t="shared" si="141"/>
        <v>0</v>
      </c>
      <c r="O927" s="40">
        <f t="shared" si="146"/>
        <v>0</v>
      </c>
      <c r="P927" s="68">
        <f t="shared" si="147"/>
        <v>0</v>
      </c>
      <c r="Q927" s="69">
        <f t="shared" si="142"/>
        <v>0</v>
      </c>
      <c r="R927" s="70">
        <f t="shared" si="148"/>
        <v>0</v>
      </c>
      <c r="T927" s="10"/>
      <c r="U927" s="10"/>
      <c r="V927" s="10"/>
      <c r="W927" s="10"/>
      <c r="X927" s="10"/>
    </row>
    <row r="928" spans="4:24" s="9" customFormat="1" x14ac:dyDescent="0.3">
      <c r="D928" s="17">
        <f t="shared" si="143"/>
        <v>128749</v>
      </c>
      <c r="E928" s="41">
        <v>1</v>
      </c>
      <c r="F928" s="83">
        <f t="shared" si="149"/>
        <v>3</v>
      </c>
      <c r="G928" s="39"/>
      <c r="H928" s="39"/>
      <c r="I928" s="39"/>
      <c r="J928" s="39"/>
      <c r="K928" s="84" t="e">
        <f t="shared" si="144"/>
        <v>#N/A</v>
      </c>
      <c r="L928" s="84" t="e">
        <f t="shared" si="145"/>
        <v>#N/A</v>
      </c>
      <c r="M928" s="40">
        <f t="shared" si="140"/>
        <v>0</v>
      </c>
      <c r="N928" s="40">
        <f t="shared" si="141"/>
        <v>0</v>
      </c>
      <c r="O928" s="40">
        <f t="shared" si="146"/>
        <v>0</v>
      </c>
      <c r="P928" s="68">
        <f t="shared" si="147"/>
        <v>0</v>
      </c>
      <c r="Q928" s="69">
        <f t="shared" si="142"/>
        <v>0</v>
      </c>
      <c r="R928" s="70">
        <f t="shared" si="148"/>
        <v>0</v>
      </c>
      <c r="T928" s="10"/>
      <c r="U928" s="10"/>
      <c r="V928" s="10"/>
      <c r="W928" s="10"/>
      <c r="X928" s="10"/>
    </row>
    <row r="929" spans="4:24" s="9" customFormat="1" x14ac:dyDescent="0.3">
      <c r="D929" s="17">
        <f t="shared" si="143"/>
        <v>128841</v>
      </c>
      <c r="E929" s="41">
        <v>1</v>
      </c>
      <c r="F929" s="83">
        <f t="shared" si="149"/>
        <v>3</v>
      </c>
      <c r="G929" s="39"/>
      <c r="H929" s="39"/>
      <c r="I929" s="39"/>
      <c r="J929" s="39"/>
      <c r="K929" s="84" t="e">
        <f t="shared" si="144"/>
        <v>#N/A</v>
      </c>
      <c r="L929" s="84" t="e">
        <f t="shared" si="145"/>
        <v>#N/A</v>
      </c>
      <c r="M929" s="40">
        <f t="shared" si="140"/>
        <v>0</v>
      </c>
      <c r="N929" s="40">
        <f t="shared" si="141"/>
        <v>0</v>
      </c>
      <c r="O929" s="40">
        <f t="shared" si="146"/>
        <v>0</v>
      </c>
      <c r="P929" s="68">
        <f t="shared" si="147"/>
        <v>0</v>
      </c>
      <c r="Q929" s="69">
        <f t="shared" si="142"/>
        <v>0</v>
      </c>
      <c r="R929" s="70">
        <f t="shared" si="148"/>
        <v>0</v>
      </c>
      <c r="T929" s="10"/>
      <c r="U929" s="10"/>
      <c r="V929" s="10"/>
      <c r="W929" s="10"/>
      <c r="X929" s="10"/>
    </row>
    <row r="930" spans="4:24" s="9" customFormat="1" x14ac:dyDescent="0.3">
      <c r="D930" s="17">
        <f t="shared" si="143"/>
        <v>128933</v>
      </c>
      <c r="E930" s="41">
        <v>1</v>
      </c>
      <c r="F930" s="83">
        <f t="shared" si="149"/>
        <v>3</v>
      </c>
      <c r="G930" s="39"/>
      <c r="H930" s="39"/>
      <c r="I930" s="39"/>
      <c r="J930" s="39"/>
      <c r="K930" s="84" t="e">
        <f t="shared" si="144"/>
        <v>#N/A</v>
      </c>
      <c r="L930" s="84" t="e">
        <f t="shared" si="145"/>
        <v>#N/A</v>
      </c>
      <c r="M930" s="40">
        <f t="shared" si="140"/>
        <v>0</v>
      </c>
      <c r="N930" s="40">
        <f t="shared" si="141"/>
        <v>0</v>
      </c>
      <c r="O930" s="40">
        <f t="shared" si="146"/>
        <v>0</v>
      </c>
      <c r="P930" s="68">
        <f t="shared" si="147"/>
        <v>0</v>
      </c>
      <c r="Q930" s="69">
        <f t="shared" si="142"/>
        <v>0</v>
      </c>
      <c r="R930" s="70">
        <f t="shared" si="148"/>
        <v>0</v>
      </c>
      <c r="T930" s="10"/>
      <c r="U930" s="10"/>
      <c r="V930" s="10"/>
      <c r="W930" s="10"/>
      <c r="X930" s="10"/>
    </row>
    <row r="931" spans="4:24" s="9" customFormat="1" x14ac:dyDescent="0.3">
      <c r="D931" s="17">
        <f t="shared" si="143"/>
        <v>129023</v>
      </c>
      <c r="E931" s="41">
        <v>1</v>
      </c>
      <c r="F931" s="83">
        <f t="shared" si="149"/>
        <v>3</v>
      </c>
      <c r="G931" s="39"/>
      <c r="H931" s="39"/>
      <c r="I931" s="39"/>
      <c r="J931" s="39"/>
      <c r="K931" s="84" t="e">
        <f t="shared" si="144"/>
        <v>#N/A</v>
      </c>
      <c r="L931" s="84" t="e">
        <f t="shared" si="145"/>
        <v>#N/A</v>
      </c>
      <c r="M931" s="40">
        <f t="shared" si="140"/>
        <v>0</v>
      </c>
      <c r="N931" s="40">
        <f t="shared" si="141"/>
        <v>0</v>
      </c>
      <c r="O931" s="40">
        <f t="shared" si="146"/>
        <v>0</v>
      </c>
      <c r="P931" s="68">
        <f t="shared" si="147"/>
        <v>0</v>
      </c>
      <c r="Q931" s="69">
        <f t="shared" si="142"/>
        <v>0</v>
      </c>
      <c r="R931" s="70">
        <f t="shared" si="148"/>
        <v>0</v>
      </c>
      <c r="T931" s="10"/>
      <c r="U931" s="10"/>
      <c r="V931" s="10"/>
      <c r="W931" s="10"/>
      <c r="X931" s="10"/>
    </row>
    <row r="932" spans="4:24" s="9" customFormat="1" x14ac:dyDescent="0.3">
      <c r="D932" s="17">
        <f t="shared" si="143"/>
        <v>129114</v>
      </c>
      <c r="E932" s="41">
        <v>1</v>
      </c>
      <c r="F932" s="83">
        <f t="shared" si="149"/>
        <v>3</v>
      </c>
      <c r="G932" s="39"/>
      <c r="H932" s="39"/>
      <c r="I932" s="39"/>
      <c r="J932" s="39"/>
      <c r="K932" s="84" t="e">
        <f t="shared" si="144"/>
        <v>#N/A</v>
      </c>
      <c r="L932" s="84" t="e">
        <f t="shared" si="145"/>
        <v>#N/A</v>
      </c>
      <c r="M932" s="40">
        <f t="shared" si="140"/>
        <v>0</v>
      </c>
      <c r="N932" s="40">
        <f t="shared" si="141"/>
        <v>0</v>
      </c>
      <c r="O932" s="40">
        <f t="shared" si="146"/>
        <v>0</v>
      </c>
      <c r="P932" s="68">
        <f t="shared" si="147"/>
        <v>0</v>
      </c>
      <c r="Q932" s="69">
        <f t="shared" si="142"/>
        <v>0</v>
      </c>
      <c r="R932" s="70">
        <f t="shared" si="148"/>
        <v>0</v>
      </c>
      <c r="T932" s="10"/>
      <c r="U932" s="10"/>
      <c r="V932" s="10"/>
      <c r="W932" s="10"/>
      <c r="X932" s="10"/>
    </row>
    <row r="933" spans="4:24" s="9" customFormat="1" x14ac:dyDescent="0.3">
      <c r="D933" s="17">
        <f t="shared" si="143"/>
        <v>129206</v>
      </c>
      <c r="E933" s="41">
        <v>1</v>
      </c>
      <c r="F933" s="83">
        <f t="shared" si="149"/>
        <v>3</v>
      </c>
      <c r="G933" s="39"/>
      <c r="H933" s="39"/>
      <c r="I933" s="39"/>
      <c r="J933" s="39"/>
      <c r="K933" s="84" t="e">
        <f t="shared" si="144"/>
        <v>#N/A</v>
      </c>
      <c r="L933" s="84" t="e">
        <f t="shared" si="145"/>
        <v>#N/A</v>
      </c>
      <c r="M933" s="40">
        <f t="shared" si="140"/>
        <v>0</v>
      </c>
      <c r="N933" s="40">
        <f t="shared" si="141"/>
        <v>0</v>
      </c>
      <c r="O933" s="40">
        <f t="shared" si="146"/>
        <v>0</v>
      </c>
      <c r="P933" s="68">
        <f t="shared" si="147"/>
        <v>0</v>
      </c>
      <c r="Q933" s="69">
        <f t="shared" si="142"/>
        <v>0</v>
      </c>
      <c r="R933" s="70">
        <f t="shared" si="148"/>
        <v>0</v>
      </c>
      <c r="T933" s="10"/>
      <c r="U933" s="10"/>
      <c r="V933" s="10"/>
      <c r="W933" s="10"/>
      <c r="X933" s="10"/>
    </row>
    <row r="934" spans="4:24" s="9" customFormat="1" x14ac:dyDescent="0.3">
      <c r="D934" s="17">
        <f t="shared" si="143"/>
        <v>129298</v>
      </c>
      <c r="E934" s="41">
        <v>1</v>
      </c>
      <c r="F934" s="83">
        <f t="shared" si="149"/>
        <v>3</v>
      </c>
      <c r="G934" s="39"/>
      <c r="H934" s="39"/>
      <c r="I934" s="39"/>
      <c r="J934" s="39"/>
      <c r="K934" s="84" t="e">
        <f t="shared" si="144"/>
        <v>#N/A</v>
      </c>
      <c r="L934" s="84" t="e">
        <f t="shared" si="145"/>
        <v>#N/A</v>
      </c>
      <c r="M934" s="40">
        <f t="shared" si="140"/>
        <v>0</v>
      </c>
      <c r="N934" s="40">
        <f t="shared" si="141"/>
        <v>0</v>
      </c>
      <c r="O934" s="40">
        <f t="shared" si="146"/>
        <v>0</v>
      </c>
      <c r="P934" s="68">
        <f t="shared" si="147"/>
        <v>0</v>
      </c>
      <c r="Q934" s="69">
        <f t="shared" si="142"/>
        <v>0</v>
      </c>
      <c r="R934" s="70">
        <f t="shared" si="148"/>
        <v>0</v>
      </c>
      <c r="T934" s="10"/>
      <c r="U934" s="10"/>
      <c r="V934" s="10"/>
      <c r="W934" s="10"/>
      <c r="X934" s="10"/>
    </row>
    <row r="935" spans="4:24" s="9" customFormat="1" x14ac:dyDescent="0.3">
      <c r="D935" s="17">
        <f t="shared" si="143"/>
        <v>129388</v>
      </c>
      <c r="E935" s="41">
        <v>1</v>
      </c>
      <c r="F935" s="83">
        <f t="shared" si="149"/>
        <v>3</v>
      </c>
      <c r="G935" s="39"/>
      <c r="H935" s="39"/>
      <c r="I935" s="39"/>
      <c r="J935" s="39"/>
      <c r="K935" s="84" t="e">
        <f t="shared" si="144"/>
        <v>#N/A</v>
      </c>
      <c r="L935" s="84" t="e">
        <f t="shared" si="145"/>
        <v>#N/A</v>
      </c>
      <c r="M935" s="40">
        <f t="shared" si="140"/>
        <v>0</v>
      </c>
      <c r="N935" s="40">
        <f t="shared" si="141"/>
        <v>0</v>
      </c>
      <c r="O935" s="40">
        <f t="shared" si="146"/>
        <v>0</v>
      </c>
      <c r="P935" s="68">
        <f t="shared" si="147"/>
        <v>0</v>
      </c>
      <c r="Q935" s="69">
        <f t="shared" si="142"/>
        <v>0</v>
      </c>
      <c r="R935" s="70">
        <f t="shared" si="148"/>
        <v>0</v>
      </c>
      <c r="T935" s="10"/>
      <c r="U935" s="10"/>
      <c r="V935" s="10"/>
      <c r="W935" s="10"/>
      <c r="X935" s="10"/>
    </row>
    <row r="936" spans="4:24" s="9" customFormat="1" x14ac:dyDescent="0.3">
      <c r="D936" s="17">
        <f t="shared" si="143"/>
        <v>129479</v>
      </c>
      <c r="E936" s="41">
        <v>1</v>
      </c>
      <c r="F936" s="83">
        <f t="shared" si="149"/>
        <v>3</v>
      </c>
      <c r="G936" s="39"/>
      <c r="H936" s="39"/>
      <c r="I936" s="39"/>
      <c r="J936" s="39"/>
      <c r="K936" s="84" t="e">
        <f t="shared" si="144"/>
        <v>#N/A</v>
      </c>
      <c r="L936" s="84" t="e">
        <f t="shared" si="145"/>
        <v>#N/A</v>
      </c>
      <c r="M936" s="40">
        <f t="shared" si="140"/>
        <v>0</v>
      </c>
      <c r="N936" s="40">
        <f t="shared" si="141"/>
        <v>0</v>
      </c>
      <c r="O936" s="40">
        <f t="shared" si="146"/>
        <v>0</v>
      </c>
      <c r="P936" s="68">
        <f t="shared" si="147"/>
        <v>0</v>
      </c>
      <c r="Q936" s="69">
        <f t="shared" si="142"/>
        <v>0</v>
      </c>
      <c r="R936" s="70">
        <f t="shared" si="148"/>
        <v>0</v>
      </c>
      <c r="T936" s="10"/>
      <c r="U936" s="10"/>
      <c r="V936" s="10"/>
      <c r="W936" s="10"/>
      <c r="X936" s="10"/>
    </row>
    <row r="937" spans="4:24" s="9" customFormat="1" x14ac:dyDescent="0.3">
      <c r="D937" s="17">
        <f t="shared" si="143"/>
        <v>129571</v>
      </c>
      <c r="E937" s="41">
        <v>1</v>
      </c>
      <c r="F937" s="83">
        <f t="shared" si="149"/>
        <v>3</v>
      </c>
      <c r="G937" s="39"/>
      <c r="H937" s="39"/>
      <c r="I937" s="39"/>
      <c r="J937" s="39"/>
      <c r="K937" s="84" t="e">
        <f t="shared" si="144"/>
        <v>#N/A</v>
      </c>
      <c r="L937" s="84" t="e">
        <f t="shared" si="145"/>
        <v>#N/A</v>
      </c>
      <c r="M937" s="40">
        <f t="shared" si="140"/>
        <v>0</v>
      </c>
      <c r="N937" s="40">
        <f t="shared" si="141"/>
        <v>0</v>
      </c>
      <c r="O937" s="40">
        <f t="shared" si="146"/>
        <v>0</v>
      </c>
      <c r="P937" s="68">
        <f t="shared" si="147"/>
        <v>0</v>
      </c>
      <c r="Q937" s="69">
        <f t="shared" si="142"/>
        <v>0</v>
      </c>
      <c r="R937" s="70">
        <f t="shared" si="148"/>
        <v>0</v>
      </c>
      <c r="T937" s="10"/>
      <c r="U937" s="10"/>
      <c r="V937" s="10"/>
      <c r="W937" s="10"/>
      <c r="X937" s="10"/>
    </row>
    <row r="938" spans="4:24" s="9" customFormat="1" x14ac:dyDescent="0.3">
      <c r="D938" s="17">
        <f t="shared" si="143"/>
        <v>129663</v>
      </c>
      <c r="E938" s="41">
        <v>1</v>
      </c>
      <c r="F938" s="83">
        <f t="shared" si="149"/>
        <v>3</v>
      </c>
      <c r="G938" s="39"/>
      <c r="H938" s="39"/>
      <c r="I938" s="39"/>
      <c r="J938" s="39"/>
      <c r="K938" s="84" t="e">
        <f t="shared" si="144"/>
        <v>#N/A</v>
      </c>
      <c r="L938" s="84" t="e">
        <f t="shared" si="145"/>
        <v>#N/A</v>
      </c>
      <c r="M938" s="40">
        <f t="shared" si="140"/>
        <v>0</v>
      </c>
      <c r="N938" s="40">
        <f t="shared" si="141"/>
        <v>0</v>
      </c>
      <c r="O938" s="40">
        <f t="shared" si="146"/>
        <v>0</v>
      </c>
      <c r="P938" s="68">
        <f t="shared" si="147"/>
        <v>0</v>
      </c>
      <c r="Q938" s="69">
        <f t="shared" si="142"/>
        <v>0</v>
      </c>
      <c r="R938" s="70">
        <f t="shared" si="148"/>
        <v>0</v>
      </c>
      <c r="T938" s="10"/>
      <c r="U938" s="10"/>
      <c r="V938" s="10"/>
      <c r="W938" s="10"/>
      <c r="X938" s="10"/>
    </row>
    <row r="939" spans="4:24" s="9" customFormat="1" x14ac:dyDescent="0.3">
      <c r="D939" s="17">
        <f t="shared" si="143"/>
        <v>129753</v>
      </c>
      <c r="E939" s="41">
        <v>1</v>
      </c>
      <c r="F939" s="83">
        <f t="shared" si="149"/>
        <v>3</v>
      </c>
      <c r="G939" s="39"/>
      <c r="H939" s="39"/>
      <c r="I939" s="39"/>
      <c r="J939" s="39"/>
      <c r="K939" s="84" t="e">
        <f t="shared" si="144"/>
        <v>#N/A</v>
      </c>
      <c r="L939" s="84" t="e">
        <f t="shared" si="145"/>
        <v>#N/A</v>
      </c>
      <c r="M939" s="40">
        <f t="shared" si="140"/>
        <v>0</v>
      </c>
      <c r="N939" s="40">
        <f t="shared" si="141"/>
        <v>0</v>
      </c>
      <c r="O939" s="40">
        <f t="shared" si="146"/>
        <v>0</v>
      </c>
      <c r="P939" s="68">
        <f t="shared" si="147"/>
        <v>0</v>
      </c>
      <c r="Q939" s="69">
        <f t="shared" si="142"/>
        <v>0</v>
      </c>
      <c r="R939" s="70">
        <f t="shared" si="148"/>
        <v>0</v>
      </c>
      <c r="T939" s="10"/>
      <c r="U939" s="10"/>
      <c r="V939" s="10"/>
      <c r="W939" s="10"/>
      <c r="X939" s="10"/>
    </row>
    <row r="940" spans="4:24" s="9" customFormat="1" x14ac:dyDescent="0.3">
      <c r="D940" s="17">
        <f t="shared" si="143"/>
        <v>129844</v>
      </c>
      <c r="E940" s="41">
        <v>1</v>
      </c>
      <c r="F940" s="83">
        <f t="shared" si="149"/>
        <v>3</v>
      </c>
      <c r="G940" s="39"/>
      <c r="H940" s="39"/>
      <c r="I940" s="39"/>
      <c r="J940" s="39"/>
      <c r="K940" s="84" t="e">
        <f t="shared" si="144"/>
        <v>#N/A</v>
      </c>
      <c r="L940" s="84" t="e">
        <f t="shared" si="145"/>
        <v>#N/A</v>
      </c>
      <c r="M940" s="40">
        <f t="shared" si="140"/>
        <v>0</v>
      </c>
      <c r="N940" s="40">
        <f t="shared" si="141"/>
        <v>0</v>
      </c>
      <c r="O940" s="40">
        <f t="shared" si="146"/>
        <v>0</v>
      </c>
      <c r="P940" s="68">
        <f t="shared" si="147"/>
        <v>0</v>
      </c>
      <c r="Q940" s="69">
        <f t="shared" si="142"/>
        <v>0</v>
      </c>
      <c r="R940" s="70">
        <f t="shared" si="148"/>
        <v>0</v>
      </c>
      <c r="T940" s="10"/>
      <c r="U940" s="10"/>
      <c r="V940" s="10"/>
      <c r="W940" s="10"/>
      <c r="X940" s="10"/>
    </row>
    <row r="941" spans="4:24" s="9" customFormat="1" x14ac:dyDescent="0.3">
      <c r="D941" s="17">
        <f t="shared" si="143"/>
        <v>129936</v>
      </c>
      <c r="E941" s="41">
        <v>1</v>
      </c>
      <c r="F941" s="83">
        <f t="shared" si="149"/>
        <v>3</v>
      </c>
      <c r="G941" s="39"/>
      <c r="H941" s="39"/>
      <c r="I941" s="39"/>
      <c r="J941" s="39"/>
      <c r="K941" s="84" t="e">
        <f t="shared" si="144"/>
        <v>#N/A</v>
      </c>
      <c r="L941" s="84" t="e">
        <f t="shared" si="145"/>
        <v>#N/A</v>
      </c>
      <c r="M941" s="40">
        <f t="shared" si="140"/>
        <v>0</v>
      </c>
      <c r="N941" s="40">
        <f t="shared" si="141"/>
        <v>0</v>
      </c>
      <c r="O941" s="40">
        <f t="shared" si="146"/>
        <v>0</v>
      </c>
      <c r="P941" s="68">
        <f t="shared" si="147"/>
        <v>0</v>
      </c>
      <c r="Q941" s="69">
        <f t="shared" si="142"/>
        <v>0</v>
      </c>
      <c r="R941" s="70">
        <f t="shared" si="148"/>
        <v>0</v>
      </c>
      <c r="T941" s="10"/>
      <c r="U941" s="10"/>
      <c r="V941" s="10"/>
      <c r="W941" s="10"/>
      <c r="X941" s="10"/>
    </row>
    <row r="942" spans="4:24" s="9" customFormat="1" x14ac:dyDescent="0.3">
      <c r="D942" s="17">
        <f t="shared" si="143"/>
        <v>130028</v>
      </c>
      <c r="E942" s="41">
        <v>1</v>
      </c>
      <c r="F942" s="83">
        <f t="shared" si="149"/>
        <v>3</v>
      </c>
      <c r="G942" s="39"/>
      <c r="H942" s="39"/>
      <c r="I942" s="39"/>
      <c r="J942" s="39"/>
      <c r="K942" s="84" t="e">
        <f t="shared" si="144"/>
        <v>#N/A</v>
      </c>
      <c r="L942" s="84" t="e">
        <f t="shared" si="145"/>
        <v>#N/A</v>
      </c>
      <c r="M942" s="40">
        <f t="shared" si="140"/>
        <v>0</v>
      </c>
      <c r="N942" s="40">
        <f t="shared" si="141"/>
        <v>0</v>
      </c>
      <c r="O942" s="40">
        <f t="shared" si="146"/>
        <v>0</v>
      </c>
      <c r="P942" s="68">
        <f t="shared" si="147"/>
        <v>0</v>
      </c>
      <c r="Q942" s="69">
        <f t="shared" si="142"/>
        <v>0</v>
      </c>
      <c r="R942" s="70">
        <f t="shared" si="148"/>
        <v>0</v>
      </c>
      <c r="T942" s="10"/>
      <c r="U942" s="10"/>
      <c r="V942" s="10"/>
      <c r="W942" s="10"/>
      <c r="X942" s="10"/>
    </row>
    <row r="943" spans="4:24" s="9" customFormat="1" x14ac:dyDescent="0.3">
      <c r="D943" s="17">
        <f t="shared" si="143"/>
        <v>130119</v>
      </c>
      <c r="E943" s="41">
        <v>1</v>
      </c>
      <c r="F943" s="83">
        <f t="shared" si="149"/>
        <v>3</v>
      </c>
      <c r="G943" s="39"/>
      <c r="H943" s="39"/>
      <c r="I943" s="39"/>
      <c r="J943" s="39"/>
      <c r="K943" s="84" t="e">
        <f t="shared" si="144"/>
        <v>#N/A</v>
      </c>
      <c r="L943" s="84" t="e">
        <f t="shared" si="145"/>
        <v>#N/A</v>
      </c>
      <c r="M943" s="40">
        <f t="shared" si="140"/>
        <v>0</v>
      </c>
      <c r="N943" s="40">
        <f t="shared" si="141"/>
        <v>0</v>
      </c>
      <c r="O943" s="40">
        <f t="shared" si="146"/>
        <v>0</v>
      </c>
      <c r="P943" s="68">
        <f t="shared" si="147"/>
        <v>0</v>
      </c>
      <c r="Q943" s="69">
        <f t="shared" si="142"/>
        <v>0</v>
      </c>
      <c r="R943" s="70">
        <f t="shared" si="148"/>
        <v>0</v>
      </c>
      <c r="T943" s="10"/>
      <c r="U943" s="10"/>
      <c r="V943" s="10"/>
      <c r="W943" s="10"/>
      <c r="X943" s="10"/>
    </row>
    <row r="944" spans="4:24" s="9" customFormat="1" x14ac:dyDescent="0.3">
      <c r="D944" s="17">
        <f t="shared" si="143"/>
        <v>130210</v>
      </c>
      <c r="E944" s="41">
        <v>1</v>
      </c>
      <c r="F944" s="83">
        <f t="shared" si="149"/>
        <v>3</v>
      </c>
      <c r="G944" s="39"/>
      <c r="H944" s="39"/>
      <c r="I944" s="39"/>
      <c r="J944" s="39"/>
      <c r="K944" s="84" t="e">
        <f t="shared" si="144"/>
        <v>#N/A</v>
      </c>
      <c r="L944" s="84" t="e">
        <f t="shared" si="145"/>
        <v>#N/A</v>
      </c>
      <c r="M944" s="40">
        <f t="shared" si="140"/>
        <v>0</v>
      </c>
      <c r="N944" s="40">
        <f t="shared" si="141"/>
        <v>0</v>
      </c>
      <c r="O944" s="40">
        <f t="shared" si="146"/>
        <v>0</v>
      </c>
      <c r="P944" s="68">
        <f t="shared" si="147"/>
        <v>0</v>
      </c>
      <c r="Q944" s="69">
        <f t="shared" si="142"/>
        <v>0</v>
      </c>
      <c r="R944" s="70">
        <f t="shared" si="148"/>
        <v>0</v>
      </c>
      <c r="T944" s="10"/>
      <c r="U944" s="10"/>
      <c r="V944" s="10"/>
      <c r="W944" s="10"/>
      <c r="X944" s="10"/>
    </row>
    <row r="945" spans="4:24" s="9" customFormat="1" x14ac:dyDescent="0.3">
      <c r="D945" s="17">
        <f t="shared" si="143"/>
        <v>130302</v>
      </c>
      <c r="E945" s="41">
        <v>1</v>
      </c>
      <c r="F945" s="83">
        <f t="shared" si="149"/>
        <v>3</v>
      </c>
      <c r="G945" s="39"/>
      <c r="H945" s="39"/>
      <c r="I945" s="39"/>
      <c r="J945" s="39"/>
      <c r="K945" s="84" t="e">
        <f t="shared" si="144"/>
        <v>#N/A</v>
      </c>
      <c r="L945" s="84" t="e">
        <f t="shared" si="145"/>
        <v>#N/A</v>
      </c>
      <c r="M945" s="40">
        <f t="shared" si="140"/>
        <v>0</v>
      </c>
      <c r="N945" s="40">
        <f t="shared" si="141"/>
        <v>0</v>
      </c>
      <c r="O945" s="40">
        <f t="shared" si="146"/>
        <v>0</v>
      </c>
      <c r="P945" s="68">
        <f t="shared" si="147"/>
        <v>0</v>
      </c>
      <c r="Q945" s="69">
        <f t="shared" si="142"/>
        <v>0</v>
      </c>
      <c r="R945" s="70">
        <f t="shared" si="148"/>
        <v>0</v>
      </c>
      <c r="T945" s="10"/>
      <c r="U945" s="10"/>
      <c r="V945" s="10"/>
      <c r="W945" s="10"/>
      <c r="X945" s="10"/>
    </row>
    <row r="946" spans="4:24" s="9" customFormat="1" x14ac:dyDescent="0.3">
      <c r="D946" s="17">
        <f t="shared" si="143"/>
        <v>130394</v>
      </c>
      <c r="E946" s="41">
        <v>1</v>
      </c>
      <c r="F946" s="83">
        <f t="shared" si="149"/>
        <v>3</v>
      </c>
      <c r="G946" s="39"/>
      <c r="H946" s="39"/>
      <c r="I946" s="39"/>
      <c r="J946" s="39"/>
      <c r="K946" s="84" t="e">
        <f t="shared" si="144"/>
        <v>#N/A</v>
      </c>
      <c r="L946" s="84" t="e">
        <f t="shared" si="145"/>
        <v>#N/A</v>
      </c>
      <c r="M946" s="40">
        <f t="shared" si="140"/>
        <v>0</v>
      </c>
      <c r="N946" s="40">
        <f t="shared" si="141"/>
        <v>0</v>
      </c>
      <c r="O946" s="40">
        <f t="shared" si="146"/>
        <v>0</v>
      </c>
      <c r="P946" s="68">
        <f t="shared" si="147"/>
        <v>0</v>
      </c>
      <c r="Q946" s="69">
        <f t="shared" si="142"/>
        <v>0</v>
      </c>
      <c r="R946" s="70">
        <f t="shared" si="148"/>
        <v>0</v>
      </c>
      <c r="T946" s="10"/>
      <c r="U946" s="10"/>
      <c r="V946" s="10"/>
      <c r="W946" s="10"/>
      <c r="X946" s="10"/>
    </row>
    <row r="947" spans="4:24" s="9" customFormat="1" x14ac:dyDescent="0.3">
      <c r="D947" s="17">
        <f t="shared" si="143"/>
        <v>130484</v>
      </c>
      <c r="E947" s="41">
        <v>1</v>
      </c>
      <c r="F947" s="83">
        <f t="shared" si="149"/>
        <v>3</v>
      </c>
      <c r="G947" s="39"/>
      <c r="H947" s="39"/>
      <c r="I947" s="39"/>
      <c r="J947" s="39"/>
      <c r="K947" s="84" t="e">
        <f t="shared" si="144"/>
        <v>#N/A</v>
      </c>
      <c r="L947" s="84" t="e">
        <f t="shared" si="145"/>
        <v>#N/A</v>
      </c>
      <c r="M947" s="40">
        <f t="shared" si="140"/>
        <v>0</v>
      </c>
      <c r="N947" s="40">
        <f t="shared" si="141"/>
        <v>0</v>
      </c>
      <c r="O947" s="40">
        <f t="shared" si="146"/>
        <v>0</v>
      </c>
      <c r="P947" s="68">
        <f t="shared" si="147"/>
        <v>0</v>
      </c>
      <c r="Q947" s="69">
        <f t="shared" si="142"/>
        <v>0</v>
      </c>
      <c r="R947" s="70">
        <f t="shared" si="148"/>
        <v>0</v>
      </c>
      <c r="T947" s="10"/>
      <c r="U947" s="10"/>
      <c r="V947" s="10"/>
      <c r="W947" s="10"/>
      <c r="X947" s="10"/>
    </row>
    <row r="948" spans="4:24" s="9" customFormat="1" x14ac:dyDescent="0.3">
      <c r="D948" s="17">
        <f t="shared" si="143"/>
        <v>130575</v>
      </c>
      <c r="E948" s="41">
        <v>1</v>
      </c>
      <c r="F948" s="83">
        <f t="shared" si="149"/>
        <v>3</v>
      </c>
      <c r="G948" s="39"/>
      <c r="H948" s="39"/>
      <c r="I948" s="39"/>
      <c r="J948" s="39"/>
      <c r="K948" s="84" t="e">
        <f t="shared" si="144"/>
        <v>#N/A</v>
      </c>
      <c r="L948" s="84" t="e">
        <f t="shared" si="145"/>
        <v>#N/A</v>
      </c>
      <c r="M948" s="40">
        <f t="shared" si="140"/>
        <v>0</v>
      </c>
      <c r="N948" s="40">
        <f t="shared" si="141"/>
        <v>0</v>
      </c>
      <c r="O948" s="40">
        <f t="shared" si="146"/>
        <v>0</v>
      </c>
      <c r="P948" s="68">
        <f t="shared" si="147"/>
        <v>0</v>
      </c>
      <c r="Q948" s="69">
        <f t="shared" si="142"/>
        <v>0</v>
      </c>
      <c r="R948" s="70">
        <f t="shared" si="148"/>
        <v>0</v>
      </c>
      <c r="T948" s="10"/>
      <c r="U948" s="10"/>
      <c r="V948" s="10"/>
      <c r="W948" s="10"/>
      <c r="X948" s="10"/>
    </row>
    <row r="949" spans="4:24" s="9" customFormat="1" x14ac:dyDescent="0.3">
      <c r="D949" s="17">
        <f t="shared" si="143"/>
        <v>130667</v>
      </c>
      <c r="E949" s="41">
        <v>1</v>
      </c>
      <c r="F949" s="83">
        <f t="shared" si="149"/>
        <v>3</v>
      </c>
      <c r="G949" s="39"/>
      <c r="H949" s="39"/>
      <c r="I949" s="39"/>
      <c r="J949" s="39"/>
      <c r="K949" s="84" t="e">
        <f t="shared" si="144"/>
        <v>#N/A</v>
      </c>
      <c r="L949" s="84" t="e">
        <f t="shared" si="145"/>
        <v>#N/A</v>
      </c>
      <c r="M949" s="40">
        <f t="shared" si="140"/>
        <v>0</v>
      </c>
      <c r="N949" s="40">
        <f t="shared" si="141"/>
        <v>0</v>
      </c>
      <c r="O949" s="40">
        <f t="shared" si="146"/>
        <v>0</v>
      </c>
      <c r="P949" s="68">
        <f t="shared" si="147"/>
        <v>0</v>
      </c>
      <c r="Q949" s="69">
        <f t="shared" si="142"/>
        <v>0</v>
      </c>
      <c r="R949" s="70">
        <f t="shared" si="148"/>
        <v>0</v>
      </c>
      <c r="T949" s="10"/>
      <c r="U949" s="10"/>
      <c r="V949" s="10"/>
      <c r="W949" s="10"/>
      <c r="X949" s="10"/>
    </row>
    <row r="950" spans="4:24" s="9" customFormat="1" x14ac:dyDescent="0.3">
      <c r="D950" s="17">
        <f t="shared" si="143"/>
        <v>130759</v>
      </c>
      <c r="E950" s="41">
        <v>1</v>
      </c>
      <c r="F950" s="83">
        <f t="shared" si="149"/>
        <v>3</v>
      </c>
      <c r="G950" s="39"/>
      <c r="H950" s="39"/>
      <c r="I950" s="39"/>
      <c r="J950" s="39"/>
      <c r="K950" s="84" t="e">
        <f t="shared" si="144"/>
        <v>#N/A</v>
      </c>
      <c r="L950" s="84" t="e">
        <f t="shared" si="145"/>
        <v>#N/A</v>
      </c>
      <c r="M950" s="40">
        <f t="shared" si="140"/>
        <v>0</v>
      </c>
      <c r="N950" s="40">
        <f t="shared" si="141"/>
        <v>0</v>
      </c>
      <c r="O950" s="40">
        <f t="shared" si="146"/>
        <v>0</v>
      </c>
      <c r="P950" s="68">
        <f t="shared" si="147"/>
        <v>0</v>
      </c>
      <c r="Q950" s="69">
        <f t="shared" si="142"/>
        <v>0</v>
      </c>
      <c r="R950" s="70">
        <f t="shared" si="148"/>
        <v>0</v>
      </c>
      <c r="T950" s="10"/>
      <c r="U950" s="10"/>
      <c r="V950" s="10"/>
      <c r="W950" s="10"/>
      <c r="X950" s="10"/>
    </row>
    <row r="951" spans="4:24" s="9" customFormat="1" x14ac:dyDescent="0.3">
      <c r="D951" s="17">
        <f t="shared" si="143"/>
        <v>130849</v>
      </c>
      <c r="E951" s="41">
        <v>1</v>
      </c>
      <c r="F951" s="83">
        <f t="shared" si="149"/>
        <v>3</v>
      </c>
      <c r="G951" s="39"/>
      <c r="H951" s="39"/>
      <c r="I951" s="39"/>
      <c r="J951" s="39"/>
      <c r="K951" s="84" t="e">
        <f t="shared" si="144"/>
        <v>#N/A</v>
      </c>
      <c r="L951" s="84" t="e">
        <f t="shared" si="145"/>
        <v>#N/A</v>
      </c>
      <c r="M951" s="40">
        <f t="shared" si="140"/>
        <v>0</v>
      </c>
      <c r="N951" s="40">
        <f t="shared" si="141"/>
        <v>0</v>
      </c>
      <c r="O951" s="40">
        <f t="shared" si="146"/>
        <v>0</v>
      </c>
      <c r="P951" s="68">
        <f t="shared" si="147"/>
        <v>0</v>
      </c>
      <c r="Q951" s="69">
        <f t="shared" si="142"/>
        <v>0</v>
      </c>
      <c r="R951" s="70">
        <f t="shared" si="148"/>
        <v>0</v>
      </c>
      <c r="T951" s="10"/>
      <c r="U951" s="10"/>
      <c r="V951" s="10"/>
      <c r="W951" s="10"/>
      <c r="X951" s="10"/>
    </row>
    <row r="952" spans="4:24" s="9" customFormat="1" x14ac:dyDescent="0.3">
      <c r="D952" s="17">
        <f t="shared" si="143"/>
        <v>130940</v>
      </c>
      <c r="E952" s="41">
        <v>1</v>
      </c>
      <c r="F952" s="83">
        <f t="shared" si="149"/>
        <v>3</v>
      </c>
      <c r="G952" s="39"/>
      <c r="H952" s="39"/>
      <c r="I952" s="39"/>
      <c r="J952" s="39"/>
      <c r="K952" s="84" t="e">
        <f t="shared" si="144"/>
        <v>#N/A</v>
      </c>
      <c r="L952" s="84" t="e">
        <f t="shared" si="145"/>
        <v>#N/A</v>
      </c>
      <c r="M952" s="40">
        <f t="shared" si="140"/>
        <v>0</v>
      </c>
      <c r="N952" s="40">
        <f t="shared" si="141"/>
        <v>0</v>
      </c>
      <c r="O952" s="40">
        <f t="shared" si="146"/>
        <v>0</v>
      </c>
      <c r="P952" s="68">
        <f t="shared" si="147"/>
        <v>0</v>
      </c>
      <c r="Q952" s="69">
        <f t="shared" si="142"/>
        <v>0</v>
      </c>
      <c r="R952" s="70">
        <f t="shared" si="148"/>
        <v>0</v>
      </c>
      <c r="T952" s="10"/>
      <c r="U952" s="10"/>
      <c r="V952" s="10"/>
      <c r="W952" s="10"/>
      <c r="X952" s="10"/>
    </row>
    <row r="953" spans="4:24" s="9" customFormat="1" x14ac:dyDescent="0.3">
      <c r="D953" s="17">
        <f t="shared" si="143"/>
        <v>131032</v>
      </c>
      <c r="E953" s="41">
        <v>1</v>
      </c>
      <c r="F953" s="83">
        <f t="shared" si="149"/>
        <v>3</v>
      </c>
      <c r="G953" s="39"/>
      <c r="H953" s="39"/>
      <c r="I953" s="39"/>
      <c r="J953" s="39"/>
      <c r="K953" s="84" t="e">
        <f t="shared" si="144"/>
        <v>#N/A</v>
      </c>
      <c r="L953" s="84" t="e">
        <f t="shared" si="145"/>
        <v>#N/A</v>
      </c>
      <c r="M953" s="40">
        <f t="shared" si="140"/>
        <v>0</v>
      </c>
      <c r="N953" s="40">
        <f t="shared" si="141"/>
        <v>0</v>
      </c>
      <c r="O953" s="40">
        <f t="shared" si="146"/>
        <v>0</v>
      </c>
      <c r="P953" s="68">
        <f t="shared" si="147"/>
        <v>0</v>
      </c>
      <c r="Q953" s="69">
        <f t="shared" si="142"/>
        <v>0</v>
      </c>
      <c r="R953" s="70">
        <f t="shared" si="148"/>
        <v>0</v>
      </c>
      <c r="T953" s="10"/>
      <c r="U953" s="10"/>
      <c r="V953" s="10"/>
      <c r="W953" s="10"/>
      <c r="X953" s="10"/>
    </row>
    <row r="954" spans="4:24" s="9" customFormat="1" x14ac:dyDescent="0.3">
      <c r="D954" s="17">
        <f t="shared" si="143"/>
        <v>131124</v>
      </c>
      <c r="E954" s="41">
        <v>1</v>
      </c>
      <c r="F954" s="83">
        <f t="shared" si="149"/>
        <v>3</v>
      </c>
      <c r="G954" s="39"/>
      <c r="H954" s="39"/>
      <c r="I954" s="39"/>
      <c r="J954" s="39"/>
      <c r="K954" s="84" t="e">
        <f t="shared" si="144"/>
        <v>#N/A</v>
      </c>
      <c r="L954" s="84" t="e">
        <f t="shared" si="145"/>
        <v>#N/A</v>
      </c>
      <c r="M954" s="40">
        <f t="shared" si="140"/>
        <v>0</v>
      </c>
      <c r="N954" s="40">
        <f t="shared" si="141"/>
        <v>0</v>
      </c>
      <c r="O954" s="40">
        <f t="shared" si="146"/>
        <v>0</v>
      </c>
      <c r="P954" s="68">
        <f t="shared" si="147"/>
        <v>0</v>
      </c>
      <c r="Q954" s="69">
        <f t="shared" si="142"/>
        <v>0</v>
      </c>
      <c r="R954" s="70">
        <f t="shared" si="148"/>
        <v>0</v>
      </c>
      <c r="T954" s="10"/>
      <c r="U954" s="10"/>
      <c r="V954" s="10"/>
      <c r="W954" s="10"/>
      <c r="X954" s="10"/>
    </row>
    <row r="955" spans="4:24" s="9" customFormat="1" x14ac:dyDescent="0.3">
      <c r="D955" s="17">
        <f t="shared" si="143"/>
        <v>131214</v>
      </c>
      <c r="E955" s="41">
        <v>1</v>
      </c>
      <c r="F955" s="83">
        <f t="shared" si="149"/>
        <v>3</v>
      </c>
      <c r="G955" s="39"/>
      <c r="H955" s="39"/>
      <c r="I955" s="39"/>
      <c r="J955" s="39"/>
      <c r="K955" s="84" t="e">
        <f t="shared" si="144"/>
        <v>#N/A</v>
      </c>
      <c r="L955" s="84" t="e">
        <f t="shared" si="145"/>
        <v>#N/A</v>
      </c>
      <c r="M955" s="40">
        <f t="shared" si="140"/>
        <v>0</v>
      </c>
      <c r="N955" s="40">
        <f t="shared" si="141"/>
        <v>0</v>
      </c>
      <c r="O955" s="40">
        <f t="shared" si="146"/>
        <v>0</v>
      </c>
      <c r="P955" s="68">
        <f t="shared" si="147"/>
        <v>0</v>
      </c>
      <c r="Q955" s="69">
        <f t="shared" si="142"/>
        <v>0</v>
      </c>
      <c r="R955" s="70">
        <f t="shared" si="148"/>
        <v>0</v>
      </c>
      <c r="T955" s="10"/>
      <c r="U955" s="10"/>
      <c r="V955" s="10"/>
      <c r="W955" s="10"/>
      <c r="X955" s="10"/>
    </row>
    <row r="956" spans="4:24" s="9" customFormat="1" x14ac:dyDescent="0.3">
      <c r="D956" s="17">
        <f t="shared" si="143"/>
        <v>131305</v>
      </c>
      <c r="E956" s="41">
        <v>1</v>
      </c>
      <c r="F956" s="83">
        <f t="shared" si="149"/>
        <v>3</v>
      </c>
      <c r="G956" s="39"/>
      <c r="H956" s="39"/>
      <c r="I956" s="39"/>
      <c r="J956" s="39"/>
      <c r="K956" s="84" t="e">
        <f t="shared" si="144"/>
        <v>#N/A</v>
      </c>
      <c r="L956" s="84" t="e">
        <f t="shared" si="145"/>
        <v>#N/A</v>
      </c>
      <c r="M956" s="40">
        <f t="shared" si="140"/>
        <v>0</v>
      </c>
      <c r="N956" s="40">
        <f t="shared" si="141"/>
        <v>0</v>
      </c>
      <c r="O956" s="40">
        <f t="shared" si="146"/>
        <v>0</v>
      </c>
      <c r="P956" s="68">
        <f t="shared" si="147"/>
        <v>0</v>
      </c>
      <c r="Q956" s="69">
        <f t="shared" si="142"/>
        <v>0</v>
      </c>
      <c r="R956" s="70">
        <f t="shared" si="148"/>
        <v>0</v>
      </c>
      <c r="T956" s="10"/>
      <c r="U956" s="10"/>
      <c r="V956" s="10"/>
      <c r="W956" s="10"/>
      <c r="X956" s="10"/>
    </row>
    <row r="957" spans="4:24" s="9" customFormat="1" x14ac:dyDescent="0.3">
      <c r="D957" s="17">
        <f t="shared" si="143"/>
        <v>131397</v>
      </c>
      <c r="E957" s="41">
        <v>1</v>
      </c>
      <c r="F957" s="83">
        <f t="shared" si="149"/>
        <v>3</v>
      </c>
      <c r="G957" s="39"/>
      <c r="H957" s="39"/>
      <c r="I957" s="39"/>
      <c r="J957" s="39"/>
      <c r="K957" s="84" t="e">
        <f t="shared" si="144"/>
        <v>#N/A</v>
      </c>
      <c r="L957" s="84" t="e">
        <f t="shared" si="145"/>
        <v>#N/A</v>
      </c>
      <c r="M957" s="40">
        <f t="shared" si="140"/>
        <v>0</v>
      </c>
      <c r="N957" s="40">
        <f t="shared" si="141"/>
        <v>0</v>
      </c>
      <c r="O957" s="40">
        <f t="shared" si="146"/>
        <v>0</v>
      </c>
      <c r="P957" s="68">
        <f t="shared" si="147"/>
        <v>0</v>
      </c>
      <c r="Q957" s="69">
        <f t="shared" si="142"/>
        <v>0</v>
      </c>
      <c r="R957" s="70">
        <f t="shared" si="148"/>
        <v>0</v>
      </c>
      <c r="T957" s="10"/>
      <c r="U957" s="10"/>
      <c r="V957" s="10"/>
      <c r="W957" s="10"/>
      <c r="X957" s="10"/>
    </row>
    <row r="958" spans="4:24" s="9" customFormat="1" x14ac:dyDescent="0.3">
      <c r="D958" s="17">
        <f t="shared" si="143"/>
        <v>131489</v>
      </c>
      <c r="E958" s="41">
        <v>1</v>
      </c>
      <c r="F958" s="83">
        <f t="shared" si="149"/>
        <v>3</v>
      </c>
      <c r="G958" s="39"/>
      <c r="H958" s="39"/>
      <c r="I958" s="39"/>
      <c r="J958" s="39"/>
      <c r="K958" s="84" t="e">
        <f t="shared" si="144"/>
        <v>#N/A</v>
      </c>
      <c r="L958" s="84" t="e">
        <f t="shared" si="145"/>
        <v>#N/A</v>
      </c>
      <c r="M958" s="40">
        <f t="shared" si="140"/>
        <v>0</v>
      </c>
      <c r="N958" s="40">
        <f t="shared" si="141"/>
        <v>0</v>
      </c>
      <c r="O958" s="40">
        <f t="shared" si="146"/>
        <v>0</v>
      </c>
      <c r="P958" s="68">
        <f t="shared" si="147"/>
        <v>0</v>
      </c>
      <c r="Q958" s="69">
        <f t="shared" si="142"/>
        <v>0</v>
      </c>
      <c r="R958" s="70">
        <f t="shared" si="148"/>
        <v>0</v>
      </c>
      <c r="T958" s="10"/>
      <c r="U958" s="10"/>
      <c r="V958" s="10"/>
      <c r="W958" s="10"/>
      <c r="X958" s="10"/>
    </row>
    <row r="959" spans="4:24" s="9" customFormat="1" x14ac:dyDescent="0.3">
      <c r="D959" s="17">
        <f t="shared" si="143"/>
        <v>131580</v>
      </c>
      <c r="E959" s="41">
        <v>1</v>
      </c>
      <c r="F959" s="83">
        <f t="shared" si="149"/>
        <v>3</v>
      </c>
      <c r="G959" s="39"/>
      <c r="H959" s="39"/>
      <c r="I959" s="39"/>
      <c r="J959" s="39"/>
      <c r="K959" s="84" t="e">
        <f t="shared" si="144"/>
        <v>#N/A</v>
      </c>
      <c r="L959" s="84" t="e">
        <f t="shared" si="145"/>
        <v>#N/A</v>
      </c>
      <c r="M959" s="40">
        <f t="shared" si="140"/>
        <v>0</v>
      </c>
      <c r="N959" s="40">
        <f t="shared" si="141"/>
        <v>0</v>
      </c>
      <c r="O959" s="40">
        <f t="shared" si="146"/>
        <v>0</v>
      </c>
      <c r="P959" s="68">
        <f t="shared" si="147"/>
        <v>0</v>
      </c>
      <c r="Q959" s="69">
        <f t="shared" si="142"/>
        <v>0</v>
      </c>
      <c r="R959" s="70">
        <f t="shared" si="148"/>
        <v>0</v>
      </c>
      <c r="T959" s="10"/>
      <c r="U959" s="10"/>
      <c r="V959" s="10"/>
      <c r="W959" s="10"/>
      <c r="X959" s="10"/>
    </row>
    <row r="960" spans="4:24" s="9" customFormat="1" x14ac:dyDescent="0.3">
      <c r="D960" s="17">
        <f t="shared" si="143"/>
        <v>131671</v>
      </c>
      <c r="E960" s="41">
        <v>1</v>
      </c>
      <c r="F960" s="83">
        <f t="shared" si="149"/>
        <v>3</v>
      </c>
      <c r="G960" s="39"/>
      <c r="H960" s="39"/>
      <c r="I960" s="39"/>
      <c r="J960" s="39"/>
      <c r="K960" s="84" t="e">
        <f t="shared" si="144"/>
        <v>#N/A</v>
      </c>
      <c r="L960" s="84" t="e">
        <f t="shared" si="145"/>
        <v>#N/A</v>
      </c>
      <c r="M960" s="40">
        <f t="shared" si="140"/>
        <v>0</v>
      </c>
      <c r="N960" s="40">
        <f t="shared" si="141"/>
        <v>0</v>
      </c>
      <c r="O960" s="40">
        <f t="shared" si="146"/>
        <v>0</v>
      </c>
      <c r="P960" s="68">
        <f t="shared" si="147"/>
        <v>0</v>
      </c>
      <c r="Q960" s="69">
        <f t="shared" si="142"/>
        <v>0</v>
      </c>
      <c r="R960" s="70">
        <f t="shared" si="148"/>
        <v>0</v>
      </c>
      <c r="T960" s="10"/>
      <c r="U960" s="10"/>
      <c r="V960" s="10"/>
      <c r="W960" s="10"/>
      <c r="X960" s="10"/>
    </row>
    <row r="961" spans="4:24" s="9" customFormat="1" x14ac:dyDescent="0.3">
      <c r="D961" s="17">
        <f t="shared" si="143"/>
        <v>131763</v>
      </c>
      <c r="E961" s="41">
        <v>1</v>
      </c>
      <c r="F961" s="83">
        <f t="shared" si="149"/>
        <v>3</v>
      </c>
      <c r="G961" s="39"/>
      <c r="H961" s="39"/>
      <c r="I961" s="39"/>
      <c r="J961" s="39"/>
      <c r="K961" s="84" t="e">
        <f t="shared" si="144"/>
        <v>#N/A</v>
      </c>
      <c r="L961" s="84" t="e">
        <f t="shared" si="145"/>
        <v>#N/A</v>
      </c>
      <c r="M961" s="40">
        <f t="shared" si="140"/>
        <v>0</v>
      </c>
      <c r="N961" s="40">
        <f t="shared" si="141"/>
        <v>0</v>
      </c>
      <c r="O961" s="40">
        <f t="shared" si="146"/>
        <v>0</v>
      </c>
      <c r="P961" s="68">
        <f t="shared" si="147"/>
        <v>0</v>
      </c>
      <c r="Q961" s="69">
        <f t="shared" si="142"/>
        <v>0</v>
      </c>
      <c r="R961" s="70">
        <f t="shared" si="148"/>
        <v>0</v>
      </c>
      <c r="T961" s="10"/>
      <c r="U961" s="10"/>
      <c r="V961" s="10"/>
      <c r="W961" s="10"/>
      <c r="X961" s="10"/>
    </row>
    <row r="962" spans="4:24" s="9" customFormat="1" x14ac:dyDescent="0.3">
      <c r="D962" s="17">
        <f t="shared" si="143"/>
        <v>131855</v>
      </c>
      <c r="E962" s="41">
        <v>1</v>
      </c>
      <c r="F962" s="83">
        <f t="shared" si="149"/>
        <v>3</v>
      </c>
      <c r="G962" s="39"/>
      <c r="H962" s="39"/>
      <c r="I962" s="39"/>
      <c r="J962" s="39"/>
      <c r="K962" s="84" t="e">
        <f t="shared" si="144"/>
        <v>#N/A</v>
      </c>
      <c r="L962" s="84" t="e">
        <f t="shared" si="145"/>
        <v>#N/A</v>
      </c>
      <c r="M962" s="40">
        <f t="shared" ref="M962:M1000" si="150">IF(AND(ISBLANK(G963),ISBLANK(H963),ISBLANK(I963)),
       IF(AND(ISBLANK(G962),ISBLANK(H962),ISBLANK(I962)),
           IF(O961&gt;0,
                IF(YEARFRAC($B$7,D962)&gt;$B$10,O961,M961)+R961+($B$5-$B$25*E961+$B$4)*YEARFRAC(D961,D962)+IF(AND($B$27,YEARFRAC($B$7,D961)&lt;$B$10),$B$29*12*YEARFRAC(D961,D962),0)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K962+N("If records exist on this row, but not on the next, start the prediction by using this row's record")),
    NA()+N("Both this row and next have records; do nothing"))</f>
        <v>0</v>
      </c>
      <c r="N962" s="40">
        <f t="shared" ref="N962:N1000" si="151">IF($B$27,
   IF(AND(ISBLANK(G963),ISBLANK(H963),ISBLANK(I963)),
      IF(AND(ISBLANK(G962),ISBLANK(H962),ISBLANK(I962)),
          IF(YEARFRAC($B$7,D962)&lt;=$B$10,
               MAX(N961+Q961-$B$29*12*YEARFRAC(D961,D962),0)+N("Predict the fixed balance if both this row and next have no records: it's the balance, plus interest, minus repayment"),
               0+N("Return a zero fixed balance if we're past the fixed period")),
          H962+N("Return the fixed balance when this row has a record, but the next doesn't")),
      NA()+N("Return NA if records were entered for this row and next (no need to predict)")),
 NA()+N("Return NA if the fixed period is not used"))</f>
        <v>0</v>
      </c>
      <c r="O962" s="40">
        <f t="shared" si="146"/>
        <v>0</v>
      </c>
      <c r="P962" s="68">
        <f t="shared" si="147"/>
        <v>0</v>
      </c>
      <c r="Q962" s="69">
        <f t="shared" ref="Q962:Q1000" si="152">IF(ISNA(N962),
      NA()+N("Do nothing if the fixed balance is NA"),
      IF(AND(D962&gt;=$B$7,N962&gt;0,YEARFRAC($B$7,D962)&lt;=$B$10)+N("Check if within the fixed period"),
          (N962+IF(OR(ISNA(M962),ISNA($B$11)),0,MIN(0,MAX(-$B$11,M962))))*((1+$B$9/100/365)^(365*YEARFRAC(D962,D963))-1)
            +N("The fixed interest is the fixed rate (for the time between rows) multiplied by the fixed balance, reduced by up to the max repayment (if the variable balance is negative)"),
          0+N("No interest if outside the fixed period, or the balance is non-positive")))</f>
        <v>0</v>
      </c>
      <c r="R962" s="70">
        <f t="shared" si="148"/>
        <v>0</v>
      </c>
      <c r="T962" s="10"/>
      <c r="U962" s="10"/>
      <c r="V962" s="10"/>
      <c r="W962" s="10"/>
      <c r="X962" s="10"/>
    </row>
    <row r="963" spans="4:24" s="9" customFormat="1" x14ac:dyDescent="0.3">
      <c r="D963" s="17">
        <f t="shared" ref="D963:D1000" si="153">EDATE(D962,3)</f>
        <v>131945</v>
      </c>
      <c r="E963" s="41">
        <v>1</v>
      </c>
      <c r="F963" s="83">
        <f t="shared" si="149"/>
        <v>3</v>
      </c>
      <c r="G963" s="39"/>
      <c r="H963" s="39"/>
      <c r="I963" s="39"/>
      <c r="J963" s="39"/>
      <c r="K963" s="84" t="e">
        <f t="shared" ref="K963:K1000" si="154">IF(AND(ISBLANK(G963),ISBLANK(I963)),NA(),G963-I963)+N("Only give a result if the offset or variable balance are recorded")</f>
        <v>#N/A</v>
      </c>
      <c r="L963" s="84" t="e">
        <f t="shared" ref="L963:L1000" si="155">IF(AND(ISBLANK(G963),ISBLANK(H963),ISBLANK(I963)),
      NA()+N("This row has no records; use NA"),
      H963+K963)</f>
        <v>#N/A</v>
      </c>
      <c r="M963" s="40">
        <f t="shared" si="150"/>
        <v>0</v>
      </c>
      <c r="N963" s="40">
        <f t="shared" si="151"/>
        <v>0</v>
      </c>
      <c r="O963" s="40">
        <f t="shared" ref="O963:O1000" si="156">IF(ISNA(M963),
       IF(ISNA(N963), NA()+N("NA if both fixed and variable are NA"), MAX(0,N963)+N("Fixed balance if variable is NA")),
       IF(ISNA(N963),MAX(0,M963)+N("Variable balance if fixed is NA"),MAX(M963+N963,0)+N("Fixed+Variable if both aren't NA")))</f>
        <v>0</v>
      </c>
      <c r="P963" s="68">
        <f t="shared" ref="P963:P1000" si="157">IF(ISNA(Q963)+N("This formula returns the sum of the interests that aren't NA"),
      IF(ISNA(R963),NA(),R963),
      IF(ISNA(R963),Q963,Q963+R963))</f>
        <v>0</v>
      </c>
      <c r="Q963" s="69">
        <f t="shared" si="152"/>
        <v>0</v>
      </c>
      <c r="R963" s="70">
        <f t="shared" ref="R963:R1000" si="158">IF(ISNA(M963),
      NA()+N("Do nothing if the variable balance is NA"),
      MAX(IF(YEARFRAC($B$7,D963)&gt;$B$10,O963,M963)*((1+F963/100/365)^(365*YEARFRAC(D963,D964))-1), 0)
     +N("The variable interest is the variable rate (for the period between rows) multiplied by the net or variable balance (depending if within the fixed period), and only for positive variable balances"))</f>
        <v>0</v>
      </c>
      <c r="T963" s="10"/>
      <c r="U963" s="10"/>
      <c r="V963" s="10"/>
      <c r="W963" s="10"/>
      <c r="X963" s="10"/>
    </row>
    <row r="964" spans="4:24" s="9" customFormat="1" x14ac:dyDescent="0.3">
      <c r="D964" s="17">
        <f t="shared" si="153"/>
        <v>132036</v>
      </c>
      <c r="E964" s="41">
        <v>1</v>
      </c>
      <c r="F964" s="83">
        <f t="shared" ref="F964:F1000" si="159">F963</f>
        <v>3</v>
      </c>
      <c r="G964" s="39"/>
      <c r="H964" s="39"/>
      <c r="I964" s="39"/>
      <c r="J964" s="39"/>
      <c r="K964" s="84" t="e">
        <f t="shared" si="154"/>
        <v>#N/A</v>
      </c>
      <c r="L964" s="84" t="e">
        <f t="shared" si="155"/>
        <v>#N/A</v>
      </c>
      <c r="M964" s="40">
        <f t="shared" si="150"/>
        <v>0</v>
      </c>
      <c r="N964" s="40">
        <f t="shared" si="151"/>
        <v>0</v>
      </c>
      <c r="O964" s="40">
        <f t="shared" si="156"/>
        <v>0</v>
      </c>
      <c r="P964" s="68">
        <f t="shared" si="157"/>
        <v>0</v>
      </c>
      <c r="Q964" s="69">
        <f t="shared" si="152"/>
        <v>0</v>
      </c>
      <c r="R964" s="70">
        <f t="shared" si="158"/>
        <v>0</v>
      </c>
      <c r="T964" s="10"/>
      <c r="U964" s="10"/>
      <c r="V964" s="10"/>
      <c r="W964" s="10"/>
      <c r="X964" s="10"/>
    </row>
    <row r="965" spans="4:24" s="9" customFormat="1" x14ac:dyDescent="0.3">
      <c r="D965" s="17">
        <f t="shared" si="153"/>
        <v>132128</v>
      </c>
      <c r="E965" s="41">
        <v>1</v>
      </c>
      <c r="F965" s="83">
        <f t="shared" si="159"/>
        <v>3</v>
      </c>
      <c r="G965" s="39"/>
      <c r="H965" s="39"/>
      <c r="I965" s="39"/>
      <c r="J965" s="39"/>
      <c r="K965" s="84" t="e">
        <f t="shared" si="154"/>
        <v>#N/A</v>
      </c>
      <c r="L965" s="84" t="e">
        <f t="shared" si="155"/>
        <v>#N/A</v>
      </c>
      <c r="M965" s="40">
        <f t="shared" si="150"/>
        <v>0</v>
      </c>
      <c r="N965" s="40">
        <f t="shared" si="151"/>
        <v>0</v>
      </c>
      <c r="O965" s="40">
        <f t="shared" si="156"/>
        <v>0</v>
      </c>
      <c r="P965" s="68">
        <f t="shared" si="157"/>
        <v>0</v>
      </c>
      <c r="Q965" s="69">
        <f t="shared" si="152"/>
        <v>0</v>
      </c>
      <c r="R965" s="70">
        <f t="shared" si="158"/>
        <v>0</v>
      </c>
      <c r="T965" s="10"/>
      <c r="U965" s="10"/>
      <c r="V965" s="10"/>
      <c r="W965" s="10"/>
      <c r="X965" s="10"/>
    </row>
    <row r="966" spans="4:24" s="9" customFormat="1" x14ac:dyDescent="0.3">
      <c r="D966" s="17">
        <f t="shared" si="153"/>
        <v>132220</v>
      </c>
      <c r="E966" s="41">
        <v>1</v>
      </c>
      <c r="F966" s="83">
        <f t="shared" si="159"/>
        <v>3</v>
      </c>
      <c r="G966" s="39"/>
      <c r="H966" s="39"/>
      <c r="I966" s="39"/>
      <c r="J966" s="39"/>
      <c r="K966" s="84" t="e">
        <f t="shared" si="154"/>
        <v>#N/A</v>
      </c>
      <c r="L966" s="84" t="e">
        <f t="shared" si="155"/>
        <v>#N/A</v>
      </c>
      <c r="M966" s="40">
        <f t="shared" si="150"/>
        <v>0</v>
      </c>
      <c r="N966" s="40">
        <f t="shared" si="151"/>
        <v>0</v>
      </c>
      <c r="O966" s="40">
        <f t="shared" si="156"/>
        <v>0</v>
      </c>
      <c r="P966" s="68">
        <f t="shared" si="157"/>
        <v>0</v>
      </c>
      <c r="Q966" s="69">
        <f t="shared" si="152"/>
        <v>0</v>
      </c>
      <c r="R966" s="70">
        <f t="shared" si="158"/>
        <v>0</v>
      </c>
      <c r="T966" s="10"/>
      <c r="U966" s="10"/>
      <c r="V966" s="10"/>
      <c r="W966" s="10"/>
      <c r="X966" s="10"/>
    </row>
    <row r="967" spans="4:24" s="9" customFormat="1" x14ac:dyDescent="0.3">
      <c r="D967" s="17">
        <f t="shared" si="153"/>
        <v>132310</v>
      </c>
      <c r="E967" s="41">
        <v>1</v>
      </c>
      <c r="F967" s="83">
        <f t="shared" si="159"/>
        <v>3</v>
      </c>
      <c r="G967" s="39"/>
      <c r="H967" s="39"/>
      <c r="I967" s="39"/>
      <c r="J967" s="39"/>
      <c r="K967" s="84" t="e">
        <f t="shared" si="154"/>
        <v>#N/A</v>
      </c>
      <c r="L967" s="84" t="e">
        <f t="shared" si="155"/>
        <v>#N/A</v>
      </c>
      <c r="M967" s="40">
        <f t="shared" si="150"/>
        <v>0</v>
      </c>
      <c r="N967" s="40">
        <f t="shared" si="151"/>
        <v>0</v>
      </c>
      <c r="O967" s="40">
        <f t="shared" si="156"/>
        <v>0</v>
      </c>
      <c r="P967" s="68">
        <f t="shared" si="157"/>
        <v>0</v>
      </c>
      <c r="Q967" s="69">
        <f t="shared" si="152"/>
        <v>0</v>
      </c>
      <c r="R967" s="70">
        <f t="shared" si="158"/>
        <v>0</v>
      </c>
      <c r="T967" s="10"/>
      <c r="U967" s="10"/>
      <c r="V967" s="10"/>
      <c r="W967" s="10"/>
      <c r="X967" s="10"/>
    </row>
    <row r="968" spans="4:24" s="9" customFormat="1" x14ac:dyDescent="0.3">
      <c r="D968" s="17">
        <f t="shared" si="153"/>
        <v>132401</v>
      </c>
      <c r="E968" s="41">
        <v>1</v>
      </c>
      <c r="F968" s="83">
        <f t="shared" si="159"/>
        <v>3</v>
      </c>
      <c r="G968" s="39"/>
      <c r="H968" s="39"/>
      <c r="I968" s="39"/>
      <c r="J968" s="39"/>
      <c r="K968" s="84" t="e">
        <f t="shared" si="154"/>
        <v>#N/A</v>
      </c>
      <c r="L968" s="84" t="e">
        <f t="shared" si="155"/>
        <v>#N/A</v>
      </c>
      <c r="M968" s="40">
        <f t="shared" si="150"/>
        <v>0</v>
      </c>
      <c r="N968" s="40">
        <f t="shared" si="151"/>
        <v>0</v>
      </c>
      <c r="O968" s="40">
        <f t="shared" si="156"/>
        <v>0</v>
      </c>
      <c r="P968" s="68">
        <f t="shared" si="157"/>
        <v>0</v>
      </c>
      <c r="Q968" s="69">
        <f t="shared" si="152"/>
        <v>0</v>
      </c>
      <c r="R968" s="70">
        <f t="shared" si="158"/>
        <v>0</v>
      </c>
      <c r="T968" s="10"/>
      <c r="U968" s="10"/>
      <c r="V968" s="10"/>
      <c r="W968" s="10"/>
      <c r="X968" s="10"/>
    </row>
    <row r="969" spans="4:24" s="9" customFormat="1" x14ac:dyDescent="0.3">
      <c r="D969" s="17">
        <f t="shared" si="153"/>
        <v>132493</v>
      </c>
      <c r="E969" s="41">
        <v>1</v>
      </c>
      <c r="F969" s="83">
        <f t="shared" si="159"/>
        <v>3</v>
      </c>
      <c r="G969" s="39"/>
      <c r="H969" s="39"/>
      <c r="I969" s="39"/>
      <c r="J969" s="39"/>
      <c r="K969" s="84" t="e">
        <f t="shared" si="154"/>
        <v>#N/A</v>
      </c>
      <c r="L969" s="84" t="e">
        <f t="shared" si="155"/>
        <v>#N/A</v>
      </c>
      <c r="M969" s="40">
        <f t="shared" si="150"/>
        <v>0</v>
      </c>
      <c r="N969" s="40">
        <f t="shared" si="151"/>
        <v>0</v>
      </c>
      <c r="O969" s="40">
        <f t="shared" si="156"/>
        <v>0</v>
      </c>
      <c r="P969" s="68">
        <f t="shared" si="157"/>
        <v>0</v>
      </c>
      <c r="Q969" s="69">
        <f t="shared" si="152"/>
        <v>0</v>
      </c>
      <c r="R969" s="70">
        <f t="shared" si="158"/>
        <v>0</v>
      </c>
      <c r="T969" s="10"/>
      <c r="U969" s="10"/>
      <c r="V969" s="10"/>
      <c r="W969" s="10"/>
      <c r="X969" s="10"/>
    </row>
    <row r="970" spans="4:24" s="9" customFormat="1" x14ac:dyDescent="0.3">
      <c r="D970" s="17">
        <f t="shared" si="153"/>
        <v>132585</v>
      </c>
      <c r="E970" s="41">
        <v>1</v>
      </c>
      <c r="F970" s="83">
        <f t="shared" si="159"/>
        <v>3</v>
      </c>
      <c r="G970" s="39"/>
      <c r="H970" s="39"/>
      <c r="I970" s="39"/>
      <c r="J970" s="39"/>
      <c r="K970" s="84" t="e">
        <f t="shared" si="154"/>
        <v>#N/A</v>
      </c>
      <c r="L970" s="84" t="e">
        <f t="shared" si="155"/>
        <v>#N/A</v>
      </c>
      <c r="M970" s="40">
        <f t="shared" si="150"/>
        <v>0</v>
      </c>
      <c r="N970" s="40">
        <f t="shared" si="151"/>
        <v>0</v>
      </c>
      <c r="O970" s="40">
        <f t="shared" si="156"/>
        <v>0</v>
      </c>
      <c r="P970" s="68">
        <f t="shared" si="157"/>
        <v>0</v>
      </c>
      <c r="Q970" s="69">
        <f t="shared" si="152"/>
        <v>0</v>
      </c>
      <c r="R970" s="70">
        <f t="shared" si="158"/>
        <v>0</v>
      </c>
      <c r="T970" s="10"/>
      <c r="U970" s="10"/>
      <c r="V970" s="10"/>
      <c r="W970" s="10"/>
      <c r="X970" s="10"/>
    </row>
    <row r="971" spans="4:24" s="9" customFormat="1" x14ac:dyDescent="0.3">
      <c r="D971" s="17">
        <f t="shared" si="153"/>
        <v>132675</v>
      </c>
      <c r="E971" s="41">
        <v>1</v>
      </c>
      <c r="F971" s="83">
        <f t="shared" si="159"/>
        <v>3</v>
      </c>
      <c r="G971" s="39"/>
      <c r="H971" s="39"/>
      <c r="I971" s="39"/>
      <c r="J971" s="39"/>
      <c r="K971" s="84" t="e">
        <f t="shared" si="154"/>
        <v>#N/A</v>
      </c>
      <c r="L971" s="84" t="e">
        <f t="shared" si="155"/>
        <v>#N/A</v>
      </c>
      <c r="M971" s="40">
        <f t="shared" si="150"/>
        <v>0</v>
      </c>
      <c r="N971" s="40">
        <f t="shared" si="151"/>
        <v>0</v>
      </c>
      <c r="O971" s="40">
        <f t="shared" si="156"/>
        <v>0</v>
      </c>
      <c r="P971" s="68">
        <f t="shared" si="157"/>
        <v>0</v>
      </c>
      <c r="Q971" s="69">
        <f t="shared" si="152"/>
        <v>0</v>
      </c>
      <c r="R971" s="70">
        <f t="shared" si="158"/>
        <v>0</v>
      </c>
      <c r="T971" s="10"/>
      <c r="U971" s="10"/>
      <c r="V971" s="10"/>
      <c r="W971" s="10"/>
      <c r="X971" s="10"/>
    </row>
    <row r="972" spans="4:24" s="9" customFormat="1" x14ac:dyDescent="0.3">
      <c r="D972" s="17">
        <f t="shared" si="153"/>
        <v>132766</v>
      </c>
      <c r="E972" s="41">
        <v>1</v>
      </c>
      <c r="F972" s="83">
        <f t="shared" si="159"/>
        <v>3</v>
      </c>
      <c r="G972" s="39"/>
      <c r="H972" s="39"/>
      <c r="I972" s="39"/>
      <c r="J972" s="39"/>
      <c r="K972" s="84" t="e">
        <f t="shared" si="154"/>
        <v>#N/A</v>
      </c>
      <c r="L972" s="84" t="e">
        <f t="shared" si="155"/>
        <v>#N/A</v>
      </c>
      <c r="M972" s="40">
        <f t="shared" si="150"/>
        <v>0</v>
      </c>
      <c r="N972" s="40">
        <f t="shared" si="151"/>
        <v>0</v>
      </c>
      <c r="O972" s="40">
        <f t="shared" si="156"/>
        <v>0</v>
      </c>
      <c r="P972" s="68">
        <f t="shared" si="157"/>
        <v>0</v>
      </c>
      <c r="Q972" s="69">
        <f t="shared" si="152"/>
        <v>0</v>
      </c>
      <c r="R972" s="70">
        <f t="shared" si="158"/>
        <v>0</v>
      </c>
      <c r="T972" s="10"/>
      <c r="U972" s="10"/>
      <c r="V972" s="10"/>
      <c r="W972" s="10"/>
      <c r="X972" s="10"/>
    </row>
    <row r="973" spans="4:24" s="9" customFormat="1" x14ac:dyDescent="0.3">
      <c r="D973" s="17">
        <f t="shared" si="153"/>
        <v>132858</v>
      </c>
      <c r="E973" s="41">
        <v>1</v>
      </c>
      <c r="F973" s="83">
        <f t="shared" si="159"/>
        <v>3</v>
      </c>
      <c r="G973" s="39"/>
      <c r="H973" s="39"/>
      <c r="I973" s="39"/>
      <c r="J973" s="39"/>
      <c r="K973" s="84" t="e">
        <f t="shared" si="154"/>
        <v>#N/A</v>
      </c>
      <c r="L973" s="84" t="e">
        <f t="shared" si="155"/>
        <v>#N/A</v>
      </c>
      <c r="M973" s="40">
        <f t="shared" si="150"/>
        <v>0</v>
      </c>
      <c r="N973" s="40">
        <f t="shared" si="151"/>
        <v>0</v>
      </c>
      <c r="O973" s="40">
        <f t="shared" si="156"/>
        <v>0</v>
      </c>
      <c r="P973" s="68">
        <f t="shared" si="157"/>
        <v>0</v>
      </c>
      <c r="Q973" s="69">
        <f t="shared" si="152"/>
        <v>0</v>
      </c>
      <c r="R973" s="70">
        <f t="shared" si="158"/>
        <v>0</v>
      </c>
      <c r="T973" s="10"/>
      <c r="U973" s="10"/>
      <c r="V973" s="10"/>
      <c r="W973" s="10"/>
      <c r="X973" s="10"/>
    </row>
    <row r="974" spans="4:24" s="9" customFormat="1" x14ac:dyDescent="0.3">
      <c r="D974" s="17">
        <f t="shared" si="153"/>
        <v>132950</v>
      </c>
      <c r="E974" s="41">
        <v>1</v>
      </c>
      <c r="F974" s="83">
        <f t="shared" si="159"/>
        <v>3</v>
      </c>
      <c r="G974" s="39"/>
      <c r="H974" s="39"/>
      <c r="I974" s="39"/>
      <c r="J974" s="39"/>
      <c r="K974" s="84" t="e">
        <f t="shared" si="154"/>
        <v>#N/A</v>
      </c>
      <c r="L974" s="84" t="e">
        <f t="shared" si="155"/>
        <v>#N/A</v>
      </c>
      <c r="M974" s="40">
        <f t="shared" si="150"/>
        <v>0</v>
      </c>
      <c r="N974" s="40">
        <f t="shared" si="151"/>
        <v>0</v>
      </c>
      <c r="O974" s="40">
        <f t="shared" si="156"/>
        <v>0</v>
      </c>
      <c r="P974" s="68">
        <f t="shared" si="157"/>
        <v>0</v>
      </c>
      <c r="Q974" s="69">
        <f t="shared" si="152"/>
        <v>0</v>
      </c>
      <c r="R974" s="70">
        <f t="shared" si="158"/>
        <v>0</v>
      </c>
      <c r="T974" s="10"/>
      <c r="U974" s="10"/>
      <c r="V974" s="10"/>
      <c r="W974" s="10"/>
      <c r="X974" s="10"/>
    </row>
    <row r="975" spans="4:24" s="9" customFormat="1" x14ac:dyDescent="0.3">
      <c r="D975" s="17">
        <f t="shared" si="153"/>
        <v>133041</v>
      </c>
      <c r="E975" s="41">
        <v>1</v>
      </c>
      <c r="F975" s="83">
        <f t="shared" si="159"/>
        <v>3</v>
      </c>
      <c r="G975" s="39"/>
      <c r="H975" s="39"/>
      <c r="I975" s="39"/>
      <c r="J975" s="39"/>
      <c r="K975" s="84" t="e">
        <f t="shared" si="154"/>
        <v>#N/A</v>
      </c>
      <c r="L975" s="84" t="e">
        <f t="shared" si="155"/>
        <v>#N/A</v>
      </c>
      <c r="M975" s="40">
        <f t="shared" si="150"/>
        <v>0</v>
      </c>
      <c r="N975" s="40">
        <f t="shared" si="151"/>
        <v>0</v>
      </c>
      <c r="O975" s="40">
        <f t="shared" si="156"/>
        <v>0</v>
      </c>
      <c r="P975" s="68">
        <f t="shared" si="157"/>
        <v>0</v>
      </c>
      <c r="Q975" s="69">
        <f t="shared" si="152"/>
        <v>0</v>
      </c>
      <c r="R975" s="70">
        <f t="shared" si="158"/>
        <v>0</v>
      </c>
      <c r="T975" s="10"/>
      <c r="U975" s="10"/>
      <c r="V975" s="10"/>
      <c r="W975" s="10"/>
      <c r="X975" s="10"/>
    </row>
    <row r="976" spans="4:24" s="9" customFormat="1" x14ac:dyDescent="0.3">
      <c r="D976" s="17">
        <f t="shared" si="153"/>
        <v>133132</v>
      </c>
      <c r="E976" s="41">
        <v>1</v>
      </c>
      <c r="F976" s="83">
        <f t="shared" si="159"/>
        <v>3</v>
      </c>
      <c r="G976" s="39"/>
      <c r="H976" s="39"/>
      <c r="I976" s="39"/>
      <c r="J976" s="39"/>
      <c r="K976" s="84" t="e">
        <f t="shared" si="154"/>
        <v>#N/A</v>
      </c>
      <c r="L976" s="84" t="e">
        <f t="shared" si="155"/>
        <v>#N/A</v>
      </c>
      <c r="M976" s="40">
        <f t="shared" si="150"/>
        <v>0</v>
      </c>
      <c r="N976" s="40">
        <f t="shared" si="151"/>
        <v>0</v>
      </c>
      <c r="O976" s="40">
        <f t="shared" si="156"/>
        <v>0</v>
      </c>
      <c r="P976" s="68">
        <f t="shared" si="157"/>
        <v>0</v>
      </c>
      <c r="Q976" s="69">
        <f t="shared" si="152"/>
        <v>0</v>
      </c>
      <c r="R976" s="70">
        <f t="shared" si="158"/>
        <v>0</v>
      </c>
      <c r="T976" s="10"/>
      <c r="U976" s="10"/>
      <c r="V976" s="10"/>
      <c r="W976" s="10"/>
      <c r="X976" s="10"/>
    </row>
    <row r="977" spans="4:24" s="9" customFormat="1" x14ac:dyDescent="0.3">
      <c r="D977" s="17">
        <f t="shared" si="153"/>
        <v>133224</v>
      </c>
      <c r="E977" s="41">
        <v>1</v>
      </c>
      <c r="F977" s="83">
        <f t="shared" si="159"/>
        <v>3</v>
      </c>
      <c r="G977" s="39"/>
      <c r="H977" s="39"/>
      <c r="I977" s="39"/>
      <c r="J977" s="39"/>
      <c r="K977" s="84" t="e">
        <f t="shared" si="154"/>
        <v>#N/A</v>
      </c>
      <c r="L977" s="84" t="e">
        <f t="shared" si="155"/>
        <v>#N/A</v>
      </c>
      <c r="M977" s="40">
        <f t="shared" si="150"/>
        <v>0</v>
      </c>
      <c r="N977" s="40">
        <f t="shared" si="151"/>
        <v>0</v>
      </c>
      <c r="O977" s="40">
        <f t="shared" si="156"/>
        <v>0</v>
      </c>
      <c r="P977" s="68">
        <f t="shared" si="157"/>
        <v>0</v>
      </c>
      <c r="Q977" s="69">
        <f t="shared" si="152"/>
        <v>0</v>
      </c>
      <c r="R977" s="70">
        <f t="shared" si="158"/>
        <v>0</v>
      </c>
      <c r="T977" s="10"/>
      <c r="U977" s="10"/>
      <c r="V977" s="10"/>
      <c r="W977" s="10"/>
      <c r="X977" s="10"/>
    </row>
    <row r="978" spans="4:24" s="9" customFormat="1" x14ac:dyDescent="0.3">
      <c r="D978" s="17">
        <f t="shared" si="153"/>
        <v>133316</v>
      </c>
      <c r="E978" s="41">
        <v>1</v>
      </c>
      <c r="F978" s="83">
        <f t="shared" si="159"/>
        <v>3</v>
      </c>
      <c r="G978" s="39"/>
      <c r="H978" s="39"/>
      <c r="I978" s="39"/>
      <c r="J978" s="39"/>
      <c r="K978" s="84" t="e">
        <f t="shared" si="154"/>
        <v>#N/A</v>
      </c>
      <c r="L978" s="84" t="e">
        <f t="shared" si="155"/>
        <v>#N/A</v>
      </c>
      <c r="M978" s="40">
        <f t="shared" si="150"/>
        <v>0</v>
      </c>
      <c r="N978" s="40">
        <f t="shared" si="151"/>
        <v>0</v>
      </c>
      <c r="O978" s="40">
        <f t="shared" si="156"/>
        <v>0</v>
      </c>
      <c r="P978" s="68">
        <f t="shared" si="157"/>
        <v>0</v>
      </c>
      <c r="Q978" s="69">
        <f t="shared" si="152"/>
        <v>0</v>
      </c>
      <c r="R978" s="70">
        <f t="shared" si="158"/>
        <v>0</v>
      </c>
      <c r="T978" s="10"/>
      <c r="U978" s="10"/>
      <c r="V978" s="10"/>
      <c r="W978" s="10"/>
      <c r="X978" s="10"/>
    </row>
    <row r="979" spans="4:24" s="9" customFormat="1" x14ac:dyDescent="0.3">
      <c r="D979" s="17">
        <f t="shared" si="153"/>
        <v>133406</v>
      </c>
      <c r="E979" s="41">
        <v>1</v>
      </c>
      <c r="F979" s="83">
        <f t="shared" si="159"/>
        <v>3</v>
      </c>
      <c r="G979" s="39"/>
      <c r="H979" s="39"/>
      <c r="I979" s="39"/>
      <c r="J979" s="39"/>
      <c r="K979" s="84" t="e">
        <f t="shared" si="154"/>
        <v>#N/A</v>
      </c>
      <c r="L979" s="84" t="e">
        <f t="shared" si="155"/>
        <v>#N/A</v>
      </c>
      <c r="M979" s="40">
        <f t="shared" si="150"/>
        <v>0</v>
      </c>
      <c r="N979" s="40">
        <f t="shared" si="151"/>
        <v>0</v>
      </c>
      <c r="O979" s="40">
        <f t="shared" si="156"/>
        <v>0</v>
      </c>
      <c r="P979" s="68">
        <f t="shared" si="157"/>
        <v>0</v>
      </c>
      <c r="Q979" s="69">
        <f t="shared" si="152"/>
        <v>0</v>
      </c>
      <c r="R979" s="70">
        <f t="shared" si="158"/>
        <v>0</v>
      </c>
      <c r="T979" s="10"/>
      <c r="U979" s="10"/>
      <c r="V979" s="10"/>
      <c r="W979" s="10"/>
      <c r="X979" s="10"/>
    </row>
    <row r="980" spans="4:24" s="9" customFormat="1" x14ac:dyDescent="0.3">
      <c r="D980" s="17">
        <f t="shared" si="153"/>
        <v>133497</v>
      </c>
      <c r="E980" s="41">
        <v>1</v>
      </c>
      <c r="F980" s="83">
        <f t="shared" si="159"/>
        <v>3</v>
      </c>
      <c r="G980" s="39"/>
      <c r="H980" s="39"/>
      <c r="I980" s="39"/>
      <c r="J980" s="39"/>
      <c r="K980" s="84" t="e">
        <f t="shared" si="154"/>
        <v>#N/A</v>
      </c>
      <c r="L980" s="84" t="e">
        <f t="shared" si="155"/>
        <v>#N/A</v>
      </c>
      <c r="M980" s="40">
        <f t="shared" si="150"/>
        <v>0</v>
      </c>
      <c r="N980" s="40">
        <f t="shared" si="151"/>
        <v>0</v>
      </c>
      <c r="O980" s="40">
        <f t="shared" si="156"/>
        <v>0</v>
      </c>
      <c r="P980" s="68">
        <f t="shared" si="157"/>
        <v>0</v>
      </c>
      <c r="Q980" s="69">
        <f t="shared" si="152"/>
        <v>0</v>
      </c>
      <c r="R980" s="70">
        <f t="shared" si="158"/>
        <v>0</v>
      </c>
      <c r="T980" s="10"/>
      <c r="U980" s="10"/>
      <c r="V980" s="10"/>
      <c r="W980" s="10"/>
      <c r="X980" s="10"/>
    </row>
    <row r="981" spans="4:24" s="9" customFormat="1" x14ac:dyDescent="0.3">
      <c r="D981" s="17">
        <f t="shared" si="153"/>
        <v>133589</v>
      </c>
      <c r="E981" s="41">
        <v>1</v>
      </c>
      <c r="F981" s="83">
        <f t="shared" si="159"/>
        <v>3</v>
      </c>
      <c r="G981" s="39"/>
      <c r="H981" s="39"/>
      <c r="I981" s="39"/>
      <c r="J981" s="39"/>
      <c r="K981" s="84" t="e">
        <f t="shared" si="154"/>
        <v>#N/A</v>
      </c>
      <c r="L981" s="84" t="e">
        <f t="shared" si="155"/>
        <v>#N/A</v>
      </c>
      <c r="M981" s="40">
        <f t="shared" si="150"/>
        <v>0</v>
      </c>
      <c r="N981" s="40">
        <f t="shared" si="151"/>
        <v>0</v>
      </c>
      <c r="O981" s="40">
        <f t="shared" si="156"/>
        <v>0</v>
      </c>
      <c r="P981" s="68">
        <f t="shared" si="157"/>
        <v>0</v>
      </c>
      <c r="Q981" s="69">
        <f t="shared" si="152"/>
        <v>0</v>
      </c>
      <c r="R981" s="70">
        <f t="shared" si="158"/>
        <v>0</v>
      </c>
      <c r="T981" s="10"/>
      <c r="U981" s="10"/>
      <c r="V981" s="10"/>
      <c r="W981" s="10"/>
      <c r="X981" s="10"/>
    </row>
    <row r="982" spans="4:24" s="9" customFormat="1" x14ac:dyDescent="0.3">
      <c r="D982" s="17">
        <f t="shared" si="153"/>
        <v>133681</v>
      </c>
      <c r="E982" s="41">
        <v>1</v>
      </c>
      <c r="F982" s="83">
        <f t="shared" si="159"/>
        <v>3</v>
      </c>
      <c r="G982" s="39"/>
      <c r="H982" s="39"/>
      <c r="I982" s="39"/>
      <c r="J982" s="39"/>
      <c r="K982" s="84" t="e">
        <f t="shared" si="154"/>
        <v>#N/A</v>
      </c>
      <c r="L982" s="84" t="e">
        <f t="shared" si="155"/>
        <v>#N/A</v>
      </c>
      <c r="M982" s="40">
        <f t="shared" si="150"/>
        <v>0</v>
      </c>
      <c r="N982" s="40">
        <f t="shared" si="151"/>
        <v>0</v>
      </c>
      <c r="O982" s="40">
        <f t="shared" si="156"/>
        <v>0</v>
      </c>
      <c r="P982" s="68">
        <f t="shared" si="157"/>
        <v>0</v>
      </c>
      <c r="Q982" s="69">
        <f t="shared" si="152"/>
        <v>0</v>
      </c>
      <c r="R982" s="70">
        <f t="shared" si="158"/>
        <v>0</v>
      </c>
      <c r="T982" s="10"/>
      <c r="U982" s="10"/>
      <c r="V982" s="10"/>
      <c r="W982" s="10"/>
      <c r="X982" s="10"/>
    </row>
    <row r="983" spans="4:24" s="9" customFormat="1" x14ac:dyDescent="0.3">
      <c r="D983" s="17">
        <f t="shared" si="153"/>
        <v>133771</v>
      </c>
      <c r="E983" s="41">
        <v>1</v>
      </c>
      <c r="F983" s="83">
        <f t="shared" si="159"/>
        <v>3</v>
      </c>
      <c r="G983" s="39"/>
      <c r="H983" s="39"/>
      <c r="I983" s="39"/>
      <c r="J983" s="39"/>
      <c r="K983" s="84" t="e">
        <f t="shared" si="154"/>
        <v>#N/A</v>
      </c>
      <c r="L983" s="84" t="e">
        <f t="shared" si="155"/>
        <v>#N/A</v>
      </c>
      <c r="M983" s="40">
        <f t="shared" si="150"/>
        <v>0</v>
      </c>
      <c r="N983" s="40">
        <f t="shared" si="151"/>
        <v>0</v>
      </c>
      <c r="O983" s="40">
        <f t="shared" si="156"/>
        <v>0</v>
      </c>
      <c r="P983" s="68">
        <f t="shared" si="157"/>
        <v>0</v>
      </c>
      <c r="Q983" s="69">
        <f t="shared" si="152"/>
        <v>0</v>
      </c>
      <c r="R983" s="70">
        <f t="shared" si="158"/>
        <v>0</v>
      </c>
      <c r="T983" s="10"/>
      <c r="U983" s="10"/>
      <c r="V983" s="10"/>
      <c r="W983" s="10"/>
      <c r="X983" s="10"/>
    </row>
    <row r="984" spans="4:24" s="9" customFormat="1" x14ac:dyDescent="0.3">
      <c r="D984" s="17">
        <f t="shared" si="153"/>
        <v>133862</v>
      </c>
      <c r="E984" s="41">
        <v>1</v>
      </c>
      <c r="F984" s="83">
        <f t="shared" si="159"/>
        <v>3</v>
      </c>
      <c r="G984" s="39"/>
      <c r="H984" s="39"/>
      <c r="I984" s="39"/>
      <c r="J984" s="39"/>
      <c r="K984" s="84" t="e">
        <f t="shared" si="154"/>
        <v>#N/A</v>
      </c>
      <c r="L984" s="84" t="e">
        <f t="shared" si="155"/>
        <v>#N/A</v>
      </c>
      <c r="M984" s="40">
        <f t="shared" si="150"/>
        <v>0</v>
      </c>
      <c r="N984" s="40">
        <f t="shared" si="151"/>
        <v>0</v>
      </c>
      <c r="O984" s="40">
        <f t="shared" si="156"/>
        <v>0</v>
      </c>
      <c r="P984" s="68">
        <f t="shared" si="157"/>
        <v>0</v>
      </c>
      <c r="Q984" s="69">
        <f t="shared" si="152"/>
        <v>0</v>
      </c>
      <c r="R984" s="70">
        <f t="shared" si="158"/>
        <v>0</v>
      </c>
      <c r="T984" s="10"/>
      <c r="U984" s="10"/>
      <c r="V984" s="10"/>
      <c r="W984" s="10"/>
      <c r="X984" s="10"/>
    </row>
    <row r="985" spans="4:24" s="9" customFormat="1" x14ac:dyDescent="0.3">
      <c r="D985" s="17">
        <f t="shared" si="153"/>
        <v>133954</v>
      </c>
      <c r="E985" s="41">
        <v>1</v>
      </c>
      <c r="F985" s="83">
        <f t="shared" si="159"/>
        <v>3</v>
      </c>
      <c r="G985" s="39"/>
      <c r="H985" s="39"/>
      <c r="I985" s="39"/>
      <c r="J985" s="39"/>
      <c r="K985" s="84" t="e">
        <f t="shared" si="154"/>
        <v>#N/A</v>
      </c>
      <c r="L985" s="84" t="e">
        <f t="shared" si="155"/>
        <v>#N/A</v>
      </c>
      <c r="M985" s="40">
        <f t="shared" si="150"/>
        <v>0</v>
      </c>
      <c r="N985" s="40">
        <f t="shared" si="151"/>
        <v>0</v>
      </c>
      <c r="O985" s="40">
        <f t="shared" si="156"/>
        <v>0</v>
      </c>
      <c r="P985" s="68">
        <f t="shared" si="157"/>
        <v>0</v>
      </c>
      <c r="Q985" s="69">
        <f t="shared" si="152"/>
        <v>0</v>
      </c>
      <c r="R985" s="70">
        <f t="shared" si="158"/>
        <v>0</v>
      </c>
      <c r="T985" s="10"/>
      <c r="U985" s="10"/>
      <c r="V985" s="10"/>
      <c r="W985" s="10"/>
      <c r="X985" s="10"/>
    </row>
    <row r="986" spans="4:24" s="9" customFormat="1" x14ac:dyDescent="0.3">
      <c r="D986" s="17">
        <f t="shared" si="153"/>
        <v>134046</v>
      </c>
      <c r="E986" s="41">
        <v>1</v>
      </c>
      <c r="F986" s="83">
        <f t="shared" si="159"/>
        <v>3</v>
      </c>
      <c r="G986" s="39"/>
      <c r="H986" s="39"/>
      <c r="I986" s="39"/>
      <c r="J986" s="39"/>
      <c r="K986" s="84" t="e">
        <f t="shared" si="154"/>
        <v>#N/A</v>
      </c>
      <c r="L986" s="84" t="e">
        <f t="shared" si="155"/>
        <v>#N/A</v>
      </c>
      <c r="M986" s="40">
        <f t="shared" si="150"/>
        <v>0</v>
      </c>
      <c r="N986" s="40">
        <f t="shared" si="151"/>
        <v>0</v>
      </c>
      <c r="O986" s="40">
        <f t="shared" si="156"/>
        <v>0</v>
      </c>
      <c r="P986" s="68">
        <f t="shared" si="157"/>
        <v>0</v>
      </c>
      <c r="Q986" s="69">
        <f t="shared" si="152"/>
        <v>0</v>
      </c>
      <c r="R986" s="70">
        <f t="shared" si="158"/>
        <v>0</v>
      </c>
      <c r="T986" s="10"/>
      <c r="U986" s="10"/>
      <c r="V986" s="10"/>
      <c r="W986" s="10"/>
      <c r="X986" s="10"/>
    </row>
    <row r="987" spans="4:24" s="9" customFormat="1" x14ac:dyDescent="0.3">
      <c r="D987" s="17">
        <f t="shared" si="153"/>
        <v>134136</v>
      </c>
      <c r="E987" s="41">
        <v>1</v>
      </c>
      <c r="F987" s="83">
        <f t="shared" si="159"/>
        <v>3</v>
      </c>
      <c r="G987" s="39"/>
      <c r="H987" s="39"/>
      <c r="I987" s="39"/>
      <c r="J987" s="39"/>
      <c r="K987" s="84" t="e">
        <f t="shared" si="154"/>
        <v>#N/A</v>
      </c>
      <c r="L987" s="84" t="e">
        <f t="shared" si="155"/>
        <v>#N/A</v>
      </c>
      <c r="M987" s="40">
        <f t="shared" si="150"/>
        <v>0</v>
      </c>
      <c r="N987" s="40">
        <f t="shared" si="151"/>
        <v>0</v>
      </c>
      <c r="O987" s="40">
        <f t="shared" si="156"/>
        <v>0</v>
      </c>
      <c r="P987" s="68">
        <f t="shared" si="157"/>
        <v>0</v>
      </c>
      <c r="Q987" s="69">
        <f t="shared" si="152"/>
        <v>0</v>
      </c>
      <c r="R987" s="70">
        <f t="shared" si="158"/>
        <v>0</v>
      </c>
      <c r="T987" s="10"/>
      <c r="U987" s="10"/>
      <c r="V987" s="10"/>
      <c r="W987" s="10"/>
      <c r="X987" s="10"/>
    </row>
    <row r="988" spans="4:24" s="9" customFormat="1" x14ac:dyDescent="0.3">
      <c r="D988" s="17">
        <f t="shared" si="153"/>
        <v>134227</v>
      </c>
      <c r="E988" s="41">
        <v>1</v>
      </c>
      <c r="F988" s="83">
        <f t="shared" si="159"/>
        <v>3</v>
      </c>
      <c r="G988" s="39"/>
      <c r="H988" s="39"/>
      <c r="I988" s="39"/>
      <c r="J988" s="39"/>
      <c r="K988" s="84" t="e">
        <f t="shared" si="154"/>
        <v>#N/A</v>
      </c>
      <c r="L988" s="84" t="e">
        <f t="shared" si="155"/>
        <v>#N/A</v>
      </c>
      <c r="M988" s="40">
        <f t="shared" si="150"/>
        <v>0</v>
      </c>
      <c r="N988" s="40">
        <f t="shared" si="151"/>
        <v>0</v>
      </c>
      <c r="O988" s="40">
        <f t="shared" si="156"/>
        <v>0</v>
      </c>
      <c r="P988" s="68">
        <f t="shared" si="157"/>
        <v>0</v>
      </c>
      <c r="Q988" s="69">
        <f t="shared" si="152"/>
        <v>0</v>
      </c>
      <c r="R988" s="70">
        <f t="shared" si="158"/>
        <v>0</v>
      </c>
      <c r="T988" s="10"/>
      <c r="U988" s="10"/>
      <c r="V988" s="10"/>
      <c r="W988" s="10"/>
      <c r="X988" s="10"/>
    </row>
    <row r="989" spans="4:24" s="9" customFormat="1" x14ac:dyDescent="0.3">
      <c r="D989" s="17">
        <f t="shared" si="153"/>
        <v>134319</v>
      </c>
      <c r="E989" s="41">
        <v>1</v>
      </c>
      <c r="F989" s="83">
        <f t="shared" si="159"/>
        <v>3</v>
      </c>
      <c r="G989" s="39"/>
      <c r="H989" s="39"/>
      <c r="I989" s="39"/>
      <c r="J989" s="39"/>
      <c r="K989" s="84" t="e">
        <f t="shared" si="154"/>
        <v>#N/A</v>
      </c>
      <c r="L989" s="84" t="e">
        <f t="shared" si="155"/>
        <v>#N/A</v>
      </c>
      <c r="M989" s="40">
        <f t="shared" si="150"/>
        <v>0</v>
      </c>
      <c r="N989" s="40">
        <f t="shared" si="151"/>
        <v>0</v>
      </c>
      <c r="O989" s="40">
        <f t="shared" si="156"/>
        <v>0</v>
      </c>
      <c r="P989" s="68">
        <f t="shared" si="157"/>
        <v>0</v>
      </c>
      <c r="Q989" s="69">
        <f t="shared" si="152"/>
        <v>0</v>
      </c>
      <c r="R989" s="70">
        <f t="shared" si="158"/>
        <v>0</v>
      </c>
      <c r="T989" s="10"/>
      <c r="U989" s="10"/>
      <c r="V989" s="10"/>
      <c r="W989" s="10"/>
      <c r="X989" s="10"/>
    </row>
    <row r="990" spans="4:24" s="9" customFormat="1" x14ac:dyDescent="0.3">
      <c r="D990" s="17">
        <f t="shared" si="153"/>
        <v>134411</v>
      </c>
      <c r="E990" s="41">
        <v>1</v>
      </c>
      <c r="F990" s="83">
        <f t="shared" si="159"/>
        <v>3</v>
      </c>
      <c r="G990" s="39"/>
      <c r="H990" s="39"/>
      <c r="I990" s="39"/>
      <c r="J990" s="39"/>
      <c r="K990" s="84" t="e">
        <f t="shared" si="154"/>
        <v>#N/A</v>
      </c>
      <c r="L990" s="84" t="e">
        <f t="shared" si="155"/>
        <v>#N/A</v>
      </c>
      <c r="M990" s="40">
        <f t="shared" si="150"/>
        <v>0</v>
      </c>
      <c r="N990" s="40">
        <f t="shared" si="151"/>
        <v>0</v>
      </c>
      <c r="O990" s="40">
        <f t="shared" si="156"/>
        <v>0</v>
      </c>
      <c r="P990" s="68">
        <f t="shared" si="157"/>
        <v>0</v>
      </c>
      <c r="Q990" s="69">
        <f t="shared" si="152"/>
        <v>0</v>
      </c>
      <c r="R990" s="70">
        <f t="shared" si="158"/>
        <v>0</v>
      </c>
      <c r="T990" s="10"/>
      <c r="U990" s="10"/>
      <c r="V990" s="10"/>
      <c r="W990" s="10"/>
      <c r="X990" s="10"/>
    </row>
    <row r="991" spans="4:24" s="9" customFormat="1" x14ac:dyDescent="0.3">
      <c r="D991" s="17">
        <f t="shared" si="153"/>
        <v>134502</v>
      </c>
      <c r="E991" s="41">
        <v>1</v>
      </c>
      <c r="F991" s="83">
        <f t="shared" si="159"/>
        <v>3</v>
      </c>
      <c r="G991" s="39"/>
      <c r="H991" s="39"/>
      <c r="I991" s="39"/>
      <c r="J991" s="39"/>
      <c r="K991" s="84" t="e">
        <f t="shared" si="154"/>
        <v>#N/A</v>
      </c>
      <c r="L991" s="84" t="e">
        <f t="shared" si="155"/>
        <v>#N/A</v>
      </c>
      <c r="M991" s="40">
        <f t="shared" si="150"/>
        <v>0</v>
      </c>
      <c r="N991" s="40">
        <f t="shared" si="151"/>
        <v>0</v>
      </c>
      <c r="O991" s="40">
        <f t="shared" si="156"/>
        <v>0</v>
      </c>
      <c r="P991" s="68">
        <f t="shared" si="157"/>
        <v>0</v>
      </c>
      <c r="Q991" s="69">
        <f t="shared" si="152"/>
        <v>0</v>
      </c>
      <c r="R991" s="70">
        <f t="shared" si="158"/>
        <v>0</v>
      </c>
      <c r="T991" s="10"/>
      <c r="U991" s="10"/>
      <c r="V991" s="10"/>
      <c r="W991" s="10"/>
      <c r="X991" s="10"/>
    </row>
    <row r="992" spans="4:24" s="9" customFormat="1" x14ac:dyDescent="0.3">
      <c r="D992" s="17">
        <f t="shared" si="153"/>
        <v>134593</v>
      </c>
      <c r="E992" s="41">
        <v>1</v>
      </c>
      <c r="F992" s="83">
        <f t="shared" si="159"/>
        <v>3</v>
      </c>
      <c r="G992" s="39"/>
      <c r="H992" s="39"/>
      <c r="I992" s="39"/>
      <c r="J992" s="39"/>
      <c r="K992" s="84" t="e">
        <f t="shared" si="154"/>
        <v>#N/A</v>
      </c>
      <c r="L992" s="84" t="e">
        <f t="shared" si="155"/>
        <v>#N/A</v>
      </c>
      <c r="M992" s="40">
        <f t="shared" si="150"/>
        <v>0</v>
      </c>
      <c r="N992" s="40">
        <f t="shared" si="151"/>
        <v>0</v>
      </c>
      <c r="O992" s="40">
        <f t="shared" si="156"/>
        <v>0</v>
      </c>
      <c r="P992" s="68">
        <f t="shared" si="157"/>
        <v>0</v>
      </c>
      <c r="Q992" s="69">
        <f t="shared" si="152"/>
        <v>0</v>
      </c>
      <c r="R992" s="70">
        <f t="shared" si="158"/>
        <v>0</v>
      </c>
      <c r="T992" s="10"/>
      <c r="U992" s="10"/>
      <c r="V992" s="10"/>
      <c r="W992" s="10"/>
      <c r="X992" s="10"/>
    </row>
    <row r="993" spans="4:24" s="9" customFormat="1" x14ac:dyDescent="0.3">
      <c r="D993" s="17">
        <f t="shared" si="153"/>
        <v>134685</v>
      </c>
      <c r="E993" s="41">
        <v>1</v>
      </c>
      <c r="F993" s="83">
        <f t="shared" si="159"/>
        <v>3</v>
      </c>
      <c r="G993" s="39"/>
      <c r="H993" s="39"/>
      <c r="I993" s="39"/>
      <c r="J993" s="39"/>
      <c r="K993" s="84" t="e">
        <f t="shared" si="154"/>
        <v>#N/A</v>
      </c>
      <c r="L993" s="84" t="e">
        <f t="shared" si="155"/>
        <v>#N/A</v>
      </c>
      <c r="M993" s="40">
        <f t="shared" si="150"/>
        <v>0</v>
      </c>
      <c r="N993" s="40">
        <f t="shared" si="151"/>
        <v>0</v>
      </c>
      <c r="O993" s="40">
        <f t="shared" si="156"/>
        <v>0</v>
      </c>
      <c r="P993" s="68">
        <f t="shared" si="157"/>
        <v>0</v>
      </c>
      <c r="Q993" s="69">
        <f t="shared" si="152"/>
        <v>0</v>
      </c>
      <c r="R993" s="70">
        <f t="shared" si="158"/>
        <v>0</v>
      </c>
      <c r="T993" s="10"/>
      <c r="U993" s="10"/>
      <c r="V993" s="10"/>
      <c r="W993" s="10"/>
      <c r="X993" s="10"/>
    </row>
    <row r="994" spans="4:24" s="9" customFormat="1" x14ac:dyDescent="0.3">
      <c r="D994" s="17">
        <f t="shared" si="153"/>
        <v>134777</v>
      </c>
      <c r="E994" s="41">
        <v>1</v>
      </c>
      <c r="F994" s="83">
        <f t="shared" si="159"/>
        <v>3</v>
      </c>
      <c r="G994" s="39"/>
      <c r="H994" s="39"/>
      <c r="I994" s="39"/>
      <c r="J994" s="39"/>
      <c r="K994" s="84" t="e">
        <f t="shared" si="154"/>
        <v>#N/A</v>
      </c>
      <c r="L994" s="84" t="e">
        <f t="shared" si="155"/>
        <v>#N/A</v>
      </c>
      <c r="M994" s="40">
        <f t="shared" si="150"/>
        <v>0</v>
      </c>
      <c r="N994" s="40">
        <f t="shared" si="151"/>
        <v>0</v>
      </c>
      <c r="O994" s="40">
        <f t="shared" si="156"/>
        <v>0</v>
      </c>
      <c r="P994" s="68">
        <f t="shared" si="157"/>
        <v>0</v>
      </c>
      <c r="Q994" s="69">
        <f t="shared" si="152"/>
        <v>0</v>
      </c>
      <c r="R994" s="70">
        <f t="shared" si="158"/>
        <v>0</v>
      </c>
      <c r="T994" s="10"/>
      <c r="U994" s="10"/>
      <c r="V994" s="10"/>
      <c r="W994" s="10"/>
      <c r="X994" s="10"/>
    </row>
    <row r="995" spans="4:24" s="9" customFormat="1" x14ac:dyDescent="0.3">
      <c r="D995" s="17">
        <f t="shared" si="153"/>
        <v>134867</v>
      </c>
      <c r="E995" s="41">
        <v>1</v>
      </c>
      <c r="F995" s="83">
        <f t="shared" si="159"/>
        <v>3</v>
      </c>
      <c r="G995" s="39"/>
      <c r="H995" s="39"/>
      <c r="I995" s="39"/>
      <c r="J995" s="39"/>
      <c r="K995" s="84" t="e">
        <f t="shared" si="154"/>
        <v>#N/A</v>
      </c>
      <c r="L995" s="84" t="e">
        <f t="shared" si="155"/>
        <v>#N/A</v>
      </c>
      <c r="M995" s="40">
        <f t="shared" si="150"/>
        <v>0</v>
      </c>
      <c r="N995" s="40">
        <f t="shared" si="151"/>
        <v>0</v>
      </c>
      <c r="O995" s="40">
        <f t="shared" si="156"/>
        <v>0</v>
      </c>
      <c r="P995" s="68">
        <f t="shared" si="157"/>
        <v>0</v>
      </c>
      <c r="Q995" s="69">
        <f t="shared" si="152"/>
        <v>0</v>
      </c>
      <c r="R995" s="70">
        <f t="shared" si="158"/>
        <v>0</v>
      </c>
      <c r="T995" s="10"/>
      <c r="U995" s="10"/>
      <c r="V995" s="10"/>
      <c r="W995" s="10"/>
      <c r="X995" s="10"/>
    </row>
    <row r="996" spans="4:24" s="9" customFormat="1" x14ac:dyDescent="0.3">
      <c r="D996" s="17">
        <f t="shared" si="153"/>
        <v>134958</v>
      </c>
      <c r="E996" s="41">
        <v>1</v>
      </c>
      <c r="F996" s="83">
        <f t="shared" si="159"/>
        <v>3</v>
      </c>
      <c r="G996" s="39"/>
      <c r="H996" s="39"/>
      <c r="I996" s="39"/>
      <c r="J996" s="39"/>
      <c r="K996" s="84" t="e">
        <f t="shared" si="154"/>
        <v>#N/A</v>
      </c>
      <c r="L996" s="84" t="e">
        <f t="shared" si="155"/>
        <v>#N/A</v>
      </c>
      <c r="M996" s="40">
        <f t="shared" si="150"/>
        <v>0</v>
      </c>
      <c r="N996" s="40">
        <f t="shared" si="151"/>
        <v>0</v>
      </c>
      <c r="O996" s="40">
        <f t="shared" si="156"/>
        <v>0</v>
      </c>
      <c r="P996" s="68">
        <f t="shared" si="157"/>
        <v>0</v>
      </c>
      <c r="Q996" s="69">
        <f t="shared" si="152"/>
        <v>0</v>
      </c>
      <c r="R996" s="70">
        <f t="shared" si="158"/>
        <v>0</v>
      </c>
      <c r="T996" s="10"/>
      <c r="U996" s="10"/>
      <c r="V996" s="10"/>
      <c r="W996" s="10"/>
      <c r="X996" s="10"/>
    </row>
    <row r="997" spans="4:24" s="9" customFormat="1" x14ac:dyDescent="0.3">
      <c r="D997" s="17">
        <f t="shared" si="153"/>
        <v>135050</v>
      </c>
      <c r="E997" s="41">
        <v>1</v>
      </c>
      <c r="F997" s="83">
        <f t="shared" si="159"/>
        <v>3</v>
      </c>
      <c r="G997" s="39"/>
      <c r="H997" s="39"/>
      <c r="I997" s="39"/>
      <c r="J997" s="39"/>
      <c r="K997" s="84" t="e">
        <f t="shared" si="154"/>
        <v>#N/A</v>
      </c>
      <c r="L997" s="84" t="e">
        <f t="shared" si="155"/>
        <v>#N/A</v>
      </c>
      <c r="M997" s="40">
        <f t="shared" si="150"/>
        <v>0</v>
      </c>
      <c r="N997" s="40">
        <f t="shared" si="151"/>
        <v>0</v>
      </c>
      <c r="O997" s="40">
        <f t="shared" si="156"/>
        <v>0</v>
      </c>
      <c r="P997" s="68">
        <f t="shared" si="157"/>
        <v>0</v>
      </c>
      <c r="Q997" s="69">
        <f t="shared" si="152"/>
        <v>0</v>
      </c>
      <c r="R997" s="70">
        <f t="shared" si="158"/>
        <v>0</v>
      </c>
      <c r="T997" s="10"/>
      <c r="U997" s="10"/>
      <c r="V997" s="10"/>
      <c r="W997" s="10"/>
      <c r="X997" s="10"/>
    </row>
    <row r="998" spans="4:24" s="9" customFormat="1" x14ac:dyDescent="0.3">
      <c r="D998" s="17">
        <f t="shared" si="153"/>
        <v>135142</v>
      </c>
      <c r="E998" s="41">
        <v>1</v>
      </c>
      <c r="F998" s="83">
        <f t="shared" si="159"/>
        <v>3</v>
      </c>
      <c r="G998" s="39"/>
      <c r="H998" s="39"/>
      <c r="I998" s="39"/>
      <c r="J998" s="39"/>
      <c r="K998" s="84" t="e">
        <f t="shared" si="154"/>
        <v>#N/A</v>
      </c>
      <c r="L998" s="84" t="e">
        <f t="shared" si="155"/>
        <v>#N/A</v>
      </c>
      <c r="M998" s="40">
        <f t="shared" si="150"/>
        <v>0</v>
      </c>
      <c r="N998" s="40">
        <f t="shared" si="151"/>
        <v>0</v>
      </c>
      <c r="O998" s="40">
        <f t="shared" si="156"/>
        <v>0</v>
      </c>
      <c r="P998" s="68">
        <f t="shared" si="157"/>
        <v>0</v>
      </c>
      <c r="Q998" s="69">
        <f t="shared" si="152"/>
        <v>0</v>
      </c>
      <c r="R998" s="70">
        <f t="shared" si="158"/>
        <v>0</v>
      </c>
      <c r="T998" s="10"/>
      <c r="U998" s="10"/>
      <c r="V998" s="10"/>
      <c r="W998" s="10"/>
      <c r="X998" s="10"/>
    </row>
    <row r="999" spans="4:24" s="9" customFormat="1" x14ac:dyDescent="0.3">
      <c r="D999" s="17">
        <f t="shared" si="153"/>
        <v>135232</v>
      </c>
      <c r="E999" s="41">
        <v>1</v>
      </c>
      <c r="F999" s="83">
        <f t="shared" si="159"/>
        <v>3</v>
      </c>
      <c r="G999" s="39"/>
      <c r="H999" s="39"/>
      <c r="I999" s="39"/>
      <c r="J999" s="39"/>
      <c r="K999" s="84" t="e">
        <f t="shared" si="154"/>
        <v>#N/A</v>
      </c>
      <c r="L999" s="84" t="e">
        <f t="shared" si="155"/>
        <v>#N/A</v>
      </c>
      <c r="M999" s="40">
        <f t="shared" si="150"/>
        <v>0</v>
      </c>
      <c r="N999" s="40">
        <f t="shared" si="151"/>
        <v>0</v>
      </c>
      <c r="O999" s="40">
        <f t="shared" si="156"/>
        <v>0</v>
      </c>
      <c r="P999" s="68">
        <f t="shared" si="157"/>
        <v>0</v>
      </c>
      <c r="Q999" s="69">
        <f t="shared" si="152"/>
        <v>0</v>
      </c>
      <c r="R999" s="70">
        <f t="shared" si="158"/>
        <v>0</v>
      </c>
      <c r="T999" s="10"/>
      <c r="U999" s="10"/>
      <c r="V999" s="10"/>
      <c r="W999" s="10"/>
      <c r="X999" s="10"/>
    </row>
    <row r="1000" spans="4:24" s="9" customFormat="1" x14ac:dyDescent="0.3">
      <c r="D1000" s="17">
        <f t="shared" si="153"/>
        <v>135323</v>
      </c>
      <c r="E1000" s="41">
        <v>1</v>
      </c>
      <c r="F1000" s="83">
        <f t="shared" si="159"/>
        <v>3</v>
      </c>
      <c r="G1000" s="39"/>
      <c r="H1000" s="39"/>
      <c r="I1000" s="39"/>
      <c r="J1000" s="39"/>
      <c r="K1000" s="84" t="e">
        <f t="shared" si="154"/>
        <v>#N/A</v>
      </c>
      <c r="L1000" s="84" t="e">
        <f t="shared" si="155"/>
        <v>#N/A</v>
      </c>
      <c r="M1000" s="40">
        <f t="shared" si="150"/>
        <v>0</v>
      </c>
      <c r="N1000" s="40">
        <f t="shared" si="151"/>
        <v>0</v>
      </c>
      <c r="O1000" s="40">
        <f t="shared" si="156"/>
        <v>0</v>
      </c>
      <c r="P1000" s="68">
        <f t="shared" si="157"/>
        <v>0</v>
      </c>
      <c r="Q1000" s="69">
        <f t="shared" si="152"/>
        <v>0</v>
      </c>
      <c r="R1000" s="70">
        <f t="shared" si="158"/>
        <v>0</v>
      </c>
      <c r="T1000" s="10"/>
      <c r="U1000" s="10"/>
      <c r="V1000" s="10"/>
      <c r="W1000" s="10"/>
      <c r="X1000" s="10"/>
    </row>
  </sheetData>
  <mergeCells count="3">
    <mergeCell ref="A1:B1"/>
    <mergeCell ref="A13:B13"/>
    <mergeCell ref="A22:B22"/>
  </mergeCells>
  <conditionalFormatting sqref="F1:L1048576">
    <cfRule type="expression" dxfId="1" priority="1">
      <formula>#REF!&gt;0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X1000"/>
  <sheetViews>
    <sheetView zoomScaleNormal="100" workbookViewId="0">
      <selection activeCell="J4" sqref="J4"/>
    </sheetView>
  </sheetViews>
  <sheetFormatPr defaultRowHeight="14.4" x14ac:dyDescent="0.3"/>
  <cols>
    <col min="1" max="1" width="34.6640625" bestFit="1" customWidth="1"/>
    <col min="2" max="2" width="15.88671875" bestFit="1" customWidth="1"/>
    <col min="3" max="3" width="3.88671875" customWidth="1"/>
    <col min="4" max="4" width="10.77734375" style="5" bestFit="1" customWidth="1"/>
    <col min="5" max="5" width="14.44140625" style="41" customWidth="1"/>
    <col min="6" max="6" width="12.77734375" style="21" bestFit="1" customWidth="1"/>
    <col min="7" max="7" width="15.77734375" style="39" bestFit="1" customWidth="1"/>
    <col min="8" max="8" width="15.77734375" style="39" customWidth="1"/>
    <col min="9" max="9" width="12.77734375" style="39" customWidth="1"/>
    <col min="10" max="10" width="14.88671875" style="39" bestFit="1" customWidth="1"/>
    <col min="11" max="11" width="13.44140625" style="84" bestFit="1" customWidth="1"/>
    <col min="12" max="12" width="14.77734375" style="84" bestFit="1" customWidth="1"/>
    <col min="13" max="13" width="15.88671875" style="40" bestFit="1" customWidth="1"/>
    <col min="14" max="14" width="13.109375" style="40" bestFit="1" customWidth="1"/>
    <col min="15" max="15" width="13.88671875" style="40" bestFit="1" customWidth="1"/>
    <col min="16" max="16" width="15.88671875" style="40" customWidth="1"/>
    <col min="17" max="17" width="14.33203125" style="69" bestFit="1" customWidth="1"/>
    <col min="18" max="18" width="17.109375" style="70" bestFit="1" customWidth="1"/>
    <col min="19" max="19" width="8.88671875" style="9" customWidth="1"/>
    <col min="20" max="24" width="8.88671875" style="10" customWidth="1"/>
    <col min="25" max="25" width="8.88671875" customWidth="1"/>
  </cols>
  <sheetData>
    <row r="1" spans="1:24" ht="15" thickBot="1" x14ac:dyDescent="0.35">
      <c r="A1" s="85" t="s">
        <v>28</v>
      </c>
      <c r="B1" s="86"/>
      <c r="D1" s="78" t="s">
        <v>12</v>
      </c>
      <c r="E1" s="75" t="s">
        <v>9</v>
      </c>
      <c r="F1" s="76" t="s">
        <v>27</v>
      </c>
      <c r="G1" s="77" t="s">
        <v>26</v>
      </c>
      <c r="H1" s="77" t="s">
        <v>25</v>
      </c>
      <c r="I1" s="77" t="s">
        <v>10</v>
      </c>
      <c r="J1" s="77" t="s">
        <v>61</v>
      </c>
      <c r="K1" s="38" t="s">
        <v>30</v>
      </c>
      <c r="L1" s="38" t="s">
        <v>34</v>
      </c>
      <c r="M1" s="38" t="s">
        <v>31</v>
      </c>
      <c r="N1" s="38" t="s">
        <v>32</v>
      </c>
      <c r="O1" s="38" t="s">
        <v>33</v>
      </c>
      <c r="P1" s="65" t="s">
        <v>16</v>
      </c>
      <c r="Q1" s="66" t="s">
        <v>15</v>
      </c>
      <c r="R1" s="67" t="s">
        <v>14</v>
      </c>
      <c r="S1" s="7"/>
      <c r="T1" s="35"/>
      <c r="U1" s="35"/>
      <c r="V1" s="35"/>
      <c r="W1" s="35"/>
      <c r="X1" s="35"/>
    </row>
    <row r="2" spans="1:24" x14ac:dyDescent="0.3">
      <c r="A2" s="44" t="s">
        <v>73</v>
      </c>
      <c r="B2" s="42">
        <v>60000</v>
      </c>
      <c r="D2" s="34">
        <v>44197</v>
      </c>
      <c r="E2" s="41">
        <v>1</v>
      </c>
      <c r="F2" s="83">
        <v>3</v>
      </c>
      <c r="G2" s="39">
        <v>750000</v>
      </c>
      <c r="I2" s="39">
        <v>200000</v>
      </c>
      <c r="J2" s="39">
        <v>500</v>
      </c>
      <c r="K2" s="84">
        <f>IF(AND(ISBLANK(G2),ISBLANK(I2)),NA(),G2-I2)+N("Only give a result if the offset or variable balance are recorded")</f>
        <v>550000</v>
      </c>
      <c r="L2" s="84">
        <f>IF(AND(ISBLANK(G2),ISBLANK(H2),ISBLANK(I2)),
      NA()+N("This row has no records; use NA"),
      H2+K2)</f>
        <v>550000</v>
      </c>
      <c r="M2" s="40" t="e">
        <f t="shared" ref="M2:M65" si="0">IF(AND(ISBLANK(G3),ISBLANK(H3),ISBLANK(I3)),
       IF(AND(ISBLANK(G2),ISBLANK(H2),ISBLANK(I2)),
           IF(O1&gt;0,
                IF(YEARFRAC($B$7,D2)&gt;$B$10,O1,M1)+R1+($B$5-$B$25*E1+$B$4)*YEARFRAC(D1,D2)+IF(AND($B$27,YEARFRAC($B$7,D1)&lt;$B$10),$B$29*12*YEARFRAC(D1,D2),0)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K2+N("If records exist on this row, but not on the next, start the prediction by using this row's record")),
    NA()+N("Both this row and next have records; do nothing"))</f>
        <v>#N/A</v>
      </c>
      <c r="N2" s="40" t="e">
        <f t="shared" ref="N2:N65" si="1">IF($B$27,
   IF(AND(ISBLANK(G3),ISBLANK(H3),ISBLANK(I3)),
      IF(AND(ISBLANK(G2),ISBLANK(H2),ISBLANK(I2)),
          IF(YEARFRAC($B$7,D2)&lt;=$B$10,
               MAX(N1+Q1-$B$29*12*YEARFRAC(D1,D2),0)+N("Predict the fixed balance if both this row and next have no records: it's the balance, plus interest, minus repayment"),
               0+N("Return a zero fixed balance if we're past the fixed period")),
          H2+N("Return the fixed balance when this row has a record, but the next doesn't")),
      NA()+N("Return NA if records were entered for this row and next (no need to predict)")),
 NA()+N("Return NA if the fixed period is not used"))</f>
        <v>#N/A</v>
      </c>
      <c r="O2" s="40" t="e">
        <f>IF(ISNA(M2),
       IF(ISNA(N2), NA()+N("NA if both fixed and variable are NA"), MAX(0,N2)+N("Fixed balance if variable is NA")),
       IF(ISNA(N2),MAX(0,M2)+N("Variable balance if fixed is NA"),MAX(M2+N2,0)+N("Fixed+Variable if both aren't NA")))</f>
        <v>#N/A</v>
      </c>
      <c r="P2" s="68" t="e">
        <f>IF(ISNA(Q2)+N("This formula returns the sum of the interests that aren't NA"),
      IF(ISNA(R2),NA(),R2),
      IF(ISNA(R2),Q2,Q2+R2))</f>
        <v>#N/A</v>
      </c>
      <c r="Q2" s="69" t="e">
        <f t="shared" ref="Q2:Q65" si="2">IF(ISNA(N2),
      NA()+N("Do nothing if the fixed balance is NA"),
      IF(AND(D2&gt;=$B$7,N2&gt;0,YEARFRAC($B$7,D2)&lt;=$B$10)+N("Check if within the fixed period"),
          (N2+IF(OR(ISNA(M2),ISNA($B$11)),0,MIN(0,MAX(-$B$11,M2))))*((1+$B$9/100/365)^(365*YEARFRAC(D2,D3))-1)
            +N("The fixed interest is the fixed rate (for the time between rows) multiplied by the fixed balance, reduced by up to the max repayment (if the variable balance is negative)"),
          0+N("No interest if outside the fixed period, or the balance is non-positive")))</f>
        <v>#N/A</v>
      </c>
      <c r="R2" s="70" t="e">
        <f>IF(ISNA(M2),
      NA()+N("Do nothing if the variable balance is NA"),
      MAX(IF(YEARFRAC($B$7,D2)&gt;$B$10,O2,M2)*((1+F2/100/365)^(365*YEARFRAC(D2,D3))-1), 0)
     +N("The variable interest is the variable rate (for the period between rows) multiplied by the net or variable balance (depending if within the fixed period), and only for positive variable balances"))</f>
        <v>#N/A</v>
      </c>
      <c r="S2" s="8"/>
      <c r="T2" s="15"/>
      <c r="U2" s="15"/>
      <c r="V2" s="15"/>
      <c r="W2" s="15"/>
      <c r="X2" s="15"/>
    </row>
    <row r="3" spans="1:24" x14ac:dyDescent="0.3">
      <c r="A3" s="45" t="s">
        <v>74</v>
      </c>
      <c r="B3" s="43">
        <v>100000</v>
      </c>
      <c r="D3" s="17">
        <f t="shared" ref="D3:D66" si="3">EDATE(D2,3)</f>
        <v>44287</v>
      </c>
      <c r="E3" s="41">
        <v>1</v>
      </c>
      <c r="F3" s="83">
        <f>F2</f>
        <v>3</v>
      </c>
      <c r="G3" s="39">
        <v>740000</v>
      </c>
      <c r="I3" s="39">
        <v>210000</v>
      </c>
      <c r="J3" s="39">
        <v>1000</v>
      </c>
      <c r="K3" s="84">
        <f t="shared" ref="K3:K66" si="4">IF(AND(ISBLANK(G3),ISBLANK(I3)),NA(),G3-I3)+N("Only give a result if the offset or variable balance are recorded")</f>
        <v>530000</v>
      </c>
      <c r="L3" s="84">
        <f t="shared" ref="L3:L66" si="5">IF(AND(ISBLANK(G3),ISBLANK(H3),ISBLANK(I3)),
      NA()+N("This row has no records; use NA"),
      H3+K3)</f>
        <v>530000</v>
      </c>
      <c r="M3" s="40">
        <f t="shared" si="0"/>
        <v>530000</v>
      </c>
      <c r="N3" s="40" t="e">
        <f t="shared" si="1"/>
        <v>#N/A</v>
      </c>
      <c r="O3" s="40">
        <f t="shared" ref="O3:O66" si="6">IF(ISNA(M3),
       IF(ISNA(N3), NA()+N("NA if both fixed and variable are NA"), MAX(0,N3)+N("Fixed balance if variable is NA")),
       IF(ISNA(N3),MAX(0,M3)+N("Variable balance if fixed is NA"),MAX(M3+N3,0)+N("Fixed+Variable if both aren't NA")))</f>
        <v>530000</v>
      </c>
      <c r="P3" s="68">
        <f t="shared" ref="P3:P66" si="7">IF(ISNA(Q3)+N("This formula returns the sum of the interests that aren't NA"),
      IF(ISNA(R3),NA(),R3),
      IF(ISNA(R3),Q3,Q3+R3))</f>
        <v>3989.7790087099947</v>
      </c>
      <c r="Q3" s="69" t="e">
        <f t="shared" si="2"/>
        <v>#N/A</v>
      </c>
      <c r="R3" s="70">
        <f t="shared" ref="R3:R66" si="8">IF(ISNA(M3),
      NA()+N("Do nothing if the variable balance is NA"),
      MAX(IF(YEARFRAC($B$7,D3)&gt;$B$10,O3,M3)*((1+F3/100/365)^(365*YEARFRAC(D3,D4))-1), 0)
     +N("The variable interest is the variable rate (for the period between rows) multiplied by the net or variable balance (depending if within the fixed period), and only for positive variable balances"))</f>
        <v>3989.7790087099947</v>
      </c>
      <c r="S3" s="8"/>
      <c r="T3" s="32"/>
      <c r="U3" s="33"/>
      <c r="V3" s="33"/>
      <c r="W3" s="32"/>
      <c r="X3" s="32"/>
    </row>
    <row r="4" spans="1:24" ht="14.4" customHeight="1" x14ac:dyDescent="0.3">
      <c r="A4" s="27" t="s">
        <v>56</v>
      </c>
      <c r="B4" s="28">
        <f>'Expenditure Prediction'!G1</f>
        <v>46257.142857142855</v>
      </c>
      <c r="D4" s="17">
        <f t="shared" si="3"/>
        <v>44378</v>
      </c>
      <c r="E4" s="41">
        <v>1</v>
      </c>
      <c r="F4" s="83">
        <f t="shared" ref="F4:F67" si="9">F3</f>
        <v>3</v>
      </c>
      <c r="K4" s="84" t="e">
        <f t="shared" si="4"/>
        <v>#N/A</v>
      </c>
      <c r="L4" s="84" t="e">
        <f t="shared" si="5"/>
        <v>#N/A</v>
      </c>
      <c r="M4" s="40">
        <f t="shared" si="0"/>
        <v>514712.56472299568</v>
      </c>
      <c r="N4" s="40" t="e">
        <f t="shared" si="1"/>
        <v>#N/A</v>
      </c>
      <c r="O4" s="40">
        <f t="shared" si="6"/>
        <v>514712.56472299568</v>
      </c>
      <c r="P4" s="68">
        <f t="shared" si="7"/>
        <v>3874.6969551907409</v>
      </c>
      <c r="Q4" s="69" t="e">
        <f t="shared" si="2"/>
        <v>#N/A</v>
      </c>
      <c r="R4" s="70">
        <f t="shared" si="8"/>
        <v>3874.6969551907409</v>
      </c>
      <c r="S4" s="8"/>
      <c r="T4" s="74"/>
      <c r="U4" s="31"/>
      <c r="V4" s="31"/>
      <c r="W4" s="30"/>
      <c r="X4" s="30"/>
    </row>
    <row r="5" spans="1:24" x14ac:dyDescent="0.3">
      <c r="A5" s="27" t="s">
        <v>19</v>
      </c>
      <c r="B5" s="28">
        <v>500</v>
      </c>
      <c r="D5" s="17">
        <f t="shared" si="3"/>
        <v>44470</v>
      </c>
      <c r="E5" s="41">
        <v>1</v>
      </c>
      <c r="F5" s="83">
        <f t="shared" si="9"/>
        <v>3</v>
      </c>
      <c r="K5" s="84" t="e">
        <f t="shared" si="4"/>
        <v>#N/A</v>
      </c>
      <c r="L5" s="84" t="e">
        <f t="shared" si="5"/>
        <v>#N/A</v>
      </c>
      <c r="M5" s="40">
        <f t="shared" si="0"/>
        <v>499310.04739247216</v>
      </c>
      <c r="N5" s="40" t="e">
        <f t="shared" si="1"/>
        <v>#N/A</v>
      </c>
      <c r="O5" s="40">
        <f t="shared" si="6"/>
        <v>499310.04739247216</v>
      </c>
      <c r="P5" s="68">
        <f t="shared" si="7"/>
        <v>3758.7485772159966</v>
      </c>
      <c r="Q5" s="69" t="e">
        <f t="shared" si="2"/>
        <v>#N/A</v>
      </c>
      <c r="R5" s="70">
        <f t="shared" si="8"/>
        <v>3758.7485772159966</v>
      </c>
      <c r="S5" s="8"/>
      <c r="T5" s="74"/>
      <c r="U5" s="13"/>
      <c r="V5" s="13"/>
      <c r="W5" s="13"/>
      <c r="X5" s="13"/>
    </row>
    <row r="6" spans="1:24" x14ac:dyDescent="0.3">
      <c r="A6" s="24" t="s">
        <v>55</v>
      </c>
      <c r="B6" s="23">
        <v>30</v>
      </c>
      <c r="D6" s="17">
        <f t="shared" si="3"/>
        <v>44562</v>
      </c>
      <c r="E6" s="41">
        <v>1</v>
      </c>
      <c r="F6" s="83">
        <f t="shared" si="9"/>
        <v>3</v>
      </c>
      <c r="K6" s="84" t="e">
        <f t="shared" si="4"/>
        <v>#N/A</v>
      </c>
      <c r="L6" s="84" t="e">
        <f t="shared" si="5"/>
        <v>#N/A</v>
      </c>
      <c r="M6" s="40">
        <f t="shared" si="0"/>
        <v>483791.5816839739</v>
      </c>
      <c r="N6" s="40" t="e">
        <f t="shared" si="1"/>
        <v>#N/A</v>
      </c>
      <c r="O6" s="40">
        <f t="shared" si="6"/>
        <v>483791.5816839739</v>
      </c>
      <c r="P6" s="68">
        <f t="shared" si="7"/>
        <v>3641.9273531949543</v>
      </c>
      <c r="Q6" s="69" t="e">
        <f t="shared" si="2"/>
        <v>#N/A</v>
      </c>
      <c r="R6" s="70">
        <f t="shared" si="8"/>
        <v>3641.9273531949543</v>
      </c>
      <c r="S6" s="8"/>
      <c r="T6" s="74"/>
      <c r="U6" s="11"/>
      <c r="V6" s="11"/>
      <c r="W6" s="11"/>
      <c r="X6" s="11"/>
    </row>
    <row r="7" spans="1:24" x14ac:dyDescent="0.3">
      <c r="A7" s="24" t="s">
        <v>29</v>
      </c>
      <c r="B7" s="29"/>
      <c r="D7" s="17">
        <f t="shared" si="3"/>
        <v>44652</v>
      </c>
      <c r="E7" s="41">
        <v>1</v>
      </c>
      <c r="F7" s="83">
        <f t="shared" si="9"/>
        <v>3</v>
      </c>
      <c r="K7" s="84" t="e">
        <f t="shared" si="4"/>
        <v>#N/A</v>
      </c>
      <c r="L7" s="84" t="e">
        <f t="shared" si="5"/>
        <v>#N/A</v>
      </c>
      <c r="M7" s="40">
        <f t="shared" si="0"/>
        <v>468156.29475145461</v>
      </c>
      <c r="N7" s="40" t="e">
        <f t="shared" si="1"/>
        <v>#N/A</v>
      </c>
      <c r="O7" s="40">
        <f t="shared" si="6"/>
        <v>468156.29475145461</v>
      </c>
      <c r="P7" s="68">
        <f t="shared" si="7"/>
        <v>3524.2267124430241</v>
      </c>
      <c r="Q7" s="69" t="e">
        <f t="shared" si="2"/>
        <v>#N/A</v>
      </c>
      <c r="R7" s="70">
        <f t="shared" si="8"/>
        <v>3524.2267124430241</v>
      </c>
      <c r="S7" s="8"/>
      <c r="T7" s="74"/>
      <c r="U7" s="13"/>
      <c r="V7" s="13"/>
      <c r="W7" s="13"/>
      <c r="X7" s="13"/>
    </row>
    <row r="8" spans="1:24" ht="14.4" customHeight="1" x14ac:dyDescent="0.3">
      <c r="A8" s="27" t="s">
        <v>78</v>
      </c>
      <c r="B8" s="28"/>
      <c r="D8" s="17">
        <f t="shared" si="3"/>
        <v>44743</v>
      </c>
      <c r="E8" s="41">
        <v>1</v>
      </c>
      <c r="F8" s="83">
        <f t="shared" si="9"/>
        <v>3</v>
      </c>
      <c r="K8" s="84" t="e">
        <f t="shared" si="4"/>
        <v>#N/A</v>
      </c>
      <c r="L8" s="84" t="e">
        <f t="shared" si="5"/>
        <v>#N/A</v>
      </c>
      <c r="M8" s="40">
        <f t="shared" si="0"/>
        <v>452403.3071781834</v>
      </c>
      <c r="N8" s="40" t="e">
        <f t="shared" si="1"/>
        <v>#N/A</v>
      </c>
      <c r="O8" s="40">
        <f t="shared" si="6"/>
        <v>452403.3071781834</v>
      </c>
      <c r="P8" s="68">
        <f t="shared" si="7"/>
        <v>3405.6400348122565</v>
      </c>
      <c r="Q8" s="69" t="e">
        <f t="shared" si="2"/>
        <v>#N/A</v>
      </c>
      <c r="R8" s="70">
        <f t="shared" si="8"/>
        <v>3405.6400348122565</v>
      </c>
      <c r="S8" s="8"/>
      <c r="T8" s="74"/>
      <c r="U8" s="12"/>
      <c r="V8" s="12"/>
    </row>
    <row r="9" spans="1:24" x14ac:dyDescent="0.3">
      <c r="A9" s="24" t="s">
        <v>18</v>
      </c>
      <c r="B9" s="36"/>
      <c r="D9" s="17">
        <f t="shared" si="3"/>
        <v>44835</v>
      </c>
      <c r="E9" s="41">
        <v>1</v>
      </c>
      <c r="F9" s="83">
        <f t="shared" si="9"/>
        <v>3</v>
      </c>
      <c r="K9" s="84" t="e">
        <f t="shared" si="4"/>
        <v>#N/A</v>
      </c>
      <c r="L9" s="84" t="e">
        <f t="shared" si="5"/>
        <v>#N/A</v>
      </c>
      <c r="M9" s="40">
        <f t="shared" si="0"/>
        <v>436531.73292728141</v>
      </c>
      <c r="N9" s="40" t="e">
        <f t="shared" si="1"/>
        <v>#N/A</v>
      </c>
      <c r="O9" s="40">
        <f t="shared" si="6"/>
        <v>436531.73292728141</v>
      </c>
      <c r="P9" s="68">
        <f t="shared" si="7"/>
        <v>3286.1606503189905</v>
      </c>
      <c r="Q9" s="69" t="e">
        <f t="shared" si="2"/>
        <v>#N/A</v>
      </c>
      <c r="R9" s="70">
        <f t="shared" si="8"/>
        <v>3286.1606503189905</v>
      </c>
      <c r="S9" s="8"/>
      <c r="T9" s="73"/>
      <c r="V9" s="12"/>
    </row>
    <row r="10" spans="1:24" ht="14.4" customHeight="1" x14ac:dyDescent="0.3">
      <c r="A10" s="27" t="s">
        <v>17</v>
      </c>
      <c r="B10" s="23"/>
      <c r="D10" s="17">
        <f t="shared" si="3"/>
        <v>44927</v>
      </c>
      <c r="E10" s="41">
        <v>1</v>
      </c>
      <c r="F10" s="83">
        <f t="shared" si="9"/>
        <v>3</v>
      </c>
      <c r="K10" s="84" t="e">
        <f t="shared" si="4"/>
        <v>#N/A</v>
      </c>
      <c r="L10" s="84" t="e">
        <f t="shared" si="5"/>
        <v>#N/A</v>
      </c>
      <c r="M10" s="40">
        <f t="shared" si="0"/>
        <v>420540.67929188616</v>
      </c>
      <c r="N10" s="40" t="e">
        <f t="shared" si="1"/>
        <v>#N/A</v>
      </c>
      <c r="O10" s="40">
        <f t="shared" si="6"/>
        <v>420540.67929188616</v>
      </c>
      <c r="P10" s="68">
        <f t="shared" si="7"/>
        <v>3165.7818387686971</v>
      </c>
      <c r="Q10" s="69" t="e">
        <f t="shared" si="2"/>
        <v>#N/A</v>
      </c>
      <c r="R10" s="70">
        <f t="shared" si="8"/>
        <v>3165.7818387686971</v>
      </c>
      <c r="S10" s="8"/>
      <c r="T10" s="73"/>
      <c r="U10" s="11"/>
      <c r="V10" s="6"/>
      <c r="W10" s="11"/>
      <c r="X10" s="11"/>
    </row>
    <row r="11" spans="1:24" ht="15" thickBot="1" x14ac:dyDescent="0.35">
      <c r="A11" s="26" t="s">
        <v>24</v>
      </c>
      <c r="B11" s="25"/>
      <c r="D11" s="17">
        <f t="shared" si="3"/>
        <v>45017</v>
      </c>
      <c r="E11" s="41">
        <v>1</v>
      </c>
      <c r="F11" s="83">
        <f t="shared" si="9"/>
        <v>3</v>
      </c>
      <c r="K11" s="84" t="e">
        <f t="shared" si="4"/>
        <v>#N/A</v>
      </c>
      <c r="L11" s="84" t="e">
        <f t="shared" si="5"/>
        <v>#N/A</v>
      </c>
      <c r="M11" s="40">
        <f t="shared" si="0"/>
        <v>404429.24684494059</v>
      </c>
      <c r="N11" s="40" t="e">
        <f t="shared" si="1"/>
        <v>#N/A</v>
      </c>
      <c r="O11" s="40">
        <f t="shared" si="6"/>
        <v>404429.24684494059</v>
      </c>
      <c r="P11" s="68">
        <f t="shared" si="7"/>
        <v>3044.4968293779943</v>
      </c>
      <c r="Q11" s="69" t="e">
        <f t="shared" si="2"/>
        <v>#N/A</v>
      </c>
      <c r="R11" s="70">
        <f t="shared" si="8"/>
        <v>3044.4968293779943</v>
      </c>
      <c r="S11" s="8"/>
      <c r="T11" s="73"/>
      <c r="V11" s="12"/>
    </row>
    <row r="12" spans="1:24" ht="14.4" customHeight="1" thickBot="1" x14ac:dyDescent="0.35">
      <c r="D12" s="17">
        <f t="shared" si="3"/>
        <v>45108</v>
      </c>
      <c r="E12" s="41">
        <v>0.6</v>
      </c>
      <c r="F12" s="83">
        <f t="shared" si="9"/>
        <v>3</v>
      </c>
      <c r="K12" s="84" t="e">
        <f t="shared" si="4"/>
        <v>#N/A</v>
      </c>
      <c r="L12" s="84" t="e">
        <f t="shared" si="5"/>
        <v>#N/A</v>
      </c>
      <c r="M12" s="40">
        <f t="shared" si="0"/>
        <v>388196.52938860434</v>
      </c>
      <c r="N12" s="40" t="e">
        <f t="shared" si="1"/>
        <v>#N/A</v>
      </c>
      <c r="O12" s="40">
        <f t="shared" si="6"/>
        <v>388196.52938860434</v>
      </c>
      <c r="P12" s="68">
        <f t="shared" si="7"/>
        <v>2922.2988003938231</v>
      </c>
      <c r="Q12" s="69" t="e">
        <f t="shared" si="2"/>
        <v>#N/A</v>
      </c>
      <c r="R12" s="70">
        <f t="shared" si="8"/>
        <v>2922.2988003938231</v>
      </c>
      <c r="S12" s="8"/>
      <c r="T12" s="73"/>
      <c r="U12" s="12"/>
      <c r="V12" s="12"/>
    </row>
    <row r="13" spans="1:24" ht="15" thickBot="1" x14ac:dyDescent="0.35">
      <c r="A13" s="87" t="s">
        <v>23</v>
      </c>
      <c r="B13" s="88"/>
      <c r="D13" s="17">
        <f t="shared" si="3"/>
        <v>45200</v>
      </c>
      <c r="E13" s="41">
        <v>0.6</v>
      </c>
      <c r="F13" s="83">
        <f t="shared" si="9"/>
        <v>3</v>
      </c>
      <c r="K13" s="84" t="e">
        <f t="shared" si="4"/>
        <v>#N/A</v>
      </c>
      <c r="L13" s="84" t="e">
        <f t="shared" si="5"/>
        <v>#N/A</v>
      </c>
      <c r="M13" s="40">
        <f t="shared" si="0"/>
        <v>384228.21390328387</v>
      </c>
      <c r="N13" s="40" t="e">
        <f t="shared" si="1"/>
        <v>#N/A</v>
      </c>
      <c r="O13" s="40">
        <f t="shared" si="6"/>
        <v>384228.21390328387</v>
      </c>
      <c r="P13" s="68">
        <f t="shared" si="7"/>
        <v>2892.4257780857656</v>
      </c>
      <c r="Q13" s="69" t="e">
        <f t="shared" si="2"/>
        <v>#N/A</v>
      </c>
      <c r="R13" s="70">
        <f t="shared" si="8"/>
        <v>2892.4257780857656</v>
      </c>
      <c r="S13" s="8"/>
      <c r="T13" s="73"/>
      <c r="U13" s="12"/>
      <c r="V13" s="12"/>
    </row>
    <row r="14" spans="1:24" x14ac:dyDescent="0.3">
      <c r="A14" s="51" t="s">
        <v>39</v>
      </c>
      <c r="B14" s="48">
        <f>SUM(J:J)</f>
        <v>1500</v>
      </c>
      <c r="D14" s="17">
        <f t="shared" si="3"/>
        <v>45292</v>
      </c>
      <c r="E14" s="41">
        <v>0.6</v>
      </c>
      <c r="F14" s="83">
        <f t="shared" si="9"/>
        <v>3</v>
      </c>
      <c r="K14" s="84" t="e">
        <f t="shared" si="4"/>
        <v>#N/A</v>
      </c>
      <c r="L14" s="84" t="e">
        <f t="shared" si="5"/>
        <v>#N/A</v>
      </c>
      <c r="M14" s="40">
        <f t="shared" si="0"/>
        <v>380230.02539565536</v>
      </c>
      <c r="N14" s="40" t="e">
        <f t="shared" si="1"/>
        <v>#N/A</v>
      </c>
      <c r="O14" s="40">
        <f t="shared" si="6"/>
        <v>380230.02539565536</v>
      </c>
      <c r="P14" s="68">
        <f t="shared" si="7"/>
        <v>2862.3278751034982</v>
      </c>
      <c r="Q14" s="69" t="e">
        <f t="shared" si="2"/>
        <v>#N/A</v>
      </c>
      <c r="R14" s="70">
        <f t="shared" si="8"/>
        <v>2862.3278751034982</v>
      </c>
      <c r="S14" s="8"/>
      <c r="T14" s="73"/>
      <c r="U14" s="6"/>
      <c r="V14" s="6"/>
      <c r="W14" s="11"/>
      <c r="X14" s="11"/>
    </row>
    <row r="15" spans="1:24" x14ac:dyDescent="0.3">
      <c r="A15" s="52" t="s">
        <v>40</v>
      </c>
      <c r="B15" s="49">
        <f>B16*B5+B14+B17</f>
        <v>93361.405055194671</v>
      </c>
      <c r="D15" s="17">
        <f t="shared" si="3"/>
        <v>45383</v>
      </c>
      <c r="E15" s="41">
        <v>0.6</v>
      </c>
      <c r="F15" s="83">
        <f t="shared" si="9"/>
        <v>3</v>
      </c>
      <c r="K15" s="84" t="e">
        <f t="shared" si="4"/>
        <v>#N/A</v>
      </c>
      <c r="L15" s="84" t="e">
        <f t="shared" si="5"/>
        <v>#N/A</v>
      </c>
      <c r="M15" s="40">
        <f t="shared" si="0"/>
        <v>376201.73898504459</v>
      </c>
      <c r="N15" s="40" t="e">
        <f t="shared" si="1"/>
        <v>#N/A</v>
      </c>
      <c r="O15" s="40">
        <f t="shared" si="6"/>
        <v>376201.73898504459</v>
      </c>
      <c r="P15" s="68">
        <f t="shared" si="7"/>
        <v>2832.0033985711839</v>
      </c>
      <c r="Q15" s="69" t="e">
        <f t="shared" si="2"/>
        <v>#N/A</v>
      </c>
      <c r="R15" s="70">
        <f t="shared" si="8"/>
        <v>2832.0033985711839</v>
      </c>
      <c r="S15" s="8"/>
      <c r="T15" s="73"/>
      <c r="U15" s="13"/>
      <c r="V15" s="13"/>
      <c r="W15" s="13"/>
      <c r="X15" s="13"/>
    </row>
    <row r="16" spans="1:24" ht="14.4" customHeight="1" x14ac:dyDescent="0.3">
      <c r="A16" s="52" t="s">
        <v>41</v>
      </c>
      <c r="B16" s="50">
        <f>YEARFRAC(INDEX($D$2:$D$1000,MAX(1,COUNTIF(O:O,"=#N/A")),1),INDEX($D$2:$D$1000,COUNT($D$2:$D$1000)-COUNTIF($O$2:$O$1000,0)+1))</f>
        <v>10</v>
      </c>
      <c r="D16" s="17">
        <f t="shared" si="3"/>
        <v>45474</v>
      </c>
      <c r="E16" s="41">
        <v>0.6</v>
      </c>
      <c r="F16" s="83">
        <f t="shared" si="9"/>
        <v>3</v>
      </c>
      <c r="K16" s="84" t="e">
        <f t="shared" si="4"/>
        <v>#N/A</v>
      </c>
      <c r="L16" s="84" t="e">
        <f t="shared" si="5"/>
        <v>#N/A</v>
      </c>
      <c r="M16" s="40">
        <f t="shared" si="0"/>
        <v>372143.12809790147</v>
      </c>
      <c r="N16" s="40" t="e">
        <f t="shared" si="1"/>
        <v>#N/A</v>
      </c>
      <c r="O16" s="40">
        <f t="shared" si="6"/>
        <v>372143.12809790147</v>
      </c>
      <c r="P16" s="68">
        <f t="shared" si="7"/>
        <v>2801.4506428692112</v>
      </c>
      <c r="Q16" s="69" t="e">
        <f t="shared" si="2"/>
        <v>#N/A</v>
      </c>
      <c r="R16" s="70">
        <f t="shared" si="8"/>
        <v>2801.4506428692112</v>
      </c>
      <c r="S16" s="8"/>
      <c r="T16" s="73"/>
      <c r="U16" s="13"/>
      <c r="V16" s="14"/>
      <c r="W16" s="13"/>
      <c r="X16" s="13"/>
    </row>
    <row r="17" spans="1:24" x14ac:dyDescent="0.3">
      <c r="A17" s="19" t="s">
        <v>36</v>
      </c>
      <c r="B17" s="20">
        <f>SUM(B18:B19)</f>
        <v>86861.405055194671</v>
      </c>
      <c r="D17" s="17">
        <f t="shared" si="3"/>
        <v>45566</v>
      </c>
      <c r="E17" s="41">
        <v>0.6</v>
      </c>
      <c r="F17" s="83">
        <f t="shared" si="9"/>
        <v>3</v>
      </c>
      <c r="K17" s="84" t="e">
        <f t="shared" si="4"/>
        <v>#N/A</v>
      </c>
      <c r="L17" s="84" t="e">
        <f t="shared" si="5"/>
        <v>#N/A</v>
      </c>
      <c r="M17" s="40">
        <f t="shared" si="0"/>
        <v>368053.96445505641</v>
      </c>
      <c r="N17" s="40" t="e">
        <f t="shared" si="1"/>
        <v>#N/A</v>
      </c>
      <c r="O17" s="40">
        <f t="shared" si="6"/>
        <v>368053.96445505641</v>
      </c>
      <c r="P17" s="68">
        <f t="shared" si="7"/>
        <v>2770.6678895382615</v>
      </c>
      <c r="Q17" s="69" t="e">
        <f t="shared" si="2"/>
        <v>#N/A</v>
      </c>
      <c r="R17" s="70">
        <f t="shared" si="8"/>
        <v>2770.6678895382615</v>
      </c>
      <c r="S17" s="8"/>
      <c r="T17" s="73"/>
      <c r="U17" s="11"/>
      <c r="V17" s="6"/>
      <c r="W17" s="11"/>
      <c r="X17" s="11"/>
    </row>
    <row r="18" spans="1:24" x14ac:dyDescent="0.3">
      <c r="A18" s="19" t="s">
        <v>37</v>
      </c>
      <c r="B18" s="20">
        <f>SUMIF(Q:Q,"&lt;&gt;#N/A")</f>
        <v>0</v>
      </c>
      <c r="D18" s="17">
        <f t="shared" si="3"/>
        <v>45658</v>
      </c>
      <c r="E18" s="41">
        <v>0.6</v>
      </c>
      <c r="F18" s="83">
        <f t="shared" si="9"/>
        <v>3</v>
      </c>
      <c r="K18" s="84" t="e">
        <f t="shared" si="4"/>
        <v>#N/A</v>
      </c>
      <c r="L18" s="84" t="e">
        <f t="shared" si="5"/>
        <v>#N/A</v>
      </c>
      <c r="M18" s="40">
        <f t="shared" si="0"/>
        <v>363934.01805888041</v>
      </c>
      <c r="N18" s="40" t="e">
        <f t="shared" si="1"/>
        <v>#N/A</v>
      </c>
      <c r="O18" s="40">
        <f t="shared" si="6"/>
        <v>363934.01805888041</v>
      </c>
      <c r="P18" s="68">
        <f t="shared" si="7"/>
        <v>2739.6534071826513</v>
      </c>
      <c r="Q18" s="69" t="e">
        <f t="shared" si="2"/>
        <v>#N/A</v>
      </c>
      <c r="R18" s="70">
        <f t="shared" si="8"/>
        <v>2739.6534071826513</v>
      </c>
      <c r="S18" s="8"/>
      <c r="T18" s="73"/>
      <c r="U18" s="21"/>
      <c r="V18" s="21"/>
      <c r="W18" s="21"/>
      <c r="X18" s="21"/>
    </row>
    <row r="19" spans="1:24" ht="14.4" customHeight="1" x14ac:dyDescent="0.3">
      <c r="A19" s="19" t="s">
        <v>38</v>
      </c>
      <c r="B19" s="20">
        <f>SUMIF(R:R,"&lt;&gt;#N/A")</f>
        <v>86861.405055194671</v>
      </c>
      <c r="D19" s="17">
        <f t="shared" si="3"/>
        <v>45748</v>
      </c>
      <c r="E19" s="41">
        <v>0.6</v>
      </c>
      <c r="F19" s="83">
        <f t="shared" si="9"/>
        <v>3</v>
      </c>
      <c r="K19" s="84" t="e">
        <f t="shared" si="4"/>
        <v>#N/A</v>
      </c>
      <c r="L19" s="84" t="e">
        <f t="shared" si="5"/>
        <v>#N/A</v>
      </c>
      <c r="M19" s="40">
        <f t="shared" si="0"/>
        <v>359783.05718034878</v>
      </c>
      <c r="N19" s="40" t="e">
        <f t="shared" si="1"/>
        <v>#N/A</v>
      </c>
      <c r="O19" s="40">
        <f t="shared" si="6"/>
        <v>359783.05718034878</v>
      </c>
      <c r="P19" s="68">
        <f t="shared" si="7"/>
        <v>2708.4054513729498</v>
      </c>
      <c r="Q19" s="69" t="e">
        <f t="shared" si="2"/>
        <v>#N/A</v>
      </c>
      <c r="R19" s="70">
        <f t="shared" si="8"/>
        <v>2708.4054513729498</v>
      </c>
      <c r="S19" s="8"/>
      <c r="T19" s="73"/>
      <c r="U19" s="12"/>
      <c r="V19" s="12"/>
    </row>
    <row r="20" spans="1:24" ht="14.4" customHeight="1" thickBot="1" x14ac:dyDescent="0.35">
      <c r="A20" s="18" t="s">
        <v>22</v>
      </c>
      <c r="B20" s="37">
        <f>YEARFRAC($D$2,INDEX($D$2:$D$1000,COUNT($D$2:$D$1000)-COUNTIF($O$2:$O$1000,0)+1))</f>
        <v>10</v>
      </c>
      <c r="D20" s="17">
        <f t="shared" si="3"/>
        <v>45839</v>
      </c>
      <c r="E20" s="41">
        <v>0.6</v>
      </c>
      <c r="F20" s="83">
        <f t="shared" si="9"/>
        <v>3</v>
      </c>
      <c r="K20" s="84" t="e">
        <f t="shared" si="4"/>
        <v>#N/A</v>
      </c>
      <c r="L20" s="84" t="e">
        <f t="shared" si="5"/>
        <v>#N/A</v>
      </c>
      <c r="M20" s="40">
        <f t="shared" si="0"/>
        <v>355600.84834600746</v>
      </c>
      <c r="N20" s="40" t="e">
        <f t="shared" si="1"/>
        <v>#N/A</v>
      </c>
      <c r="O20" s="40">
        <f t="shared" si="6"/>
        <v>355600.84834600746</v>
      </c>
      <c r="P20" s="68">
        <f t="shared" si="7"/>
        <v>2676.9222645478621</v>
      </c>
      <c r="Q20" s="69" t="e">
        <f t="shared" si="2"/>
        <v>#N/A</v>
      </c>
      <c r="R20" s="70">
        <f t="shared" si="8"/>
        <v>2676.9222645478621</v>
      </c>
      <c r="S20" s="8"/>
      <c r="T20" s="73"/>
      <c r="U20" s="14"/>
      <c r="V20" s="14"/>
      <c r="W20" s="13"/>
      <c r="X20" s="13"/>
    </row>
    <row r="21" spans="1:24" ht="15" thickBot="1" x14ac:dyDescent="0.35">
      <c r="D21" s="17">
        <f t="shared" si="3"/>
        <v>45931</v>
      </c>
      <c r="E21" s="41">
        <v>0.6</v>
      </c>
      <c r="F21" s="83">
        <f t="shared" si="9"/>
        <v>3</v>
      </c>
      <c r="K21" s="84" t="e">
        <f t="shared" si="4"/>
        <v>#N/A</v>
      </c>
      <c r="L21" s="84" t="e">
        <f t="shared" si="5"/>
        <v>#N/A</v>
      </c>
      <c r="M21" s="40">
        <f t="shared" si="0"/>
        <v>351387.15632484102</v>
      </c>
      <c r="N21" s="40" t="e">
        <f t="shared" si="1"/>
        <v>#N/A</v>
      </c>
      <c r="O21" s="40">
        <f t="shared" si="6"/>
        <v>351387.15632484102</v>
      </c>
      <c r="P21" s="68">
        <f t="shared" si="7"/>
        <v>2645.2020759153738</v>
      </c>
      <c r="Q21" s="69" t="e">
        <f t="shared" si="2"/>
        <v>#N/A</v>
      </c>
      <c r="R21" s="70">
        <f t="shared" si="8"/>
        <v>2645.2020759153738</v>
      </c>
      <c r="S21" s="8"/>
      <c r="T21" s="73"/>
      <c r="U21" s="11"/>
      <c r="V21" s="6"/>
      <c r="W21" s="11"/>
      <c r="X21" s="11"/>
    </row>
    <row r="22" spans="1:24" ht="14.4" customHeight="1" thickBot="1" x14ac:dyDescent="0.35">
      <c r="A22" s="89" t="s">
        <v>62</v>
      </c>
      <c r="B22" s="90"/>
      <c r="D22" s="17">
        <f t="shared" si="3"/>
        <v>46023</v>
      </c>
      <c r="E22" s="41">
        <v>1</v>
      </c>
      <c r="F22" s="83">
        <f t="shared" si="9"/>
        <v>3</v>
      </c>
      <c r="K22" s="84" t="e">
        <f t="shared" si="4"/>
        <v>#N/A</v>
      </c>
      <c r="L22" s="84" t="e">
        <f t="shared" si="5"/>
        <v>#N/A</v>
      </c>
      <c r="M22" s="40">
        <f t="shared" si="0"/>
        <v>347141.74411504209</v>
      </c>
      <c r="N22" s="40" t="e">
        <f t="shared" si="1"/>
        <v>#N/A</v>
      </c>
      <c r="O22" s="40">
        <f t="shared" si="6"/>
        <v>347141.74411504209</v>
      </c>
      <c r="P22" s="68">
        <f t="shared" si="7"/>
        <v>2613.2431013531536</v>
      </c>
      <c r="Q22" s="69" t="e">
        <f t="shared" si="2"/>
        <v>#N/A</v>
      </c>
      <c r="R22" s="70">
        <f t="shared" si="8"/>
        <v>2613.2431013531536</v>
      </c>
      <c r="S22" s="8"/>
      <c r="T22" s="73"/>
      <c r="U22" s="13"/>
      <c r="V22" s="13"/>
      <c r="W22" s="13"/>
      <c r="X22" s="13"/>
    </row>
    <row r="23" spans="1:24" x14ac:dyDescent="0.3">
      <c r="A23" s="46" t="s">
        <v>75</v>
      </c>
      <c r="B23" s="47">
        <f>B2-((B2-VLOOKUP(B2,'Tax Rates'!$A$3:$C$600,1,TRUE))*VLOOKUP(B2,'Tax Rates'!$A$3:$C$600,3,TRUE)+VLOOKUP(B2,'Tax Rates'!$A$3:$C$600,2,TRUE))-B2*'Tax Rates'!$F$2</f>
        <v>48833</v>
      </c>
      <c r="D23" s="17">
        <f t="shared" si="3"/>
        <v>46113</v>
      </c>
      <c r="E23" s="41">
        <v>1</v>
      </c>
      <c r="F23" s="83">
        <f t="shared" si="9"/>
        <v>3</v>
      </c>
      <c r="K23" s="84" t="e">
        <f t="shared" si="4"/>
        <v>#N/A</v>
      </c>
      <c r="L23" s="84" t="e">
        <f t="shared" si="5"/>
        <v>#N/A</v>
      </c>
      <c r="M23" s="40">
        <f t="shared" si="0"/>
        <v>330477.77293068101</v>
      </c>
      <c r="N23" s="40" t="e">
        <f t="shared" si="1"/>
        <v>#N/A</v>
      </c>
      <c r="O23" s="40">
        <f t="shared" si="6"/>
        <v>330477.77293068101</v>
      </c>
      <c r="P23" s="68">
        <f t="shared" si="7"/>
        <v>2487.7986439321871</v>
      </c>
      <c r="Q23" s="69" t="e">
        <f t="shared" si="2"/>
        <v>#N/A</v>
      </c>
      <c r="R23" s="70">
        <f t="shared" si="8"/>
        <v>2487.7986439321871</v>
      </c>
      <c r="S23" s="8"/>
      <c r="T23" s="73"/>
      <c r="V23" s="12"/>
    </row>
    <row r="24" spans="1:24" ht="14.4" customHeight="1" x14ac:dyDescent="0.3">
      <c r="A24" s="46" t="s">
        <v>76</v>
      </c>
      <c r="B24" s="47">
        <f>B3-((B3-VLOOKUP(B3,'Tax Rates'!$A$3:$C$600,1,TRUE))*VLOOKUP(B3,'Tax Rates'!A3:$C$600,3,TRUE)+VLOOKUP(B3,'Tax Rates'!$A$3:$C$600,2,TRUE))-B3*'Tax Rates'!$F$2</f>
        <v>75033</v>
      </c>
      <c r="D24" s="17">
        <f t="shared" si="3"/>
        <v>46204</v>
      </c>
      <c r="E24" s="41">
        <v>1</v>
      </c>
      <c r="F24" s="83">
        <f t="shared" si="9"/>
        <v>3</v>
      </c>
      <c r="K24" s="84" t="e">
        <f t="shared" si="4"/>
        <v>#N/A</v>
      </c>
      <c r="L24" s="84" t="e">
        <f t="shared" si="5"/>
        <v>#N/A</v>
      </c>
      <c r="M24" s="40">
        <f t="shared" si="0"/>
        <v>313688.35728889896</v>
      </c>
      <c r="N24" s="40" t="e">
        <f t="shared" si="1"/>
        <v>#N/A</v>
      </c>
      <c r="O24" s="40">
        <f t="shared" si="6"/>
        <v>313688.35728889896</v>
      </c>
      <c r="P24" s="68">
        <f t="shared" si="7"/>
        <v>2361.4098550716417</v>
      </c>
      <c r="Q24" s="69" t="e">
        <f t="shared" si="2"/>
        <v>#N/A</v>
      </c>
      <c r="R24" s="70">
        <f t="shared" si="8"/>
        <v>2361.4098550716417</v>
      </c>
      <c r="S24" s="8"/>
      <c r="T24" s="72"/>
      <c r="U24" s="22"/>
      <c r="V24" s="22"/>
      <c r="W24" s="21"/>
      <c r="X24" s="21"/>
    </row>
    <row r="25" spans="1:24" x14ac:dyDescent="0.3">
      <c r="A25" s="58" t="s">
        <v>20</v>
      </c>
      <c r="B25" s="64">
        <f>SUM(B23:B24)</f>
        <v>123866</v>
      </c>
      <c r="D25" s="17">
        <f t="shared" si="3"/>
        <v>46296</v>
      </c>
      <c r="E25" s="41">
        <v>1</v>
      </c>
      <c r="F25" s="83">
        <f t="shared" si="9"/>
        <v>3</v>
      </c>
      <c r="K25" s="84" t="e">
        <f t="shared" si="4"/>
        <v>#N/A</v>
      </c>
      <c r="L25" s="84" t="e">
        <f t="shared" si="5"/>
        <v>#N/A</v>
      </c>
      <c r="M25" s="40">
        <f t="shared" si="0"/>
        <v>296772.55285825633</v>
      </c>
      <c r="N25" s="40" t="e">
        <f t="shared" si="1"/>
        <v>#N/A</v>
      </c>
      <c r="O25" s="40">
        <f t="shared" si="6"/>
        <v>296772.55285825633</v>
      </c>
      <c r="P25" s="68">
        <f t="shared" si="7"/>
        <v>2234.0696259531105</v>
      </c>
      <c r="Q25" s="69" t="e">
        <f t="shared" si="2"/>
        <v>#N/A</v>
      </c>
      <c r="R25" s="70">
        <f t="shared" si="8"/>
        <v>2234.0696259531105</v>
      </c>
      <c r="S25" s="8"/>
      <c r="T25" s="72"/>
      <c r="U25" s="14"/>
      <c r="V25" s="14"/>
      <c r="W25" s="13"/>
      <c r="X25" s="13"/>
    </row>
    <row r="26" spans="1:24" x14ac:dyDescent="0.3">
      <c r="A26" s="46" t="s">
        <v>35</v>
      </c>
      <c r="B26" s="47">
        <f>SUM(B23:B24)-B4</f>
        <v>77608.857142857145</v>
      </c>
      <c r="D26" s="17">
        <f t="shared" si="3"/>
        <v>46388</v>
      </c>
      <c r="E26" s="41">
        <v>1</v>
      </c>
      <c r="F26" s="83">
        <f t="shared" si="9"/>
        <v>3</v>
      </c>
      <c r="K26" s="84" t="e">
        <f t="shared" si="4"/>
        <v>#N/A</v>
      </c>
      <c r="L26" s="84" t="e">
        <f t="shared" si="5"/>
        <v>#N/A</v>
      </c>
      <c r="M26" s="40">
        <f t="shared" si="0"/>
        <v>279729.40819849516</v>
      </c>
      <c r="N26" s="40" t="e">
        <f t="shared" si="1"/>
        <v>#N/A</v>
      </c>
      <c r="O26" s="40">
        <f t="shared" si="6"/>
        <v>279729.40819849516</v>
      </c>
      <c r="P26" s="68">
        <f t="shared" si="7"/>
        <v>2105.7707942438219</v>
      </c>
      <c r="Q26" s="69" t="e">
        <f t="shared" si="2"/>
        <v>#N/A</v>
      </c>
      <c r="R26" s="70">
        <f t="shared" si="8"/>
        <v>2105.7707942438219</v>
      </c>
      <c r="S26" s="8"/>
      <c r="T26" s="72"/>
      <c r="U26" s="11"/>
      <c r="V26" s="11"/>
      <c r="W26" s="11"/>
      <c r="X26" s="11"/>
    </row>
    <row r="27" spans="1:24" x14ac:dyDescent="0.3">
      <c r="A27" s="79" t="s">
        <v>77</v>
      </c>
      <c r="B27" s="80" t="b">
        <f>IF(AND(B7&gt;0,B8&gt;0,B9&gt;0,B10&gt;0),TRUE, FALSE)</f>
        <v>0</v>
      </c>
      <c r="D27" s="17">
        <f t="shared" si="3"/>
        <v>46478</v>
      </c>
      <c r="E27" s="41">
        <v>1</v>
      </c>
      <c r="F27" s="83">
        <f t="shared" si="9"/>
        <v>3</v>
      </c>
      <c r="K27" s="84" t="e">
        <f t="shared" si="4"/>
        <v>#N/A</v>
      </c>
      <c r="L27" s="84" t="e">
        <f t="shared" si="5"/>
        <v>#N/A</v>
      </c>
      <c r="M27" s="40">
        <f t="shared" si="0"/>
        <v>262557.96470702474</v>
      </c>
      <c r="N27" s="40" t="e">
        <f t="shared" si="1"/>
        <v>#N/A</v>
      </c>
      <c r="O27" s="40">
        <f t="shared" si="6"/>
        <v>262557.96470702474</v>
      </c>
      <c r="P27" s="68">
        <f t="shared" si="7"/>
        <v>1976.5061436937867</v>
      </c>
      <c r="Q27" s="69" t="e">
        <f t="shared" si="2"/>
        <v>#N/A</v>
      </c>
      <c r="R27" s="70">
        <f t="shared" si="8"/>
        <v>1976.5061436937867</v>
      </c>
      <c r="S27" s="8"/>
      <c r="T27" s="72"/>
    </row>
    <row r="28" spans="1:24" x14ac:dyDescent="0.3">
      <c r="A28" s="58" t="s">
        <v>79</v>
      </c>
      <c r="B28" s="59" t="e">
        <f>IF(B27,B6-YEARFRAC(D2,B7),NA())</f>
        <v>#N/A</v>
      </c>
      <c r="D28" s="17">
        <f t="shared" si="3"/>
        <v>46569</v>
      </c>
      <c r="E28" s="41">
        <v>1</v>
      </c>
      <c r="F28" s="83">
        <f t="shared" si="9"/>
        <v>3</v>
      </c>
      <c r="K28" s="84" t="e">
        <f t="shared" si="4"/>
        <v>#N/A</v>
      </c>
      <c r="L28" s="84" t="e">
        <f t="shared" si="5"/>
        <v>#N/A</v>
      </c>
      <c r="M28" s="40">
        <f t="shared" si="0"/>
        <v>245257.25656500427</v>
      </c>
      <c r="N28" s="40" t="e">
        <f t="shared" si="1"/>
        <v>#N/A</v>
      </c>
      <c r="O28" s="40">
        <f t="shared" si="6"/>
        <v>245257.25656500427</v>
      </c>
      <c r="P28" s="68">
        <f t="shared" si="7"/>
        <v>1846.2684037299161</v>
      </c>
      <c r="Q28" s="69" t="e">
        <f t="shared" si="2"/>
        <v>#N/A</v>
      </c>
      <c r="R28" s="70">
        <f t="shared" si="8"/>
        <v>1846.2684037299161</v>
      </c>
      <c r="S28" s="8"/>
      <c r="T28" s="72"/>
      <c r="V28" s="12"/>
    </row>
    <row r="29" spans="1:24" ht="15" thickBot="1" x14ac:dyDescent="0.35">
      <c r="A29" s="81" t="s">
        <v>21</v>
      </c>
      <c r="B29" s="82" t="e">
        <f>IF(B27,-PMT(B9/100/12,B28*12,B8),NA())</f>
        <v>#N/A</v>
      </c>
      <c r="D29" s="17">
        <f t="shared" si="3"/>
        <v>46661</v>
      </c>
      <c r="E29" s="41">
        <v>1</v>
      </c>
      <c r="F29" s="83">
        <f t="shared" si="9"/>
        <v>3</v>
      </c>
      <c r="K29" s="84" t="e">
        <f t="shared" si="4"/>
        <v>#N/A</v>
      </c>
      <c r="L29" s="84" t="e">
        <f t="shared" si="5"/>
        <v>#N/A</v>
      </c>
      <c r="M29" s="40">
        <f t="shared" si="0"/>
        <v>227826.3106830199</v>
      </c>
      <c r="N29" s="40" t="e">
        <f t="shared" si="1"/>
        <v>#N/A</v>
      </c>
      <c r="O29" s="40">
        <f t="shared" si="6"/>
        <v>227826.3106830199</v>
      </c>
      <c r="P29" s="68">
        <f t="shared" si="7"/>
        <v>1715.0502490470838</v>
      </c>
      <c r="Q29" s="69" t="e">
        <f t="shared" si="2"/>
        <v>#N/A</v>
      </c>
      <c r="R29" s="70">
        <f t="shared" si="8"/>
        <v>1715.0502490470838</v>
      </c>
      <c r="S29" s="8"/>
      <c r="T29" s="72"/>
      <c r="U29" s="14"/>
      <c r="V29" s="14"/>
      <c r="W29" s="13"/>
      <c r="X29" s="13"/>
    </row>
    <row r="30" spans="1:24" x14ac:dyDescent="0.3">
      <c r="D30" s="17">
        <f t="shared" si="3"/>
        <v>46753</v>
      </c>
      <c r="E30" s="41">
        <v>1</v>
      </c>
      <c r="F30" s="83">
        <f t="shared" si="9"/>
        <v>3</v>
      </c>
      <c r="K30" s="84" t="e">
        <f t="shared" si="4"/>
        <v>#N/A</v>
      </c>
      <c r="L30" s="84" t="e">
        <f t="shared" si="5"/>
        <v>#N/A</v>
      </c>
      <c r="M30" s="40">
        <f t="shared" si="0"/>
        <v>210264.14664635269</v>
      </c>
      <c r="N30" s="40" t="e">
        <f t="shared" si="1"/>
        <v>#N/A</v>
      </c>
      <c r="O30" s="40">
        <f t="shared" si="6"/>
        <v>210264.14664635269</v>
      </c>
      <c r="P30" s="68">
        <f t="shared" si="7"/>
        <v>1582.8442991961094</v>
      </c>
      <c r="Q30" s="69" t="e">
        <f t="shared" si="2"/>
        <v>#N/A</v>
      </c>
      <c r="R30" s="70">
        <f t="shared" si="8"/>
        <v>1582.8442991961094</v>
      </c>
      <c r="S30" s="8"/>
    </row>
    <row r="31" spans="1:24" x14ac:dyDescent="0.3">
      <c r="D31" s="17">
        <f t="shared" si="3"/>
        <v>46844</v>
      </c>
      <c r="E31" s="41">
        <v>1</v>
      </c>
      <c r="F31" s="83">
        <f t="shared" si="9"/>
        <v>3</v>
      </c>
      <c r="K31" s="84" t="e">
        <f t="shared" si="4"/>
        <v>#N/A</v>
      </c>
      <c r="L31" s="84" t="e">
        <f t="shared" si="5"/>
        <v>#N/A</v>
      </c>
      <c r="M31" s="40">
        <f t="shared" si="0"/>
        <v>192569.77665983452</v>
      </c>
      <c r="N31" s="40" t="e">
        <f t="shared" si="1"/>
        <v>#N/A</v>
      </c>
      <c r="O31" s="40">
        <f t="shared" si="6"/>
        <v>192569.77665983452</v>
      </c>
      <c r="P31" s="68">
        <f t="shared" si="7"/>
        <v>1449.643118168641</v>
      </c>
      <c r="Q31" s="69" t="e">
        <f t="shared" si="2"/>
        <v>#N/A</v>
      </c>
      <c r="R31" s="70">
        <f t="shared" si="8"/>
        <v>1449.643118168641</v>
      </c>
      <c r="S31" s="8"/>
    </row>
    <row r="32" spans="1:24" x14ac:dyDescent="0.3">
      <c r="D32" s="17">
        <f t="shared" si="3"/>
        <v>46935</v>
      </c>
      <c r="E32" s="41">
        <v>1</v>
      </c>
      <c r="F32" s="83">
        <f t="shared" si="9"/>
        <v>3</v>
      </c>
      <c r="K32" s="84" t="e">
        <f t="shared" si="4"/>
        <v>#N/A</v>
      </c>
      <c r="L32" s="84" t="e">
        <f t="shared" si="5"/>
        <v>#N/A</v>
      </c>
      <c r="M32" s="40">
        <f t="shared" si="0"/>
        <v>174742.20549228886</v>
      </c>
      <c r="N32" s="40" t="e">
        <f t="shared" si="1"/>
        <v>#N/A</v>
      </c>
      <c r="O32" s="40">
        <f t="shared" si="6"/>
        <v>174742.20549228886</v>
      </c>
      <c r="P32" s="68">
        <f t="shared" si="7"/>
        <v>1315.4392139789104</v>
      </c>
      <c r="Q32" s="69" t="e">
        <f t="shared" si="2"/>
        <v>#N/A</v>
      </c>
      <c r="R32" s="70">
        <f t="shared" si="8"/>
        <v>1315.4392139789104</v>
      </c>
      <c r="S32" s="8"/>
    </row>
    <row r="33" spans="1:19" s="10" customFormat="1" x14ac:dyDescent="0.3">
      <c r="A33"/>
      <c r="B33"/>
      <c r="C33"/>
      <c r="D33" s="17">
        <f t="shared" si="3"/>
        <v>47027</v>
      </c>
      <c r="E33" s="41">
        <v>1</v>
      </c>
      <c r="F33" s="83">
        <f t="shared" si="9"/>
        <v>3</v>
      </c>
      <c r="G33" s="39"/>
      <c r="H33" s="39"/>
      <c r="I33" s="39"/>
      <c r="J33" s="39"/>
      <c r="K33" s="84" t="e">
        <f t="shared" si="4"/>
        <v>#N/A</v>
      </c>
      <c r="L33" s="84" t="e">
        <f t="shared" si="5"/>
        <v>#N/A</v>
      </c>
      <c r="M33" s="40">
        <f t="shared" si="0"/>
        <v>156780.43042055349</v>
      </c>
      <c r="N33" s="40" t="e">
        <f t="shared" si="1"/>
        <v>#N/A</v>
      </c>
      <c r="O33" s="40">
        <f t="shared" si="6"/>
        <v>156780.43042055349</v>
      </c>
      <c r="P33" s="68">
        <f t="shared" si="7"/>
        <v>1180.2250382423438</v>
      </c>
      <c r="Q33" s="69" t="e">
        <f t="shared" si="2"/>
        <v>#N/A</v>
      </c>
      <c r="R33" s="70">
        <f t="shared" si="8"/>
        <v>1180.2250382423438</v>
      </c>
      <c r="S33" s="8"/>
    </row>
    <row r="34" spans="1:19" s="10" customFormat="1" x14ac:dyDescent="0.3">
      <c r="A34"/>
      <c r="B34"/>
      <c r="C34"/>
      <c r="D34" s="17">
        <f t="shared" si="3"/>
        <v>47119</v>
      </c>
      <c r="E34" s="41">
        <v>1</v>
      </c>
      <c r="F34" s="83">
        <f t="shared" si="9"/>
        <v>3</v>
      </c>
      <c r="G34" s="39"/>
      <c r="H34" s="39"/>
      <c r="I34" s="39"/>
      <c r="J34" s="39"/>
      <c r="K34" s="84" t="e">
        <f t="shared" si="4"/>
        <v>#N/A</v>
      </c>
      <c r="L34" s="84" t="e">
        <f t="shared" si="5"/>
        <v>#N/A</v>
      </c>
      <c r="M34" s="40">
        <f t="shared" si="0"/>
        <v>138683.44117308155</v>
      </c>
      <c r="N34" s="40" t="e">
        <f t="shared" si="1"/>
        <v>#N/A</v>
      </c>
      <c r="O34" s="40">
        <f t="shared" si="6"/>
        <v>138683.44117308155</v>
      </c>
      <c r="P34" s="68">
        <f t="shared" si="7"/>
        <v>1043.9929857509967</v>
      </c>
      <c r="Q34" s="69" t="e">
        <f t="shared" si="2"/>
        <v>#N/A</v>
      </c>
      <c r="R34" s="70">
        <f t="shared" si="8"/>
        <v>1043.9929857509967</v>
      </c>
      <c r="S34" s="8"/>
    </row>
    <row r="35" spans="1:19" s="10" customFormat="1" x14ac:dyDescent="0.3">
      <c r="A35"/>
      <c r="B35"/>
      <c r="C35"/>
      <c r="D35" s="17">
        <f t="shared" si="3"/>
        <v>47209</v>
      </c>
      <c r="E35" s="41">
        <v>1</v>
      </c>
      <c r="F35" s="83">
        <f t="shared" si="9"/>
        <v>3</v>
      </c>
      <c r="G35" s="39"/>
      <c r="H35" s="39"/>
      <c r="I35" s="39"/>
      <c r="J35" s="39"/>
      <c r="K35" s="84" t="e">
        <f t="shared" si="4"/>
        <v>#N/A</v>
      </c>
      <c r="L35" s="84" t="e">
        <f t="shared" si="5"/>
        <v>#N/A</v>
      </c>
      <c r="M35" s="40">
        <f t="shared" si="0"/>
        <v>120450.21987311824</v>
      </c>
      <c r="N35" s="40" t="e">
        <f t="shared" si="1"/>
        <v>#N/A</v>
      </c>
      <c r="O35" s="40">
        <f t="shared" si="6"/>
        <v>120450.21987311824</v>
      </c>
      <c r="P35" s="68">
        <f t="shared" si="7"/>
        <v>906.73539404579367</v>
      </c>
      <c r="Q35" s="69" t="e">
        <f t="shared" si="2"/>
        <v>#N/A</v>
      </c>
      <c r="R35" s="70">
        <f t="shared" si="8"/>
        <v>906.73539404579367</v>
      </c>
      <c r="S35" s="8"/>
    </row>
    <row r="36" spans="1:19" s="10" customFormat="1" x14ac:dyDescent="0.3">
      <c r="A36"/>
      <c r="B36"/>
      <c r="C36"/>
      <c r="D36" s="17">
        <f t="shared" si="3"/>
        <v>47300</v>
      </c>
      <c r="E36" s="41">
        <v>1</v>
      </c>
      <c r="F36" s="83">
        <f t="shared" si="9"/>
        <v>3</v>
      </c>
      <c r="G36" s="39"/>
      <c r="H36" s="39"/>
      <c r="I36" s="39"/>
      <c r="J36" s="39"/>
      <c r="K36" s="84" t="e">
        <f t="shared" si="4"/>
        <v>#N/A</v>
      </c>
      <c r="L36" s="84" t="e">
        <f t="shared" si="5"/>
        <v>#N/A</v>
      </c>
      <c r="M36" s="40">
        <f t="shared" si="0"/>
        <v>102079.74098144975</v>
      </c>
      <c r="N36" s="40" t="e">
        <f t="shared" si="1"/>
        <v>#N/A</v>
      </c>
      <c r="O36" s="40">
        <f t="shared" si="6"/>
        <v>102079.74098144975</v>
      </c>
      <c r="P36" s="68">
        <f t="shared" si="7"/>
        <v>768.44454298555024</v>
      </c>
      <c r="Q36" s="69" t="e">
        <f t="shared" si="2"/>
        <v>#N/A</v>
      </c>
      <c r="R36" s="70">
        <f t="shared" si="8"/>
        <v>768.44454298555024</v>
      </c>
      <c r="S36" s="8"/>
    </row>
    <row r="37" spans="1:19" s="10" customFormat="1" x14ac:dyDescent="0.3">
      <c r="A37"/>
      <c r="B37"/>
      <c r="C37"/>
      <c r="D37" s="17">
        <f t="shared" si="3"/>
        <v>47392</v>
      </c>
      <c r="E37" s="41">
        <v>1</v>
      </c>
      <c r="F37" s="83">
        <f t="shared" si="9"/>
        <v>3</v>
      </c>
      <c r="G37" s="39"/>
      <c r="H37" s="39"/>
      <c r="I37" s="39"/>
      <c r="J37" s="39"/>
      <c r="K37" s="84" t="e">
        <f t="shared" si="4"/>
        <v>#N/A</v>
      </c>
      <c r="L37" s="84" t="e">
        <f t="shared" si="5"/>
        <v>#N/A</v>
      </c>
      <c r="M37" s="40">
        <f t="shared" si="0"/>
        <v>83570.971238721017</v>
      </c>
      <c r="N37" s="40" t="e">
        <f t="shared" si="1"/>
        <v>#N/A</v>
      </c>
      <c r="O37" s="40">
        <f t="shared" si="6"/>
        <v>83570.971238721017</v>
      </c>
      <c r="P37" s="68">
        <f t="shared" si="7"/>
        <v>629.11265431274683</v>
      </c>
      <c r="Q37" s="69" t="e">
        <f t="shared" si="2"/>
        <v>#N/A</v>
      </c>
      <c r="R37" s="70">
        <f t="shared" si="8"/>
        <v>629.11265431274683</v>
      </c>
      <c r="S37" s="8"/>
    </row>
    <row r="38" spans="1:19" s="10" customFormat="1" x14ac:dyDescent="0.3">
      <c r="A38"/>
      <c r="B38"/>
      <c r="C38"/>
      <c r="D38" s="17">
        <f t="shared" si="3"/>
        <v>47484</v>
      </c>
      <c r="E38" s="41">
        <v>1</v>
      </c>
      <c r="F38" s="83">
        <f t="shared" si="9"/>
        <v>3</v>
      </c>
      <c r="G38" s="39"/>
      <c r="H38" s="39"/>
      <c r="I38" s="39"/>
      <c r="J38" s="39"/>
      <c r="K38" s="84" t="e">
        <f t="shared" si="4"/>
        <v>#N/A</v>
      </c>
      <c r="L38" s="84" t="e">
        <f t="shared" si="5"/>
        <v>#N/A</v>
      </c>
      <c r="M38" s="40">
        <f t="shared" si="0"/>
        <v>64922.869607319473</v>
      </c>
      <c r="N38" s="40" t="e">
        <f t="shared" si="1"/>
        <v>#N/A</v>
      </c>
      <c r="O38" s="40">
        <f t="shared" si="6"/>
        <v>64922.869607319473</v>
      </c>
      <c r="P38" s="68">
        <f t="shared" si="7"/>
        <v>488.7318912160365</v>
      </c>
      <c r="Q38" s="69" t="e">
        <f t="shared" si="2"/>
        <v>#N/A</v>
      </c>
      <c r="R38" s="70">
        <f t="shared" si="8"/>
        <v>488.7318912160365</v>
      </c>
      <c r="S38" s="8"/>
    </row>
    <row r="39" spans="1:19" s="10" customFormat="1" x14ac:dyDescent="0.3">
      <c r="A39"/>
      <c r="B39"/>
      <c r="C39"/>
      <c r="D39" s="17">
        <f t="shared" si="3"/>
        <v>47574</v>
      </c>
      <c r="E39" s="41">
        <v>1</v>
      </c>
      <c r="F39" s="83">
        <f t="shared" si="9"/>
        <v>3</v>
      </c>
      <c r="G39" s="39"/>
      <c r="H39" s="39"/>
      <c r="I39" s="39"/>
      <c r="J39" s="39"/>
      <c r="K39" s="84" t="e">
        <f t="shared" si="4"/>
        <v>#N/A</v>
      </c>
      <c r="L39" s="84" t="e">
        <f t="shared" si="5"/>
        <v>#N/A</v>
      </c>
      <c r="M39" s="40">
        <f t="shared" si="0"/>
        <v>46134.387212821224</v>
      </c>
      <c r="N39" s="40" t="e">
        <f t="shared" si="1"/>
        <v>#N/A</v>
      </c>
      <c r="O39" s="40">
        <f t="shared" si="6"/>
        <v>46134.387212821224</v>
      </c>
      <c r="P39" s="68">
        <f t="shared" si="7"/>
        <v>347.29435788945835</v>
      </c>
      <c r="Q39" s="69" t="e">
        <f t="shared" si="2"/>
        <v>#N/A</v>
      </c>
      <c r="R39" s="70">
        <f t="shared" si="8"/>
        <v>347.29435788945835</v>
      </c>
      <c r="S39" s="8"/>
    </row>
    <row r="40" spans="1:19" s="10" customFormat="1" x14ac:dyDescent="0.3">
      <c r="A40"/>
      <c r="B40"/>
      <c r="C40"/>
      <c r="D40" s="17">
        <f t="shared" si="3"/>
        <v>47665</v>
      </c>
      <c r="E40" s="41">
        <v>1</v>
      </c>
      <c r="F40" s="83">
        <f t="shared" si="9"/>
        <v>3</v>
      </c>
      <c r="G40" s="39"/>
      <c r="H40" s="39"/>
      <c r="I40" s="39"/>
      <c r="J40" s="39"/>
      <c r="K40" s="84" t="e">
        <f t="shared" si="4"/>
        <v>#N/A</v>
      </c>
      <c r="L40" s="84" t="e">
        <f t="shared" si="5"/>
        <v>#N/A</v>
      </c>
      <c r="M40" s="40">
        <f t="shared" si="0"/>
        <v>27204.467284996394</v>
      </c>
      <c r="N40" s="40" t="e">
        <f t="shared" si="1"/>
        <v>#N/A</v>
      </c>
      <c r="O40" s="40">
        <f t="shared" si="6"/>
        <v>27204.467284996394</v>
      </c>
      <c r="P40" s="68">
        <f t="shared" si="7"/>
        <v>204.79209908833283</v>
      </c>
      <c r="Q40" s="69" t="e">
        <f t="shared" si="2"/>
        <v>#N/A</v>
      </c>
      <c r="R40" s="70">
        <f t="shared" si="8"/>
        <v>204.79209908833283</v>
      </c>
      <c r="S40" s="8"/>
    </row>
    <row r="41" spans="1:19" s="10" customFormat="1" x14ac:dyDescent="0.3">
      <c r="A41"/>
      <c r="B41"/>
      <c r="C41"/>
      <c r="D41" s="17">
        <f t="shared" si="3"/>
        <v>47757</v>
      </c>
      <c r="E41" s="41">
        <v>1</v>
      </c>
      <c r="F41" s="83">
        <f t="shared" si="9"/>
        <v>3</v>
      </c>
      <c r="G41" s="39"/>
      <c r="H41" s="39"/>
      <c r="I41" s="39"/>
      <c r="J41" s="39"/>
      <c r="K41" s="84" t="e">
        <f t="shared" si="4"/>
        <v>#N/A</v>
      </c>
      <c r="L41" s="84" t="e">
        <f t="shared" si="5"/>
        <v>#N/A</v>
      </c>
      <c r="M41" s="40">
        <f t="shared" si="0"/>
        <v>8132.0450983704395</v>
      </c>
      <c r="N41" s="40" t="e">
        <f t="shared" si="1"/>
        <v>#N/A</v>
      </c>
      <c r="O41" s="40">
        <f t="shared" si="6"/>
        <v>8132.0450983704395</v>
      </c>
      <c r="P41" s="68">
        <f t="shared" si="7"/>
        <v>61.217099681813934</v>
      </c>
      <c r="Q41" s="69" t="e">
        <f t="shared" si="2"/>
        <v>#N/A</v>
      </c>
      <c r="R41" s="70">
        <f t="shared" si="8"/>
        <v>61.217099681813934</v>
      </c>
      <c r="S41" s="9"/>
    </row>
    <row r="42" spans="1:19" s="10" customFormat="1" x14ac:dyDescent="0.3">
      <c r="A42"/>
      <c r="B42"/>
      <c r="C42"/>
      <c r="D42" s="17">
        <f t="shared" si="3"/>
        <v>47849</v>
      </c>
      <c r="E42" s="41">
        <v>1</v>
      </c>
      <c r="F42" s="83">
        <f t="shared" si="9"/>
        <v>3</v>
      </c>
      <c r="G42" s="39"/>
      <c r="H42" s="39"/>
      <c r="I42" s="39"/>
      <c r="J42" s="39"/>
      <c r="K42" s="84" t="e">
        <f t="shared" si="4"/>
        <v>#N/A</v>
      </c>
      <c r="L42" s="84" t="e">
        <f t="shared" si="5"/>
        <v>#N/A</v>
      </c>
      <c r="M42" s="40">
        <f t="shared" si="0"/>
        <v>-11083.952087662034</v>
      </c>
      <c r="N42" s="40" t="e">
        <f t="shared" si="1"/>
        <v>#N/A</v>
      </c>
      <c r="O42" s="40">
        <f t="shared" si="6"/>
        <v>0</v>
      </c>
      <c r="P42" s="68">
        <f t="shared" si="7"/>
        <v>0</v>
      </c>
      <c r="Q42" s="69" t="e">
        <f t="shared" si="2"/>
        <v>#N/A</v>
      </c>
      <c r="R42" s="70">
        <f t="shared" si="8"/>
        <v>0</v>
      </c>
      <c r="S42" s="9"/>
    </row>
    <row r="43" spans="1:19" s="10" customFormat="1" x14ac:dyDescent="0.3">
      <c r="A43"/>
      <c r="B43"/>
      <c r="C43"/>
      <c r="D43" s="17">
        <f t="shared" si="3"/>
        <v>47939</v>
      </c>
      <c r="E43" s="41">
        <v>1</v>
      </c>
      <c r="F43" s="83">
        <f t="shared" si="9"/>
        <v>3</v>
      </c>
      <c r="G43" s="39"/>
      <c r="H43" s="39"/>
      <c r="I43" s="39"/>
      <c r="J43" s="39"/>
      <c r="K43" s="84" t="e">
        <f t="shared" si="4"/>
        <v>#N/A</v>
      </c>
      <c r="L43" s="84" t="e">
        <f t="shared" si="5"/>
        <v>#N/A</v>
      </c>
      <c r="M43" s="40">
        <f t="shared" si="0"/>
        <v>0</v>
      </c>
      <c r="N43" s="40" t="e">
        <f t="shared" si="1"/>
        <v>#N/A</v>
      </c>
      <c r="O43" s="40">
        <f t="shared" si="6"/>
        <v>0</v>
      </c>
      <c r="P43" s="68">
        <f t="shared" si="7"/>
        <v>0</v>
      </c>
      <c r="Q43" s="69" t="e">
        <f t="shared" si="2"/>
        <v>#N/A</v>
      </c>
      <c r="R43" s="70">
        <f t="shared" si="8"/>
        <v>0</v>
      </c>
      <c r="S43" s="9"/>
    </row>
    <row r="44" spans="1:19" s="10" customFormat="1" x14ac:dyDescent="0.3">
      <c r="A44"/>
      <c r="B44"/>
      <c r="C44"/>
      <c r="D44" s="17">
        <f t="shared" si="3"/>
        <v>48030</v>
      </c>
      <c r="E44" s="41">
        <v>1</v>
      </c>
      <c r="F44" s="83">
        <f t="shared" si="9"/>
        <v>3</v>
      </c>
      <c r="G44" s="39"/>
      <c r="H44" s="39"/>
      <c r="I44" s="39"/>
      <c r="J44" s="39"/>
      <c r="K44" s="84" t="e">
        <f t="shared" si="4"/>
        <v>#N/A</v>
      </c>
      <c r="L44" s="84" t="e">
        <f t="shared" si="5"/>
        <v>#N/A</v>
      </c>
      <c r="M44" s="40">
        <f t="shared" si="0"/>
        <v>0</v>
      </c>
      <c r="N44" s="40" t="e">
        <f t="shared" si="1"/>
        <v>#N/A</v>
      </c>
      <c r="O44" s="40">
        <f t="shared" si="6"/>
        <v>0</v>
      </c>
      <c r="P44" s="68">
        <f t="shared" si="7"/>
        <v>0</v>
      </c>
      <c r="Q44" s="69" t="e">
        <f t="shared" si="2"/>
        <v>#N/A</v>
      </c>
      <c r="R44" s="70">
        <f t="shared" si="8"/>
        <v>0</v>
      </c>
      <c r="S44" s="9"/>
    </row>
    <row r="45" spans="1:19" s="10" customFormat="1" x14ac:dyDescent="0.3">
      <c r="A45"/>
      <c r="B45"/>
      <c r="C45"/>
      <c r="D45" s="17">
        <f t="shared" si="3"/>
        <v>48122</v>
      </c>
      <c r="E45" s="41">
        <v>1</v>
      </c>
      <c r="F45" s="83">
        <f t="shared" si="9"/>
        <v>3</v>
      </c>
      <c r="G45" s="39"/>
      <c r="H45" s="39"/>
      <c r="I45" s="39"/>
      <c r="J45" s="39"/>
      <c r="K45" s="84" t="e">
        <f t="shared" si="4"/>
        <v>#N/A</v>
      </c>
      <c r="L45" s="84" t="e">
        <f t="shared" si="5"/>
        <v>#N/A</v>
      </c>
      <c r="M45" s="40">
        <f t="shared" si="0"/>
        <v>0</v>
      </c>
      <c r="N45" s="40" t="e">
        <f t="shared" si="1"/>
        <v>#N/A</v>
      </c>
      <c r="O45" s="40">
        <f t="shared" si="6"/>
        <v>0</v>
      </c>
      <c r="P45" s="68">
        <f t="shared" si="7"/>
        <v>0</v>
      </c>
      <c r="Q45" s="69" t="e">
        <f t="shared" si="2"/>
        <v>#N/A</v>
      </c>
      <c r="R45" s="70">
        <f t="shared" si="8"/>
        <v>0</v>
      </c>
      <c r="S45" s="9"/>
    </row>
    <row r="46" spans="1:19" s="10" customFormat="1" x14ac:dyDescent="0.3">
      <c r="A46"/>
      <c r="B46"/>
      <c r="C46"/>
      <c r="D46" s="17">
        <f t="shared" si="3"/>
        <v>48214</v>
      </c>
      <c r="E46" s="41">
        <v>1</v>
      </c>
      <c r="F46" s="83">
        <f t="shared" si="9"/>
        <v>3</v>
      </c>
      <c r="G46" s="39"/>
      <c r="H46" s="39"/>
      <c r="I46" s="39"/>
      <c r="J46" s="39"/>
      <c r="K46" s="84" t="e">
        <f t="shared" si="4"/>
        <v>#N/A</v>
      </c>
      <c r="L46" s="84" t="e">
        <f t="shared" si="5"/>
        <v>#N/A</v>
      </c>
      <c r="M46" s="40">
        <f t="shared" si="0"/>
        <v>0</v>
      </c>
      <c r="N46" s="40" t="e">
        <f t="shared" si="1"/>
        <v>#N/A</v>
      </c>
      <c r="O46" s="40">
        <f t="shared" si="6"/>
        <v>0</v>
      </c>
      <c r="P46" s="68">
        <f t="shared" si="7"/>
        <v>0</v>
      </c>
      <c r="Q46" s="69" t="e">
        <f t="shared" si="2"/>
        <v>#N/A</v>
      </c>
      <c r="R46" s="70">
        <f t="shared" si="8"/>
        <v>0</v>
      </c>
      <c r="S46" s="9"/>
    </row>
    <row r="47" spans="1:19" s="10" customFormat="1" x14ac:dyDescent="0.3">
      <c r="A47"/>
      <c r="B47"/>
      <c r="C47"/>
      <c r="D47" s="17">
        <f t="shared" si="3"/>
        <v>48305</v>
      </c>
      <c r="E47" s="41">
        <v>1</v>
      </c>
      <c r="F47" s="83">
        <f t="shared" si="9"/>
        <v>3</v>
      </c>
      <c r="G47" s="39"/>
      <c r="H47" s="39"/>
      <c r="I47" s="39"/>
      <c r="J47" s="39"/>
      <c r="K47" s="84" t="e">
        <f t="shared" si="4"/>
        <v>#N/A</v>
      </c>
      <c r="L47" s="84" t="e">
        <f t="shared" si="5"/>
        <v>#N/A</v>
      </c>
      <c r="M47" s="40">
        <f t="shared" si="0"/>
        <v>0</v>
      </c>
      <c r="N47" s="40" t="e">
        <f t="shared" si="1"/>
        <v>#N/A</v>
      </c>
      <c r="O47" s="40">
        <f t="shared" si="6"/>
        <v>0</v>
      </c>
      <c r="P47" s="68">
        <f t="shared" si="7"/>
        <v>0</v>
      </c>
      <c r="Q47" s="69" t="e">
        <f t="shared" si="2"/>
        <v>#N/A</v>
      </c>
      <c r="R47" s="70">
        <f t="shared" si="8"/>
        <v>0</v>
      </c>
      <c r="S47" s="9"/>
    </row>
    <row r="48" spans="1:19" s="10" customFormat="1" x14ac:dyDescent="0.3">
      <c r="A48"/>
      <c r="B48"/>
      <c r="C48"/>
      <c r="D48" s="17">
        <f t="shared" si="3"/>
        <v>48396</v>
      </c>
      <c r="E48" s="41">
        <v>1</v>
      </c>
      <c r="F48" s="83">
        <f t="shared" si="9"/>
        <v>3</v>
      </c>
      <c r="G48" s="39"/>
      <c r="H48" s="39"/>
      <c r="I48" s="39"/>
      <c r="J48" s="39"/>
      <c r="K48" s="84" t="e">
        <f t="shared" si="4"/>
        <v>#N/A</v>
      </c>
      <c r="L48" s="84" t="e">
        <f t="shared" si="5"/>
        <v>#N/A</v>
      </c>
      <c r="M48" s="40">
        <f t="shared" si="0"/>
        <v>0</v>
      </c>
      <c r="N48" s="40" t="e">
        <f t="shared" si="1"/>
        <v>#N/A</v>
      </c>
      <c r="O48" s="40">
        <f t="shared" si="6"/>
        <v>0</v>
      </c>
      <c r="P48" s="68">
        <f t="shared" si="7"/>
        <v>0</v>
      </c>
      <c r="Q48" s="69" t="e">
        <f t="shared" si="2"/>
        <v>#N/A</v>
      </c>
      <c r="R48" s="70">
        <f t="shared" si="8"/>
        <v>0</v>
      </c>
      <c r="S48" s="9"/>
    </row>
    <row r="49" spans="4:24" s="9" customFormat="1" x14ac:dyDescent="0.3">
      <c r="D49" s="17">
        <f t="shared" si="3"/>
        <v>48488</v>
      </c>
      <c r="E49" s="41">
        <v>1</v>
      </c>
      <c r="F49" s="83">
        <f t="shared" si="9"/>
        <v>3</v>
      </c>
      <c r="G49" s="39"/>
      <c r="H49" s="39"/>
      <c r="I49" s="39"/>
      <c r="J49" s="39"/>
      <c r="K49" s="84" t="e">
        <f t="shared" si="4"/>
        <v>#N/A</v>
      </c>
      <c r="L49" s="84" t="e">
        <f t="shared" si="5"/>
        <v>#N/A</v>
      </c>
      <c r="M49" s="40">
        <f t="shared" si="0"/>
        <v>0</v>
      </c>
      <c r="N49" s="40" t="e">
        <f t="shared" si="1"/>
        <v>#N/A</v>
      </c>
      <c r="O49" s="40">
        <f t="shared" si="6"/>
        <v>0</v>
      </c>
      <c r="P49" s="68">
        <f t="shared" si="7"/>
        <v>0</v>
      </c>
      <c r="Q49" s="69" t="e">
        <f t="shared" si="2"/>
        <v>#N/A</v>
      </c>
      <c r="R49" s="70">
        <f t="shared" si="8"/>
        <v>0</v>
      </c>
      <c r="T49" s="10"/>
      <c r="U49" s="10"/>
      <c r="V49" s="10"/>
      <c r="W49" s="10"/>
      <c r="X49" s="10"/>
    </row>
    <row r="50" spans="4:24" s="9" customFormat="1" x14ac:dyDescent="0.3">
      <c r="D50" s="17">
        <f t="shared" si="3"/>
        <v>48580</v>
      </c>
      <c r="E50" s="41">
        <v>1</v>
      </c>
      <c r="F50" s="83">
        <f t="shared" si="9"/>
        <v>3</v>
      </c>
      <c r="G50" s="39"/>
      <c r="H50" s="39"/>
      <c r="I50" s="39"/>
      <c r="J50" s="39"/>
      <c r="K50" s="84" t="e">
        <f t="shared" si="4"/>
        <v>#N/A</v>
      </c>
      <c r="L50" s="84" t="e">
        <f t="shared" si="5"/>
        <v>#N/A</v>
      </c>
      <c r="M50" s="40">
        <f t="shared" si="0"/>
        <v>0</v>
      </c>
      <c r="N50" s="40" t="e">
        <f t="shared" si="1"/>
        <v>#N/A</v>
      </c>
      <c r="O50" s="40">
        <f t="shared" si="6"/>
        <v>0</v>
      </c>
      <c r="P50" s="68">
        <f t="shared" si="7"/>
        <v>0</v>
      </c>
      <c r="Q50" s="69" t="e">
        <f t="shared" si="2"/>
        <v>#N/A</v>
      </c>
      <c r="R50" s="70">
        <f t="shared" si="8"/>
        <v>0</v>
      </c>
      <c r="T50" s="10"/>
      <c r="U50" s="10"/>
      <c r="V50" s="10"/>
      <c r="W50" s="10"/>
      <c r="X50" s="10"/>
    </row>
    <row r="51" spans="4:24" s="9" customFormat="1" x14ac:dyDescent="0.3">
      <c r="D51" s="17">
        <f t="shared" si="3"/>
        <v>48670</v>
      </c>
      <c r="E51" s="41">
        <v>1</v>
      </c>
      <c r="F51" s="83">
        <f t="shared" si="9"/>
        <v>3</v>
      </c>
      <c r="G51" s="39"/>
      <c r="H51" s="39"/>
      <c r="I51" s="39"/>
      <c r="J51" s="39"/>
      <c r="K51" s="84" t="e">
        <f t="shared" si="4"/>
        <v>#N/A</v>
      </c>
      <c r="L51" s="84" t="e">
        <f t="shared" si="5"/>
        <v>#N/A</v>
      </c>
      <c r="M51" s="40">
        <f t="shared" si="0"/>
        <v>0</v>
      </c>
      <c r="N51" s="40" t="e">
        <f t="shared" si="1"/>
        <v>#N/A</v>
      </c>
      <c r="O51" s="40">
        <f t="shared" si="6"/>
        <v>0</v>
      </c>
      <c r="P51" s="68">
        <f t="shared" si="7"/>
        <v>0</v>
      </c>
      <c r="Q51" s="69" t="e">
        <f t="shared" si="2"/>
        <v>#N/A</v>
      </c>
      <c r="R51" s="70">
        <f t="shared" si="8"/>
        <v>0</v>
      </c>
      <c r="T51" s="10"/>
      <c r="U51" s="10"/>
      <c r="V51" s="10"/>
      <c r="W51" s="10"/>
      <c r="X51" s="10"/>
    </row>
    <row r="52" spans="4:24" s="9" customFormat="1" x14ac:dyDescent="0.3">
      <c r="D52" s="17">
        <f t="shared" si="3"/>
        <v>48761</v>
      </c>
      <c r="E52" s="41">
        <v>1</v>
      </c>
      <c r="F52" s="83">
        <f t="shared" si="9"/>
        <v>3</v>
      </c>
      <c r="G52" s="39"/>
      <c r="H52" s="39"/>
      <c r="I52" s="39"/>
      <c r="J52" s="39"/>
      <c r="K52" s="84" t="e">
        <f t="shared" si="4"/>
        <v>#N/A</v>
      </c>
      <c r="L52" s="84" t="e">
        <f t="shared" si="5"/>
        <v>#N/A</v>
      </c>
      <c r="M52" s="40">
        <f t="shared" si="0"/>
        <v>0</v>
      </c>
      <c r="N52" s="40" t="e">
        <f t="shared" si="1"/>
        <v>#N/A</v>
      </c>
      <c r="O52" s="40">
        <f t="shared" si="6"/>
        <v>0</v>
      </c>
      <c r="P52" s="68">
        <f t="shared" si="7"/>
        <v>0</v>
      </c>
      <c r="Q52" s="69" t="e">
        <f t="shared" si="2"/>
        <v>#N/A</v>
      </c>
      <c r="R52" s="70">
        <f t="shared" si="8"/>
        <v>0</v>
      </c>
      <c r="T52" s="10"/>
      <c r="U52" s="10"/>
      <c r="V52" s="10"/>
      <c r="W52" s="10"/>
      <c r="X52" s="10"/>
    </row>
    <row r="53" spans="4:24" s="9" customFormat="1" x14ac:dyDescent="0.3">
      <c r="D53" s="17">
        <f t="shared" si="3"/>
        <v>48853</v>
      </c>
      <c r="E53" s="41">
        <v>1</v>
      </c>
      <c r="F53" s="83">
        <f t="shared" si="9"/>
        <v>3</v>
      </c>
      <c r="G53" s="39"/>
      <c r="H53" s="39"/>
      <c r="I53" s="39"/>
      <c r="J53" s="39"/>
      <c r="K53" s="84" t="e">
        <f t="shared" si="4"/>
        <v>#N/A</v>
      </c>
      <c r="L53" s="84" t="e">
        <f t="shared" si="5"/>
        <v>#N/A</v>
      </c>
      <c r="M53" s="40">
        <f t="shared" si="0"/>
        <v>0</v>
      </c>
      <c r="N53" s="40" t="e">
        <f t="shared" si="1"/>
        <v>#N/A</v>
      </c>
      <c r="O53" s="40">
        <f t="shared" si="6"/>
        <v>0</v>
      </c>
      <c r="P53" s="68">
        <f t="shared" si="7"/>
        <v>0</v>
      </c>
      <c r="Q53" s="69" t="e">
        <f t="shared" si="2"/>
        <v>#N/A</v>
      </c>
      <c r="R53" s="70">
        <f t="shared" si="8"/>
        <v>0</v>
      </c>
      <c r="T53" s="10"/>
      <c r="U53" s="10"/>
      <c r="V53" s="10"/>
      <c r="W53" s="10"/>
      <c r="X53" s="10"/>
    </row>
    <row r="54" spans="4:24" s="9" customFormat="1" x14ac:dyDescent="0.3">
      <c r="D54" s="17">
        <f t="shared" si="3"/>
        <v>48945</v>
      </c>
      <c r="E54" s="41">
        <v>1</v>
      </c>
      <c r="F54" s="83">
        <f t="shared" si="9"/>
        <v>3</v>
      </c>
      <c r="G54" s="39"/>
      <c r="H54" s="39"/>
      <c r="I54" s="39"/>
      <c r="J54" s="39"/>
      <c r="K54" s="84" t="e">
        <f t="shared" si="4"/>
        <v>#N/A</v>
      </c>
      <c r="L54" s="84" t="e">
        <f t="shared" si="5"/>
        <v>#N/A</v>
      </c>
      <c r="M54" s="40">
        <f t="shared" si="0"/>
        <v>0</v>
      </c>
      <c r="N54" s="40" t="e">
        <f t="shared" si="1"/>
        <v>#N/A</v>
      </c>
      <c r="O54" s="40">
        <f t="shared" si="6"/>
        <v>0</v>
      </c>
      <c r="P54" s="68">
        <f t="shared" si="7"/>
        <v>0</v>
      </c>
      <c r="Q54" s="69" t="e">
        <f t="shared" si="2"/>
        <v>#N/A</v>
      </c>
      <c r="R54" s="70">
        <f t="shared" si="8"/>
        <v>0</v>
      </c>
      <c r="T54" s="10"/>
      <c r="U54" s="10"/>
      <c r="V54" s="10"/>
      <c r="W54" s="10"/>
      <c r="X54" s="10"/>
    </row>
    <row r="55" spans="4:24" s="9" customFormat="1" x14ac:dyDescent="0.3">
      <c r="D55" s="17">
        <f t="shared" si="3"/>
        <v>49035</v>
      </c>
      <c r="E55" s="41">
        <v>1</v>
      </c>
      <c r="F55" s="83">
        <f t="shared" si="9"/>
        <v>3</v>
      </c>
      <c r="G55" s="39"/>
      <c r="H55" s="39"/>
      <c r="I55" s="39"/>
      <c r="J55" s="39"/>
      <c r="K55" s="84" t="e">
        <f t="shared" si="4"/>
        <v>#N/A</v>
      </c>
      <c r="L55" s="84" t="e">
        <f t="shared" si="5"/>
        <v>#N/A</v>
      </c>
      <c r="M55" s="40">
        <f t="shared" si="0"/>
        <v>0</v>
      </c>
      <c r="N55" s="40" t="e">
        <f t="shared" si="1"/>
        <v>#N/A</v>
      </c>
      <c r="O55" s="40">
        <f t="shared" si="6"/>
        <v>0</v>
      </c>
      <c r="P55" s="68">
        <f t="shared" si="7"/>
        <v>0</v>
      </c>
      <c r="Q55" s="69" t="e">
        <f t="shared" si="2"/>
        <v>#N/A</v>
      </c>
      <c r="R55" s="70">
        <f t="shared" si="8"/>
        <v>0</v>
      </c>
      <c r="T55" s="10"/>
      <c r="U55" s="10"/>
      <c r="V55" s="10"/>
      <c r="W55" s="10"/>
      <c r="X55" s="10"/>
    </row>
    <row r="56" spans="4:24" s="9" customFormat="1" x14ac:dyDescent="0.3">
      <c r="D56" s="17">
        <f t="shared" si="3"/>
        <v>49126</v>
      </c>
      <c r="E56" s="41">
        <v>1</v>
      </c>
      <c r="F56" s="83">
        <f t="shared" si="9"/>
        <v>3</v>
      </c>
      <c r="G56" s="39"/>
      <c r="H56" s="39"/>
      <c r="I56" s="39"/>
      <c r="J56" s="39"/>
      <c r="K56" s="84" t="e">
        <f t="shared" si="4"/>
        <v>#N/A</v>
      </c>
      <c r="L56" s="84" t="e">
        <f t="shared" si="5"/>
        <v>#N/A</v>
      </c>
      <c r="M56" s="40">
        <f t="shared" si="0"/>
        <v>0</v>
      </c>
      <c r="N56" s="40" t="e">
        <f t="shared" si="1"/>
        <v>#N/A</v>
      </c>
      <c r="O56" s="40">
        <f t="shared" si="6"/>
        <v>0</v>
      </c>
      <c r="P56" s="68">
        <f t="shared" si="7"/>
        <v>0</v>
      </c>
      <c r="Q56" s="69" t="e">
        <f t="shared" si="2"/>
        <v>#N/A</v>
      </c>
      <c r="R56" s="70">
        <f t="shared" si="8"/>
        <v>0</v>
      </c>
      <c r="T56" s="10"/>
      <c r="U56" s="10"/>
      <c r="V56" s="10"/>
      <c r="W56" s="10"/>
      <c r="X56" s="10"/>
    </row>
    <row r="57" spans="4:24" s="9" customFormat="1" x14ac:dyDescent="0.3">
      <c r="D57" s="17">
        <f t="shared" si="3"/>
        <v>49218</v>
      </c>
      <c r="E57" s="41">
        <v>1</v>
      </c>
      <c r="F57" s="83">
        <f t="shared" si="9"/>
        <v>3</v>
      </c>
      <c r="G57" s="39"/>
      <c r="H57" s="39"/>
      <c r="I57" s="39"/>
      <c r="J57" s="39"/>
      <c r="K57" s="84" t="e">
        <f t="shared" si="4"/>
        <v>#N/A</v>
      </c>
      <c r="L57" s="84" t="e">
        <f t="shared" si="5"/>
        <v>#N/A</v>
      </c>
      <c r="M57" s="40">
        <f t="shared" si="0"/>
        <v>0</v>
      </c>
      <c r="N57" s="40" t="e">
        <f t="shared" si="1"/>
        <v>#N/A</v>
      </c>
      <c r="O57" s="40">
        <f t="shared" si="6"/>
        <v>0</v>
      </c>
      <c r="P57" s="68">
        <f t="shared" si="7"/>
        <v>0</v>
      </c>
      <c r="Q57" s="69" t="e">
        <f t="shared" si="2"/>
        <v>#N/A</v>
      </c>
      <c r="R57" s="70">
        <f t="shared" si="8"/>
        <v>0</v>
      </c>
      <c r="T57" s="10"/>
      <c r="U57" s="10"/>
      <c r="V57" s="10"/>
      <c r="W57" s="10"/>
      <c r="X57" s="10"/>
    </row>
    <row r="58" spans="4:24" s="9" customFormat="1" x14ac:dyDescent="0.3">
      <c r="D58" s="17">
        <f t="shared" si="3"/>
        <v>49310</v>
      </c>
      <c r="E58" s="41">
        <v>1</v>
      </c>
      <c r="F58" s="83">
        <f t="shared" si="9"/>
        <v>3</v>
      </c>
      <c r="G58" s="39"/>
      <c r="H58" s="39"/>
      <c r="I58" s="39"/>
      <c r="J58" s="39"/>
      <c r="K58" s="84" t="e">
        <f t="shared" si="4"/>
        <v>#N/A</v>
      </c>
      <c r="L58" s="84" t="e">
        <f t="shared" si="5"/>
        <v>#N/A</v>
      </c>
      <c r="M58" s="40">
        <f t="shared" si="0"/>
        <v>0</v>
      </c>
      <c r="N58" s="40" t="e">
        <f t="shared" si="1"/>
        <v>#N/A</v>
      </c>
      <c r="O58" s="40">
        <f t="shared" si="6"/>
        <v>0</v>
      </c>
      <c r="P58" s="68">
        <f t="shared" si="7"/>
        <v>0</v>
      </c>
      <c r="Q58" s="69" t="e">
        <f t="shared" si="2"/>
        <v>#N/A</v>
      </c>
      <c r="R58" s="70">
        <f t="shared" si="8"/>
        <v>0</v>
      </c>
      <c r="T58" s="10"/>
      <c r="U58" s="10"/>
      <c r="V58" s="10"/>
      <c r="W58" s="10"/>
      <c r="X58" s="10"/>
    </row>
    <row r="59" spans="4:24" s="9" customFormat="1" x14ac:dyDescent="0.3">
      <c r="D59" s="17">
        <f t="shared" si="3"/>
        <v>49400</v>
      </c>
      <c r="E59" s="41">
        <v>1</v>
      </c>
      <c r="F59" s="83">
        <f t="shared" si="9"/>
        <v>3</v>
      </c>
      <c r="G59" s="39"/>
      <c r="H59" s="39"/>
      <c r="I59" s="39"/>
      <c r="J59" s="39"/>
      <c r="K59" s="84" t="e">
        <f t="shared" si="4"/>
        <v>#N/A</v>
      </c>
      <c r="L59" s="84" t="e">
        <f t="shared" si="5"/>
        <v>#N/A</v>
      </c>
      <c r="M59" s="40">
        <f t="shared" si="0"/>
        <v>0</v>
      </c>
      <c r="N59" s="40" t="e">
        <f t="shared" si="1"/>
        <v>#N/A</v>
      </c>
      <c r="O59" s="40">
        <f t="shared" si="6"/>
        <v>0</v>
      </c>
      <c r="P59" s="68">
        <f t="shared" si="7"/>
        <v>0</v>
      </c>
      <c r="Q59" s="69" t="e">
        <f t="shared" si="2"/>
        <v>#N/A</v>
      </c>
      <c r="R59" s="70">
        <f t="shared" si="8"/>
        <v>0</v>
      </c>
      <c r="T59" s="10"/>
      <c r="U59" s="10"/>
      <c r="V59" s="10"/>
      <c r="W59" s="10"/>
      <c r="X59" s="10"/>
    </row>
    <row r="60" spans="4:24" s="9" customFormat="1" x14ac:dyDescent="0.3">
      <c r="D60" s="17">
        <f t="shared" si="3"/>
        <v>49491</v>
      </c>
      <c r="E60" s="41">
        <v>1</v>
      </c>
      <c r="F60" s="83">
        <f t="shared" si="9"/>
        <v>3</v>
      </c>
      <c r="G60" s="39"/>
      <c r="H60" s="39"/>
      <c r="I60" s="39"/>
      <c r="J60" s="39"/>
      <c r="K60" s="84" t="e">
        <f t="shared" si="4"/>
        <v>#N/A</v>
      </c>
      <c r="L60" s="84" t="e">
        <f t="shared" si="5"/>
        <v>#N/A</v>
      </c>
      <c r="M60" s="40">
        <f t="shared" si="0"/>
        <v>0</v>
      </c>
      <c r="N60" s="40" t="e">
        <f t="shared" si="1"/>
        <v>#N/A</v>
      </c>
      <c r="O60" s="40">
        <f t="shared" si="6"/>
        <v>0</v>
      </c>
      <c r="P60" s="68">
        <f t="shared" si="7"/>
        <v>0</v>
      </c>
      <c r="Q60" s="69" t="e">
        <f t="shared" si="2"/>
        <v>#N/A</v>
      </c>
      <c r="R60" s="70">
        <f t="shared" si="8"/>
        <v>0</v>
      </c>
      <c r="T60" s="10"/>
      <c r="U60" s="10"/>
      <c r="V60" s="10"/>
      <c r="W60" s="10"/>
      <c r="X60" s="10"/>
    </row>
    <row r="61" spans="4:24" s="9" customFormat="1" x14ac:dyDescent="0.3">
      <c r="D61" s="17">
        <f t="shared" si="3"/>
        <v>49583</v>
      </c>
      <c r="E61" s="41">
        <v>1</v>
      </c>
      <c r="F61" s="83">
        <f t="shared" si="9"/>
        <v>3</v>
      </c>
      <c r="G61" s="39"/>
      <c r="H61" s="39"/>
      <c r="I61" s="39"/>
      <c r="J61" s="39"/>
      <c r="K61" s="84" t="e">
        <f t="shared" si="4"/>
        <v>#N/A</v>
      </c>
      <c r="L61" s="84" t="e">
        <f t="shared" si="5"/>
        <v>#N/A</v>
      </c>
      <c r="M61" s="40">
        <f t="shared" si="0"/>
        <v>0</v>
      </c>
      <c r="N61" s="40" t="e">
        <f t="shared" si="1"/>
        <v>#N/A</v>
      </c>
      <c r="O61" s="40">
        <f t="shared" si="6"/>
        <v>0</v>
      </c>
      <c r="P61" s="68">
        <f t="shared" si="7"/>
        <v>0</v>
      </c>
      <c r="Q61" s="69" t="e">
        <f t="shared" si="2"/>
        <v>#N/A</v>
      </c>
      <c r="R61" s="70">
        <f t="shared" si="8"/>
        <v>0</v>
      </c>
      <c r="T61" s="10"/>
      <c r="U61" s="10"/>
      <c r="V61" s="10"/>
      <c r="W61" s="10"/>
      <c r="X61" s="10"/>
    </row>
    <row r="62" spans="4:24" s="9" customFormat="1" x14ac:dyDescent="0.3">
      <c r="D62" s="17">
        <f t="shared" si="3"/>
        <v>49675</v>
      </c>
      <c r="E62" s="41">
        <v>1</v>
      </c>
      <c r="F62" s="83">
        <f t="shared" si="9"/>
        <v>3</v>
      </c>
      <c r="G62" s="39"/>
      <c r="H62" s="39"/>
      <c r="I62" s="39"/>
      <c r="J62" s="39"/>
      <c r="K62" s="84" t="e">
        <f t="shared" si="4"/>
        <v>#N/A</v>
      </c>
      <c r="L62" s="84" t="e">
        <f t="shared" si="5"/>
        <v>#N/A</v>
      </c>
      <c r="M62" s="40">
        <f t="shared" si="0"/>
        <v>0</v>
      </c>
      <c r="N62" s="40" t="e">
        <f t="shared" si="1"/>
        <v>#N/A</v>
      </c>
      <c r="O62" s="40">
        <f t="shared" si="6"/>
        <v>0</v>
      </c>
      <c r="P62" s="68">
        <f t="shared" si="7"/>
        <v>0</v>
      </c>
      <c r="Q62" s="69" t="e">
        <f t="shared" si="2"/>
        <v>#N/A</v>
      </c>
      <c r="R62" s="70">
        <f t="shared" si="8"/>
        <v>0</v>
      </c>
      <c r="T62" s="10"/>
      <c r="U62" s="10"/>
      <c r="V62" s="10"/>
      <c r="W62" s="10"/>
      <c r="X62" s="10"/>
    </row>
    <row r="63" spans="4:24" s="9" customFormat="1" x14ac:dyDescent="0.3">
      <c r="D63" s="17">
        <f t="shared" si="3"/>
        <v>49766</v>
      </c>
      <c r="E63" s="41">
        <v>1</v>
      </c>
      <c r="F63" s="83">
        <f t="shared" si="9"/>
        <v>3</v>
      </c>
      <c r="G63" s="39"/>
      <c r="H63" s="39"/>
      <c r="I63" s="39"/>
      <c r="J63" s="39"/>
      <c r="K63" s="84" t="e">
        <f t="shared" si="4"/>
        <v>#N/A</v>
      </c>
      <c r="L63" s="84" t="e">
        <f t="shared" si="5"/>
        <v>#N/A</v>
      </c>
      <c r="M63" s="40">
        <f t="shared" si="0"/>
        <v>0</v>
      </c>
      <c r="N63" s="40" t="e">
        <f t="shared" si="1"/>
        <v>#N/A</v>
      </c>
      <c r="O63" s="40">
        <f t="shared" si="6"/>
        <v>0</v>
      </c>
      <c r="P63" s="68">
        <f t="shared" si="7"/>
        <v>0</v>
      </c>
      <c r="Q63" s="69" t="e">
        <f t="shared" si="2"/>
        <v>#N/A</v>
      </c>
      <c r="R63" s="70">
        <f t="shared" si="8"/>
        <v>0</v>
      </c>
      <c r="T63" s="10"/>
      <c r="U63" s="10"/>
      <c r="V63" s="10"/>
      <c r="W63" s="10"/>
      <c r="X63" s="10"/>
    </row>
    <row r="64" spans="4:24" s="9" customFormat="1" x14ac:dyDescent="0.3">
      <c r="D64" s="17">
        <f t="shared" si="3"/>
        <v>49857</v>
      </c>
      <c r="E64" s="41">
        <v>1</v>
      </c>
      <c r="F64" s="83">
        <f t="shared" si="9"/>
        <v>3</v>
      </c>
      <c r="G64" s="39"/>
      <c r="H64" s="39"/>
      <c r="I64" s="39"/>
      <c r="J64" s="39"/>
      <c r="K64" s="84" t="e">
        <f t="shared" si="4"/>
        <v>#N/A</v>
      </c>
      <c r="L64" s="84" t="e">
        <f t="shared" si="5"/>
        <v>#N/A</v>
      </c>
      <c r="M64" s="40">
        <f t="shared" si="0"/>
        <v>0</v>
      </c>
      <c r="N64" s="40" t="e">
        <f t="shared" si="1"/>
        <v>#N/A</v>
      </c>
      <c r="O64" s="40">
        <f t="shared" si="6"/>
        <v>0</v>
      </c>
      <c r="P64" s="68">
        <f t="shared" si="7"/>
        <v>0</v>
      </c>
      <c r="Q64" s="69" t="e">
        <f t="shared" si="2"/>
        <v>#N/A</v>
      </c>
      <c r="R64" s="70">
        <f t="shared" si="8"/>
        <v>0</v>
      </c>
      <c r="T64" s="10"/>
      <c r="U64" s="10"/>
      <c r="V64" s="10"/>
      <c r="W64" s="10"/>
      <c r="X64" s="10"/>
    </row>
    <row r="65" spans="4:24" s="9" customFormat="1" x14ac:dyDescent="0.3">
      <c r="D65" s="17">
        <f t="shared" si="3"/>
        <v>49949</v>
      </c>
      <c r="E65" s="41">
        <v>1</v>
      </c>
      <c r="F65" s="83">
        <f t="shared" si="9"/>
        <v>3</v>
      </c>
      <c r="G65" s="39"/>
      <c r="H65" s="39"/>
      <c r="I65" s="39"/>
      <c r="J65" s="39"/>
      <c r="K65" s="84" t="e">
        <f t="shared" si="4"/>
        <v>#N/A</v>
      </c>
      <c r="L65" s="84" t="e">
        <f t="shared" si="5"/>
        <v>#N/A</v>
      </c>
      <c r="M65" s="40">
        <f t="shared" si="0"/>
        <v>0</v>
      </c>
      <c r="N65" s="40" t="e">
        <f t="shared" si="1"/>
        <v>#N/A</v>
      </c>
      <c r="O65" s="40">
        <f t="shared" si="6"/>
        <v>0</v>
      </c>
      <c r="P65" s="68">
        <f t="shared" si="7"/>
        <v>0</v>
      </c>
      <c r="Q65" s="69" t="e">
        <f t="shared" si="2"/>
        <v>#N/A</v>
      </c>
      <c r="R65" s="70">
        <f t="shared" si="8"/>
        <v>0</v>
      </c>
      <c r="T65" s="10"/>
      <c r="U65" s="10"/>
      <c r="V65" s="10"/>
      <c r="W65" s="10"/>
      <c r="X65" s="10"/>
    </row>
    <row r="66" spans="4:24" s="9" customFormat="1" x14ac:dyDescent="0.3">
      <c r="D66" s="17">
        <f t="shared" si="3"/>
        <v>50041</v>
      </c>
      <c r="E66" s="41">
        <v>1</v>
      </c>
      <c r="F66" s="83">
        <f t="shared" si="9"/>
        <v>3</v>
      </c>
      <c r="G66" s="39"/>
      <c r="H66" s="39"/>
      <c r="I66" s="39"/>
      <c r="J66" s="39"/>
      <c r="K66" s="84" t="e">
        <f t="shared" si="4"/>
        <v>#N/A</v>
      </c>
      <c r="L66" s="84" t="e">
        <f t="shared" si="5"/>
        <v>#N/A</v>
      </c>
      <c r="M66" s="40">
        <f t="shared" ref="M66:M129" si="10">IF(AND(ISBLANK(G67),ISBLANK(H67),ISBLANK(I67)),
       IF(AND(ISBLANK(G66),ISBLANK(H66),ISBLANK(I66)),
           IF(O65&gt;0,
                IF(YEARFRAC($B$7,D66)&gt;$B$10,O65,M65)+R65+($B$5-$B$25*E65+$B$4)*YEARFRAC(D65,D66)+IF(AND($B$27,YEARFRAC($B$7,D65)&lt;$B$10),$B$29*12*YEARFRAC(D65,D66),0)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K66+N("If records exist on this row, but not on the next, start the prediction by using this row's record")),
    NA()+N("Both this row and next have records; do nothing"))</f>
        <v>0</v>
      </c>
      <c r="N66" s="40" t="e">
        <f t="shared" ref="N66:N129" si="11">IF($B$27,
   IF(AND(ISBLANK(G67),ISBLANK(H67),ISBLANK(I67)),
      IF(AND(ISBLANK(G66),ISBLANK(H66),ISBLANK(I66)),
          IF(YEARFRAC($B$7,D66)&lt;=$B$10,
               MAX(N65+Q65-$B$29*12*YEARFRAC(D65,D66),0)+N("Predict the fixed balance if both this row and next have no records: it's the balance, plus interest, minus repayment"),
               0+N("Return a zero fixed balance if we're past the fixed period")),
          H66+N("Return the fixed balance when this row has a record, but the next doesn't")),
      NA()+N("Return NA if records were entered for this row and next (no need to predict)")),
 NA()+N("Return NA if the fixed period is not used"))</f>
        <v>#N/A</v>
      </c>
      <c r="O66" s="40">
        <f t="shared" si="6"/>
        <v>0</v>
      </c>
      <c r="P66" s="68">
        <f t="shared" si="7"/>
        <v>0</v>
      </c>
      <c r="Q66" s="69" t="e">
        <f t="shared" ref="Q66:Q129" si="12">IF(ISNA(N66),
      NA()+N("Do nothing if the fixed balance is NA"),
      IF(AND(D66&gt;=$B$7,N66&gt;0,YEARFRAC($B$7,D66)&lt;=$B$10)+N("Check if within the fixed period"),
          (N66+IF(OR(ISNA(M66),ISNA($B$11)),0,MIN(0,MAX(-$B$11,M66))))*((1+$B$9/100/365)^(365*YEARFRAC(D66,D67))-1)
            +N("The fixed interest is the fixed rate (for the time between rows) multiplied by the fixed balance, reduced by up to the max repayment (if the variable balance is negative)"),
          0+N("No interest if outside the fixed period, or the balance is non-positive")))</f>
        <v>#N/A</v>
      </c>
      <c r="R66" s="70">
        <f t="shared" si="8"/>
        <v>0</v>
      </c>
      <c r="T66" s="10"/>
      <c r="U66" s="10"/>
      <c r="V66" s="10"/>
      <c r="W66" s="10"/>
      <c r="X66" s="10"/>
    </row>
    <row r="67" spans="4:24" s="9" customFormat="1" x14ac:dyDescent="0.3">
      <c r="D67" s="17">
        <f t="shared" ref="D67:D130" si="13">EDATE(D66,3)</f>
        <v>50131</v>
      </c>
      <c r="E67" s="41">
        <v>1</v>
      </c>
      <c r="F67" s="83">
        <f t="shared" si="9"/>
        <v>3</v>
      </c>
      <c r="G67" s="39"/>
      <c r="H67" s="39"/>
      <c r="I67" s="39"/>
      <c r="J67" s="39"/>
      <c r="K67" s="84" t="e">
        <f t="shared" ref="K67:K130" si="14">IF(AND(ISBLANK(G67),ISBLANK(I67)),NA(),G67-I67)+N("Only give a result if the offset or variable balance are recorded")</f>
        <v>#N/A</v>
      </c>
      <c r="L67" s="84" t="e">
        <f t="shared" ref="L67:L130" si="15">IF(AND(ISBLANK(G67),ISBLANK(H67),ISBLANK(I67)),
      NA()+N("This row has no records; use NA"),
      H67+K67)</f>
        <v>#N/A</v>
      </c>
      <c r="M67" s="40">
        <f t="shared" si="10"/>
        <v>0</v>
      </c>
      <c r="N67" s="40" t="e">
        <f t="shared" si="11"/>
        <v>#N/A</v>
      </c>
      <c r="O67" s="40">
        <f t="shared" ref="O67:O130" si="16">IF(ISNA(M67),
       IF(ISNA(N67), NA()+N("NA if both fixed and variable are NA"), MAX(0,N67)+N("Fixed balance if variable is NA")),
       IF(ISNA(N67),MAX(0,M67)+N("Variable balance if fixed is NA"),MAX(M67+N67,0)+N("Fixed+Variable if both aren't NA")))</f>
        <v>0</v>
      </c>
      <c r="P67" s="68">
        <f t="shared" ref="P67:P130" si="17">IF(ISNA(Q67)+N("This formula returns the sum of the interests that aren't NA"),
      IF(ISNA(R67),NA(),R67),
      IF(ISNA(R67),Q67,Q67+R67))</f>
        <v>0</v>
      </c>
      <c r="Q67" s="69" t="e">
        <f t="shared" si="12"/>
        <v>#N/A</v>
      </c>
      <c r="R67" s="70">
        <f t="shared" ref="R67:R130" si="18">IF(ISNA(M67),
      NA()+N("Do nothing if the variable balance is NA"),
      MAX(IF(YEARFRAC($B$7,D67)&gt;$B$10,O67,M67)*((1+F67/100/365)^(365*YEARFRAC(D67,D68))-1), 0)
     +N("The variable interest is the variable rate (for the period between rows) multiplied by the net or variable balance (depending if within the fixed period), and only for positive variable balances"))</f>
        <v>0</v>
      </c>
      <c r="T67" s="10"/>
      <c r="U67" s="10"/>
      <c r="V67" s="10"/>
      <c r="W67" s="10"/>
      <c r="X67" s="10"/>
    </row>
    <row r="68" spans="4:24" s="9" customFormat="1" x14ac:dyDescent="0.3">
      <c r="D68" s="17">
        <f t="shared" si="13"/>
        <v>50222</v>
      </c>
      <c r="E68" s="41">
        <v>1</v>
      </c>
      <c r="F68" s="83">
        <f t="shared" ref="F68:F131" si="19">F67</f>
        <v>3</v>
      </c>
      <c r="G68" s="39"/>
      <c r="H68" s="39"/>
      <c r="I68" s="39"/>
      <c r="J68" s="39"/>
      <c r="K68" s="84" t="e">
        <f t="shared" si="14"/>
        <v>#N/A</v>
      </c>
      <c r="L68" s="84" t="e">
        <f t="shared" si="15"/>
        <v>#N/A</v>
      </c>
      <c r="M68" s="40">
        <f t="shared" si="10"/>
        <v>0</v>
      </c>
      <c r="N68" s="40" t="e">
        <f t="shared" si="11"/>
        <v>#N/A</v>
      </c>
      <c r="O68" s="40">
        <f t="shared" si="16"/>
        <v>0</v>
      </c>
      <c r="P68" s="68">
        <f t="shared" si="17"/>
        <v>0</v>
      </c>
      <c r="Q68" s="69" t="e">
        <f t="shared" si="12"/>
        <v>#N/A</v>
      </c>
      <c r="R68" s="70">
        <f t="shared" si="18"/>
        <v>0</v>
      </c>
      <c r="T68" s="10"/>
      <c r="U68" s="10"/>
      <c r="V68" s="10"/>
      <c r="W68" s="10"/>
      <c r="X68" s="10"/>
    </row>
    <row r="69" spans="4:24" s="9" customFormat="1" x14ac:dyDescent="0.3">
      <c r="D69" s="17">
        <f t="shared" si="13"/>
        <v>50314</v>
      </c>
      <c r="E69" s="41">
        <v>1</v>
      </c>
      <c r="F69" s="83">
        <f t="shared" si="19"/>
        <v>3</v>
      </c>
      <c r="G69" s="39"/>
      <c r="H69" s="39"/>
      <c r="I69" s="39"/>
      <c r="J69" s="39"/>
      <c r="K69" s="84" t="e">
        <f t="shared" si="14"/>
        <v>#N/A</v>
      </c>
      <c r="L69" s="84" t="e">
        <f t="shared" si="15"/>
        <v>#N/A</v>
      </c>
      <c r="M69" s="40">
        <f t="shared" si="10"/>
        <v>0</v>
      </c>
      <c r="N69" s="40" t="e">
        <f t="shared" si="11"/>
        <v>#N/A</v>
      </c>
      <c r="O69" s="40">
        <f t="shared" si="16"/>
        <v>0</v>
      </c>
      <c r="P69" s="68">
        <f t="shared" si="17"/>
        <v>0</v>
      </c>
      <c r="Q69" s="69" t="e">
        <f t="shared" si="12"/>
        <v>#N/A</v>
      </c>
      <c r="R69" s="70">
        <f t="shared" si="18"/>
        <v>0</v>
      </c>
      <c r="T69" s="10"/>
      <c r="U69" s="10"/>
      <c r="V69" s="10"/>
      <c r="W69" s="10"/>
      <c r="X69" s="10"/>
    </row>
    <row r="70" spans="4:24" s="9" customFormat="1" x14ac:dyDescent="0.3">
      <c r="D70" s="17">
        <f t="shared" si="13"/>
        <v>50406</v>
      </c>
      <c r="E70" s="41">
        <v>1</v>
      </c>
      <c r="F70" s="83">
        <f t="shared" si="19"/>
        <v>3</v>
      </c>
      <c r="G70" s="39"/>
      <c r="H70" s="39"/>
      <c r="I70" s="39"/>
      <c r="J70" s="39"/>
      <c r="K70" s="84" t="e">
        <f t="shared" si="14"/>
        <v>#N/A</v>
      </c>
      <c r="L70" s="84" t="e">
        <f t="shared" si="15"/>
        <v>#N/A</v>
      </c>
      <c r="M70" s="40">
        <f t="shared" si="10"/>
        <v>0</v>
      </c>
      <c r="N70" s="40" t="e">
        <f t="shared" si="11"/>
        <v>#N/A</v>
      </c>
      <c r="O70" s="40">
        <f t="shared" si="16"/>
        <v>0</v>
      </c>
      <c r="P70" s="68">
        <f t="shared" si="17"/>
        <v>0</v>
      </c>
      <c r="Q70" s="69" t="e">
        <f t="shared" si="12"/>
        <v>#N/A</v>
      </c>
      <c r="R70" s="70">
        <f t="shared" si="18"/>
        <v>0</v>
      </c>
      <c r="T70" s="10"/>
      <c r="U70" s="10"/>
      <c r="V70" s="10"/>
      <c r="W70" s="10"/>
      <c r="X70" s="10"/>
    </row>
    <row r="71" spans="4:24" s="9" customFormat="1" x14ac:dyDescent="0.3">
      <c r="D71" s="17">
        <f t="shared" si="13"/>
        <v>50496</v>
      </c>
      <c r="E71" s="41">
        <v>1</v>
      </c>
      <c r="F71" s="83">
        <f t="shared" si="19"/>
        <v>3</v>
      </c>
      <c r="G71" s="39"/>
      <c r="H71" s="39"/>
      <c r="I71" s="39"/>
      <c r="J71" s="39"/>
      <c r="K71" s="84" t="e">
        <f t="shared" si="14"/>
        <v>#N/A</v>
      </c>
      <c r="L71" s="84" t="e">
        <f t="shared" si="15"/>
        <v>#N/A</v>
      </c>
      <c r="M71" s="40">
        <f t="shared" si="10"/>
        <v>0</v>
      </c>
      <c r="N71" s="40" t="e">
        <f t="shared" si="11"/>
        <v>#N/A</v>
      </c>
      <c r="O71" s="40">
        <f t="shared" si="16"/>
        <v>0</v>
      </c>
      <c r="P71" s="68">
        <f t="shared" si="17"/>
        <v>0</v>
      </c>
      <c r="Q71" s="69" t="e">
        <f t="shared" si="12"/>
        <v>#N/A</v>
      </c>
      <c r="R71" s="70">
        <f t="shared" si="18"/>
        <v>0</v>
      </c>
      <c r="T71" s="10"/>
      <c r="U71" s="10"/>
      <c r="V71" s="10"/>
      <c r="W71" s="10"/>
      <c r="X71" s="10"/>
    </row>
    <row r="72" spans="4:24" s="9" customFormat="1" x14ac:dyDescent="0.3">
      <c r="D72" s="17">
        <f t="shared" si="13"/>
        <v>50587</v>
      </c>
      <c r="E72" s="41">
        <v>1</v>
      </c>
      <c r="F72" s="83">
        <f t="shared" si="19"/>
        <v>3</v>
      </c>
      <c r="G72" s="39"/>
      <c r="H72" s="39"/>
      <c r="I72" s="39"/>
      <c r="J72" s="39"/>
      <c r="K72" s="84" t="e">
        <f t="shared" si="14"/>
        <v>#N/A</v>
      </c>
      <c r="L72" s="84" t="e">
        <f t="shared" si="15"/>
        <v>#N/A</v>
      </c>
      <c r="M72" s="40">
        <f t="shared" si="10"/>
        <v>0</v>
      </c>
      <c r="N72" s="40" t="e">
        <f t="shared" si="11"/>
        <v>#N/A</v>
      </c>
      <c r="O72" s="40">
        <f t="shared" si="16"/>
        <v>0</v>
      </c>
      <c r="P72" s="68">
        <f t="shared" si="17"/>
        <v>0</v>
      </c>
      <c r="Q72" s="69" t="e">
        <f t="shared" si="12"/>
        <v>#N/A</v>
      </c>
      <c r="R72" s="70">
        <f t="shared" si="18"/>
        <v>0</v>
      </c>
      <c r="T72" s="10"/>
      <c r="U72" s="10"/>
      <c r="V72" s="10"/>
      <c r="W72" s="10"/>
      <c r="X72" s="10"/>
    </row>
    <row r="73" spans="4:24" s="9" customFormat="1" x14ac:dyDescent="0.3">
      <c r="D73" s="17">
        <f t="shared" si="13"/>
        <v>50679</v>
      </c>
      <c r="E73" s="41">
        <v>1</v>
      </c>
      <c r="F73" s="83">
        <f t="shared" si="19"/>
        <v>3</v>
      </c>
      <c r="G73" s="39"/>
      <c r="H73" s="39"/>
      <c r="I73" s="39"/>
      <c r="J73" s="39"/>
      <c r="K73" s="84" t="e">
        <f t="shared" si="14"/>
        <v>#N/A</v>
      </c>
      <c r="L73" s="84" t="e">
        <f t="shared" si="15"/>
        <v>#N/A</v>
      </c>
      <c r="M73" s="40">
        <f t="shared" si="10"/>
        <v>0</v>
      </c>
      <c r="N73" s="40" t="e">
        <f t="shared" si="11"/>
        <v>#N/A</v>
      </c>
      <c r="O73" s="40">
        <f t="shared" si="16"/>
        <v>0</v>
      </c>
      <c r="P73" s="68">
        <f t="shared" si="17"/>
        <v>0</v>
      </c>
      <c r="Q73" s="69" t="e">
        <f t="shared" si="12"/>
        <v>#N/A</v>
      </c>
      <c r="R73" s="70">
        <f t="shared" si="18"/>
        <v>0</v>
      </c>
      <c r="T73" s="10"/>
      <c r="U73" s="10"/>
      <c r="V73" s="10"/>
      <c r="W73" s="10"/>
      <c r="X73" s="10"/>
    </row>
    <row r="74" spans="4:24" s="9" customFormat="1" x14ac:dyDescent="0.3">
      <c r="D74" s="17">
        <f t="shared" si="13"/>
        <v>50771</v>
      </c>
      <c r="E74" s="41">
        <v>1</v>
      </c>
      <c r="F74" s="83">
        <f t="shared" si="19"/>
        <v>3</v>
      </c>
      <c r="G74" s="39"/>
      <c r="H74" s="39"/>
      <c r="I74" s="39"/>
      <c r="J74" s="39"/>
      <c r="K74" s="84" t="e">
        <f t="shared" si="14"/>
        <v>#N/A</v>
      </c>
      <c r="L74" s="84" t="e">
        <f t="shared" si="15"/>
        <v>#N/A</v>
      </c>
      <c r="M74" s="40">
        <f t="shared" si="10"/>
        <v>0</v>
      </c>
      <c r="N74" s="40" t="e">
        <f t="shared" si="11"/>
        <v>#N/A</v>
      </c>
      <c r="O74" s="40">
        <f t="shared" si="16"/>
        <v>0</v>
      </c>
      <c r="P74" s="68">
        <f t="shared" si="17"/>
        <v>0</v>
      </c>
      <c r="Q74" s="69" t="e">
        <f t="shared" si="12"/>
        <v>#N/A</v>
      </c>
      <c r="R74" s="70">
        <f t="shared" si="18"/>
        <v>0</v>
      </c>
      <c r="T74" s="10"/>
      <c r="U74" s="10"/>
      <c r="V74" s="10"/>
      <c r="W74" s="10"/>
      <c r="X74" s="10"/>
    </row>
    <row r="75" spans="4:24" s="9" customFormat="1" x14ac:dyDescent="0.3">
      <c r="D75" s="17">
        <f t="shared" si="13"/>
        <v>50861</v>
      </c>
      <c r="E75" s="41">
        <v>1</v>
      </c>
      <c r="F75" s="83">
        <f t="shared" si="19"/>
        <v>3</v>
      </c>
      <c r="G75" s="39"/>
      <c r="H75" s="39"/>
      <c r="I75" s="39"/>
      <c r="J75" s="39"/>
      <c r="K75" s="84" t="e">
        <f t="shared" si="14"/>
        <v>#N/A</v>
      </c>
      <c r="L75" s="84" t="e">
        <f t="shared" si="15"/>
        <v>#N/A</v>
      </c>
      <c r="M75" s="40">
        <f t="shared" si="10"/>
        <v>0</v>
      </c>
      <c r="N75" s="40" t="e">
        <f t="shared" si="11"/>
        <v>#N/A</v>
      </c>
      <c r="O75" s="40">
        <f t="shared" si="16"/>
        <v>0</v>
      </c>
      <c r="P75" s="68">
        <f t="shared" si="17"/>
        <v>0</v>
      </c>
      <c r="Q75" s="69" t="e">
        <f t="shared" si="12"/>
        <v>#N/A</v>
      </c>
      <c r="R75" s="70">
        <f t="shared" si="18"/>
        <v>0</v>
      </c>
      <c r="T75" s="10"/>
      <c r="U75" s="10"/>
      <c r="V75" s="10"/>
      <c r="W75" s="10"/>
      <c r="X75" s="10"/>
    </row>
    <row r="76" spans="4:24" s="9" customFormat="1" x14ac:dyDescent="0.3">
      <c r="D76" s="17">
        <f t="shared" si="13"/>
        <v>50952</v>
      </c>
      <c r="E76" s="41">
        <v>1</v>
      </c>
      <c r="F76" s="83">
        <f t="shared" si="19"/>
        <v>3</v>
      </c>
      <c r="G76" s="39"/>
      <c r="H76" s="39"/>
      <c r="I76" s="39"/>
      <c r="J76" s="39"/>
      <c r="K76" s="84" t="e">
        <f t="shared" si="14"/>
        <v>#N/A</v>
      </c>
      <c r="L76" s="84" t="e">
        <f t="shared" si="15"/>
        <v>#N/A</v>
      </c>
      <c r="M76" s="40">
        <f t="shared" si="10"/>
        <v>0</v>
      </c>
      <c r="N76" s="40" t="e">
        <f t="shared" si="11"/>
        <v>#N/A</v>
      </c>
      <c r="O76" s="40">
        <f t="shared" si="16"/>
        <v>0</v>
      </c>
      <c r="P76" s="68">
        <f t="shared" si="17"/>
        <v>0</v>
      </c>
      <c r="Q76" s="69" t="e">
        <f t="shared" si="12"/>
        <v>#N/A</v>
      </c>
      <c r="R76" s="70">
        <f t="shared" si="18"/>
        <v>0</v>
      </c>
      <c r="T76" s="10"/>
      <c r="U76" s="10"/>
      <c r="V76" s="10"/>
      <c r="W76" s="10"/>
      <c r="X76" s="10"/>
    </row>
    <row r="77" spans="4:24" s="9" customFormat="1" x14ac:dyDescent="0.3">
      <c r="D77" s="17">
        <f t="shared" si="13"/>
        <v>51044</v>
      </c>
      <c r="E77" s="41">
        <v>1</v>
      </c>
      <c r="F77" s="83">
        <f t="shared" si="19"/>
        <v>3</v>
      </c>
      <c r="G77" s="39"/>
      <c r="H77" s="39"/>
      <c r="I77" s="39"/>
      <c r="J77" s="39"/>
      <c r="K77" s="84" t="e">
        <f t="shared" si="14"/>
        <v>#N/A</v>
      </c>
      <c r="L77" s="84" t="e">
        <f t="shared" si="15"/>
        <v>#N/A</v>
      </c>
      <c r="M77" s="40">
        <f t="shared" si="10"/>
        <v>0</v>
      </c>
      <c r="N77" s="40" t="e">
        <f t="shared" si="11"/>
        <v>#N/A</v>
      </c>
      <c r="O77" s="40">
        <f t="shared" si="16"/>
        <v>0</v>
      </c>
      <c r="P77" s="68">
        <f t="shared" si="17"/>
        <v>0</v>
      </c>
      <c r="Q77" s="69" t="e">
        <f t="shared" si="12"/>
        <v>#N/A</v>
      </c>
      <c r="R77" s="70">
        <f t="shared" si="18"/>
        <v>0</v>
      </c>
      <c r="T77" s="10"/>
      <c r="U77" s="10"/>
      <c r="V77" s="10"/>
      <c r="W77" s="10"/>
      <c r="X77" s="10"/>
    </row>
    <row r="78" spans="4:24" s="9" customFormat="1" x14ac:dyDescent="0.3">
      <c r="D78" s="17">
        <f t="shared" si="13"/>
        <v>51136</v>
      </c>
      <c r="E78" s="41">
        <v>1</v>
      </c>
      <c r="F78" s="83">
        <f t="shared" si="19"/>
        <v>3</v>
      </c>
      <c r="G78" s="39"/>
      <c r="H78" s="39"/>
      <c r="I78" s="39"/>
      <c r="J78" s="39"/>
      <c r="K78" s="84" t="e">
        <f t="shared" si="14"/>
        <v>#N/A</v>
      </c>
      <c r="L78" s="84" t="e">
        <f t="shared" si="15"/>
        <v>#N/A</v>
      </c>
      <c r="M78" s="40">
        <f t="shared" si="10"/>
        <v>0</v>
      </c>
      <c r="N78" s="40" t="e">
        <f t="shared" si="11"/>
        <v>#N/A</v>
      </c>
      <c r="O78" s="40">
        <f t="shared" si="16"/>
        <v>0</v>
      </c>
      <c r="P78" s="68">
        <f t="shared" si="17"/>
        <v>0</v>
      </c>
      <c r="Q78" s="69" t="e">
        <f t="shared" si="12"/>
        <v>#N/A</v>
      </c>
      <c r="R78" s="70">
        <f t="shared" si="18"/>
        <v>0</v>
      </c>
      <c r="T78" s="10"/>
      <c r="U78" s="10"/>
      <c r="V78" s="10"/>
      <c r="W78" s="10"/>
      <c r="X78" s="10"/>
    </row>
    <row r="79" spans="4:24" s="9" customFormat="1" x14ac:dyDescent="0.3">
      <c r="D79" s="17">
        <f t="shared" si="13"/>
        <v>51227</v>
      </c>
      <c r="E79" s="41">
        <v>1</v>
      </c>
      <c r="F79" s="83">
        <f t="shared" si="19"/>
        <v>3</v>
      </c>
      <c r="G79" s="39"/>
      <c r="H79" s="39"/>
      <c r="I79" s="39"/>
      <c r="J79" s="39"/>
      <c r="K79" s="84" t="e">
        <f t="shared" si="14"/>
        <v>#N/A</v>
      </c>
      <c r="L79" s="84" t="e">
        <f t="shared" si="15"/>
        <v>#N/A</v>
      </c>
      <c r="M79" s="40">
        <f t="shared" si="10"/>
        <v>0</v>
      </c>
      <c r="N79" s="40" t="e">
        <f t="shared" si="11"/>
        <v>#N/A</v>
      </c>
      <c r="O79" s="40">
        <f t="shared" si="16"/>
        <v>0</v>
      </c>
      <c r="P79" s="68">
        <f t="shared" si="17"/>
        <v>0</v>
      </c>
      <c r="Q79" s="69" t="e">
        <f t="shared" si="12"/>
        <v>#N/A</v>
      </c>
      <c r="R79" s="70">
        <f t="shared" si="18"/>
        <v>0</v>
      </c>
      <c r="T79" s="10"/>
      <c r="U79" s="10"/>
      <c r="V79" s="10"/>
      <c r="W79" s="10"/>
      <c r="X79" s="10"/>
    </row>
    <row r="80" spans="4:24" s="9" customFormat="1" x14ac:dyDescent="0.3">
      <c r="D80" s="17">
        <f t="shared" si="13"/>
        <v>51318</v>
      </c>
      <c r="E80" s="41">
        <v>1</v>
      </c>
      <c r="F80" s="83">
        <f t="shared" si="19"/>
        <v>3</v>
      </c>
      <c r="G80" s="39"/>
      <c r="H80" s="39"/>
      <c r="I80" s="39"/>
      <c r="J80" s="39"/>
      <c r="K80" s="84" t="e">
        <f t="shared" si="14"/>
        <v>#N/A</v>
      </c>
      <c r="L80" s="84" t="e">
        <f t="shared" si="15"/>
        <v>#N/A</v>
      </c>
      <c r="M80" s="40">
        <f t="shared" si="10"/>
        <v>0</v>
      </c>
      <c r="N80" s="40" t="e">
        <f t="shared" si="11"/>
        <v>#N/A</v>
      </c>
      <c r="O80" s="40">
        <f t="shared" si="16"/>
        <v>0</v>
      </c>
      <c r="P80" s="68">
        <f t="shared" si="17"/>
        <v>0</v>
      </c>
      <c r="Q80" s="69" t="e">
        <f t="shared" si="12"/>
        <v>#N/A</v>
      </c>
      <c r="R80" s="70">
        <f t="shared" si="18"/>
        <v>0</v>
      </c>
      <c r="T80" s="10"/>
      <c r="U80" s="10"/>
      <c r="V80" s="10"/>
      <c r="W80" s="10"/>
      <c r="X80" s="10"/>
    </row>
    <row r="81" spans="4:24" s="9" customFormat="1" x14ac:dyDescent="0.3">
      <c r="D81" s="17">
        <f t="shared" si="13"/>
        <v>51410</v>
      </c>
      <c r="E81" s="41">
        <v>1</v>
      </c>
      <c r="F81" s="83">
        <f t="shared" si="19"/>
        <v>3</v>
      </c>
      <c r="G81" s="39"/>
      <c r="H81" s="39"/>
      <c r="I81" s="39"/>
      <c r="J81" s="39"/>
      <c r="K81" s="84" t="e">
        <f t="shared" si="14"/>
        <v>#N/A</v>
      </c>
      <c r="L81" s="84" t="e">
        <f t="shared" si="15"/>
        <v>#N/A</v>
      </c>
      <c r="M81" s="40">
        <f t="shared" si="10"/>
        <v>0</v>
      </c>
      <c r="N81" s="40" t="e">
        <f t="shared" si="11"/>
        <v>#N/A</v>
      </c>
      <c r="O81" s="40">
        <f t="shared" si="16"/>
        <v>0</v>
      </c>
      <c r="P81" s="68">
        <f t="shared" si="17"/>
        <v>0</v>
      </c>
      <c r="Q81" s="69" t="e">
        <f t="shared" si="12"/>
        <v>#N/A</v>
      </c>
      <c r="R81" s="70">
        <f t="shared" si="18"/>
        <v>0</v>
      </c>
      <c r="T81" s="10"/>
      <c r="U81" s="10"/>
      <c r="V81" s="10"/>
      <c r="W81" s="10"/>
      <c r="X81" s="10"/>
    </row>
    <row r="82" spans="4:24" s="9" customFormat="1" x14ac:dyDescent="0.3">
      <c r="D82" s="17">
        <f t="shared" si="13"/>
        <v>51502</v>
      </c>
      <c r="E82" s="41">
        <v>1</v>
      </c>
      <c r="F82" s="83">
        <f t="shared" si="19"/>
        <v>3</v>
      </c>
      <c r="G82" s="39"/>
      <c r="H82" s="39"/>
      <c r="I82" s="39"/>
      <c r="J82" s="39"/>
      <c r="K82" s="84" t="e">
        <f t="shared" si="14"/>
        <v>#N/A</v>
      </c>
      <c r="L82" s="84" t="e">
        <f t="shared" si="15"/>
        <v>#N/A</v>
      </c>
      <c r="M82" s="40">
        <f t="shared" si="10"/>
        <v>0</v>
      </c>
      <c r="N82" s="40" t="e">
        <f t="shared" si="11"/>
        <v>#N/A</v>
      </c>
      <c r="O82" s="40">
        <f t="shared" si="16"/>
        <v>0</v>
      </c>
      <c r="P82" s="68">
        <f t="shared" si="17"/>
        <v>0</v>
      </c>
      <c r="Q82" s="69" t="e">
        <f t="shared" si="12"/>
        <v>#N/A</v>
      </c>
      <c r="R82" s="70">
        <f t="shared" si="18"/>
        <v>0</v>
      </c>
      <c r="T82" s="10"/>
      <c r="U82" s="10"/>
      <c r="V82" s="10"/>
      <c r="W82" s="10"/>
      <c r="X82" s="10"/>
    </row>
    <row r="83" spans="4:24" s="9" customFormat="1" x14ac:dyDescent="0.3">
      <c r="D83" s="17">
        <f t="shared" si="13"/>
        <v>51592</v>
      </c>
      <c r="E83" s="41">
        <v>1</v>
      </c>
      <c r="F83" s="83">
        <f t="shared" si="19"/>
        <v>3</v>
      </c>
      <c r="G83" s="39"/>
      <c r="H83" s="39"/>
      <c r="I83" s="39"/>
      <c r="J83" s="39"/>
      <c r="K83" s="84" t="e">
        <f t="shared" si="14"/>
        <v>#N/A</v>
      </c>
      <c r="L83" s="84" t="e">
        <f t="shared" si="15"/>
        <v>#N/A</v>
      </c>
      <c r="M83" s="40">
        <f t="shared" si="10"/>
        <v>0</v>
      </c>
      <c r="N83" s="40" t="e">
        <f t="shared" si="11"/>
        <v>#N/A</v>
      </c>
      <c r="O83" s="40">
        <f t="shared" si="16"/>
        <v>0</v>
      </c>
      <c r="P83" s="68">
        <f t="shared" si="17"/>
        <v>0</v>
      </c>
      <c r="Q83" s="69" t="e">
        <f t="shared" si="12"/>
        <v>#N/A</v>
      </c>
      <c r="R83" s="70">
        <f t="shared" si="18"/>
        <v>0</v>
      </c>
      <c r="T83" s="10"/>
      <c r="U83" s="10"/>
      <c r="V83" s="10"/>
      <c r="W83" s="10"/>
      <c r="X83" s="10"/>
    </row>
    <row r="84" spans="4:24" s="9" customFormat="1" x14ac:dyDescent="0.3">
      <c r="D84" s="17">
        <f t="shared" si="13"/>
        <v>51683</v>
      </c>
      <c r="E84" s="41">
        <v>1</v>
      </c>
      <c r="F84" s="83">
        <f t="shared" si="19"/>
        <v>3</v>
      </c>
      <c r="G84" s="39"/>
      <c r="H84" s="39"/>
      <c r="I84" s="39"/>
      <c r="J84" s="39"/>
      <c r="K84" s="84" t="e">
        <f t="shared" si="14"/>
        <v>#N/A</v>
      </c>
      <c r="L84" s="84" t="e">
        <f t="shared" si="15"/>
        <v>#N/A</v>
      </c>
      <c r="M84" s="40">
        <f t="shared" si="10"/>
        <v>0</v>
      </c>
      <c r="N84" s="40" t="e">
        <f t="shared" si="11"/>
        <v>#N/A</v>
      </c>
      <c r="O84" s="40">
        <f t="shared" si="16"/>
        <v>0</v>
      </c>
      <c r="P84" s="68">
        <f t="shared" si="17"/>
        <v>0</v>
      </c>
      <c r="Q84" s="69" t="e">
        <f t="shared" si="12"/>
        <v>#N/A</v>
      </c>
      <c r="R84" s="70">
        <f t="shared" si="18"/>
        <v>0</v>
      </c>
      <c r="T84" s="10"/>
      <c r="U84" s="10"/>
      <c r="V84" s="10"/>
      <c r="W84" s="10"/>
      <c r="X84" s="10"/>
    </row>
    <row r="85" spans="4:24" s="9" customFormat="1" x14ac:dyDescent="0.3">
      <c r="D85" s="17">
        <f t="shared" si="13"/>
        <v>51775</v>
      </c>
      <c r="E85" s="41">
        <v>1</v>
      </c>
      <c r="F85" s="83">
        <f t="shared" si="19"/>
        <v>3</v>
      </c>
      <c r="G85" s="39"/>
      <c r="H85" s="39"/>
      <c r="I85" s="39"/>
      <c r="J85" s="39"/>
      <c r="K85" s="84" t="e">
        <f t="shared" si="14"/>
        <v>#N/A</v>
      </c>
      <c r="L85" s="84" t="e">
        <f t="shared" si="15"/>
        <v>#N/A</v>
      </c>
      <c r="M85" s="40">
        <f t="shared" si="10"/>
        <v>0</v>
      </c>
      <c r="N85" s="40" t="e">
        <f t="shared" si="11"/>
        <v>#N/A</v>
      </c>
      <c r="O85" s="40">
        <f t="shared" si="16"/>
        <v>0</v>
      </c>
      <c r="P85" s="68">
        <f t="shared" si="17"/>
        <v>0</v>
      </c>
      <c r="Q85" s="69" t="e">
        <f t="shared" si="12"/>
        <v>#N/A</v>
      </c>
      <c r="R85" s="70">
        <f t="shared" si="18"/>
        <v>0</v>
      </c>
      <c r="T85" s="10"/>
      <c r="U85" s="10"/>
      <c r="V85" s="10"/>
      <c r="W85" s="10"/>
      <c r="X85" s="10"/>
    </row>
    <row r="86" spans="4:24" s="9" customFormat="1" x14ac:dyDescent="0.3">
      <c r="D86" s="17">
        <f t="shared" si="13"/>
        <v>51867</v>
      </c>
      <c r="E86" s="41">
        <v>1</v>
      </c>
      <c r="F86" s="83">
        <f t="shared" si="19"/>
        <v>3</v>
      </c>
      <c r="G86" s="39"/>
      <c r="H86" s="39"/>
      <c r="I86" s="39"/>
      <c r="J86" s="39"/>
      <c r="K86" s="84" t="e">
        <f t="shared" si="14"/>
        <v>#N/A</v>
      </c>
      <c r="L86" s="84" t="e">
        <f t="shared" si="15"/>
        <v>#N/A</v>
      </c>
      <c r="M86" s="40">
        <f t="shared" si="10"/>
        <v>0</v>
      </c>
      <c r="N86" s="40" t="e">
        <f t="shared" si="11"/>
        <v>#N/A</v>
      </c>
      <c r="O86" s="40">
        <f t="shared" si="16"/>
        <v>0</v>
      </c>
      <c r="P86" s="68">
        <f t="shared" si="17"/>
        <v>0</v>
      </c>
      <c r="Q86" s="69" t="e">
        <f t="shared" si="12"/>
        <v>#N/A</v>
      </c>
      <c r="R86" s="70">
        <f t="shared" si="18"/>
        <v>0</v>
      </c>
      <c r="T86" s="10"/>
      <c r="U86" s="10"/>
      <c r="V86" s="10"/>
      <c r="W86" s="10"/>
      <c r="X86" s="10"/>
    </row>
    <row r="87" spans="4:24" s="9" customFormat="1" x14ac:dyDescent="0.3">
      <c r="D87" s="17">
        <f t="shared" si="13"/>
        <v>51957</v>
      </c>
      <c r="E87" s="41">
        <v>1</v>
      </c>
      <c r="F87" s="83">
        <f t="shared" si="19"/>
        <v>3</v>
      </c>
      <c r="G87" s="39"/>
      <c r="H87" s="39"/>
      <c r="I87" s="39"/>
      <c r="J87" s="39"/>
      <c r="K87" s="84" t="e">
        <f t="shared" si="14"/>
        <v>#N/A</v>
      </c>
      <c r="L87" s="84" t="e">
        <f t="shared" si="15"/>
        <v>#N/A</v>
      </c>
      <c r="M87" s="40">
        <f t="shared" si="10"/>
        <v>0</v>
      </c>
      <c r="N87" s="40" t="e">
        <f t="shared" si="11"/>
        <v>#N/A</v>
      </c>
      <c r="O87" s="40">
        <f t="shared" si="16"/>
        <v>0</v>
      </c>
      <c r="P87" s="68">
        <f t="shared" si="17"/>
        <v>0</v>
      </c>
      <c r="Q87" s="69" t="e">
        <f t="shared" si="12"/>
        <v>#N/A</v>
      </c>
      <c r="R87" s="70">
        <f t="shared" si="18"/>
        <v>0</v>
      </c>
      <c r="T87" s="10"/>
      <c r="U87" s="10"/>
      <c r="V87" s="10"/>
      <c r="W87" s="10"/>
      <c r="X87" s="10"/>
    </row>
    <row r="88" spans="4:24" s="9" customFormat="1" x14ac:dyDescent="0.3">
      <c r="D88" s="17">
        <f t="shared" si="13"/>
        <v>52048</v>
      </c>
      <c r="E88" s="41">
        <v>1</v>
      </c>
      <c r="F88" s="83">
        <f t="shared" si="19"/>
        <v>3</v>
      </c>
      <c r="G88" s="39"/>
      <c r="H88" s="39"/>
      <c r="I88" s="39"/>
      <c r="J88" s="39"/>
      <c r="K88" s="84" t="e">
        <f t="shared" si="14"/>
        <v>#N/A</v>
      </c>
      <c r="L88" s="84" t="e">
        <f t="shared" si="15"/>
        <v>#N/A</v>
      </c>
      <c r="M88" s="40">
        <f t="shared" si="10"/>
        <v>0</v>
      </c>
      <c r="N88" s="40" t="e">
        <f t="shared" si="11"/>
        <v>#N/A</v>
      </c>
      <c r="O88" s="40">
        <f t="shared" si="16"/>
        <v>0</v>
      </c>
      <c r="P88" s="68">
        <f t="shared" si="17"/>
        <v>0</v>
      </c>
      <c r="Q88" s="69" t="e">
        <f t="shared" si="12"/>
        <v>#N/A</v>
      </c>
      <c r="R88" s="70">
        <f t="shared" si="18"/>
        <v>0</v>
      </c>
      <c r="T88" s="10"/>
      <c r="U88" s="10"/>
      <c r="V88" s="10"/>
      <c r="W88" s="10"/>
      <c r="X88" s="10"/>
    </row>
    <row r="89" spans="4:24" s="9" customFormat="1" x14ac:dyDescent="0.3">
      <c r="D89" s="17">
        <f t="shared" si="13"/>
        <v>52140</v>
      </c>
      <c r="E89" s="41">
        <v>1</v>
      </c>
      <c r="F89" s="83">
        <f t="shared" si="19"/>
        <v>3</v>
      </c>
      <c r="G89" s="39"/>
      <c r="H89" s="39"/>
      <c r="I89" s="39"/>
      <c r="J89" s="39"/>
      <c r="K89" s="84" t="e">
        <f t="shared" si="14"/>
        <v>#N/A</v>
      </c>
      <c r="L89" s="84" t="e">
        <f t="shared" si="15"/>
        <v>#N/A</v>
      </c>
      <c r="M89" s="40">
        <f t="shared" si="10"/>
        <v>0</v>
      </c>
      <c r="N89" s="40" t="e">
        <f t="shared" si="11"/>
        <v>#N/A</v>
      </c>
      <c r="O89" s="40">
        <f t="shared" si="16"/>
        <v>0</v>
      </c>
      <c r="P89" s="68">
        <f t="shared" si="17"/>
        <v>0</v>
      </c>
      <c r="Q89" s="69" t="e">
        <f t="shared" si="12"/>
        <v>#N/A</v>
      </c>
      <c r="R89" s="70">
        <f t="shared" si="18"/>
        <v>0</v>
      </c>
      <c r="T89" s="10"/>
      <c r="U89" s="10"/>
      <c r="V89" s="10"/>
      <c r="W89" s="10"/>
      <c r="X89" s="10"/>
    </row>
    <row r="90" spans="4:24" s="9" customFormat="1" x14ac:dyDescent="0.3">
      <c r="D90" s="17">
        <f t="shared" si="13"/>
        <v>52232</v>
      </c>
      <c r="E90" s="41">
        <v>1</v>
      </c>
      <c r="F90" s="83">
        <f t="shared" si="19"/>
        <v>3</v>
      </c>
      <c r="G90" s="39"/>
      <c r="H90" s="39"/>
      <c r="I90" s="39"/>
      <c r="J90" s="39"/>
      <c r="K90" s="84" t="e">
        <f t="shared" si="14"/>
        <v>#N/A</v>
      </c>
      <c r="L90" s="84" t="e">
        <f t="shared" si="15"/>
        <v>#N/A</v>
      </c>
      <c r="M90" s="40">
        <f t="shared" si="10"/>
        <v>0</v>
      </c>
      <c r="N90" s="40" t="e">
        <f t="shared" si="11"/>
        <v>#N/A</v>
      </c>
      <c r="O90" s="40">
        <f t="shared" si="16"/>
        <v>0</v>
      </c>
      <c r="P90" s="68">
        <f t="shared" si="17"/>
        <v>0</v>
      </c>
      <c r="Q90" s="69" t="e">
        <f t="shared" si="12"/>
        <v>#N/A</v>
      </c>
      <c r="R90" s="70">
        <f t="shared" si="18"/>
        <v>0</v>
      </c>
      <c r="T90" s="10"/>
      <c r="U90" s="10"/>
      <c r="V90" s="10"/>
      <c r="W90" s="10"/>
      <c r="X90" s="10"/>
    </row>
    <row r="91" spans="4:24" s="9" customFormat="1" x14ac:dyDescent="0.3">
      <c r="D91" s="17">
        <f t="shared" si="13"/>
        <v>52322</v>
      </c>
      <c r="E91" s="41">
        <v>1</v>
      </c>
      <c r="F91" s="83">
        <f t="shared" si="19"/>
        <v>3</v>
      </c>
      <c r="G91" s="39"/>
      <c r="H91" s="39"/>
      <c r="I91" s="39"/>
      <c r="J91" s="39"/>
      <c r="K91" s="84" t="e">
        <f t="shared" si="14"/>
        <v>#N/A</v>
      </c>
      <c r="L91" s="84" t="e">
        <f t="shared" si="15"/>
        <v>#N/A</v>
      </c>
      <c r="M91" s="40">
        <f t="shared" si="10"/>
        <v>0</v>
      </c>
      <c r="N91" s="40" t="e">
        <f t="shared" si="11"/>
        <v>#N/A</v>
      </c>
      <c r="O91" s="40">
        <f t="shared" si="16"/>
        <v>0</v>
      </c>
      <c r="P91" s="68">
        <f t="shared" si="17"/>
        <v>0</v>
      </c>
      <c r="Q91" s="69" t="e">
        <f t="shared" si="12"/>
        <v>#N/A</v>
      </c>
      <c r="R91" s="70">
        <f t="shared" si="18"/>
        <v>0</v>
      </c>
      <c r="T91" s="10"/>
      <c r="U91" s="10"/>
      <c r="V91" s="10"/>
      <c r="W91" s="10"/>
      <c r="X91" s="10"/>
    </row>
    <row r="92" spans="4:24" s="9" customFormat="1" x14ac:dyDescent="0.3">
      <c r="D92" s="17">
        <f t="shared" si="13"/>
        <v>52413</v>
      </c>
      <c r="E92" s="41">
        <v>1</v>
      </c>
      <c r="F92" s="83">
        <f t="shared" si="19"/>
        <v>3</v>
      </c>
      <c r="G92" s="39"/>
      <c r="H92" s="39"/>
      <c r="I92" s="39"/>
      <c r="J92" s="39"/>
      <c r="K92" s="84" t="e">
        <f t="shared" si="14"/>
        <v>#N/A</v>
      </c>
      <c r="L92" s="84" t="e">
        <f t="shared" si="15"/>
        <v>#N/A</v>
      </c>
      <c r="M92" s="40">
        <f t="shared" si="10"/>
        <v>0</v>
      </c>
      <c r="N92" s="40" t="e">
        <f t="shared" si="11"/>
        <v>#N/A</v>
      </c>
      <c r="O92" s="40">
        <f t="shared" si="16"/>
        <v>0</v>
      </c>
      <c r="P92" s="68">
        <f t="shared" si="17"/>
        <v>0</v>
      </c>
      <c r="Q92" s="69" t="e">
        <f t="shared" si="12"/>
        <v>#N/A</v>
      </c>
      <c r="R92" s="70">
        <f t="shared" si="18"/>
        <v>0</v>
      </c>
      <c r="T92" s="10"/>
      <c r="U92" s="10"/>
      <c r="V92" s="10"/>
      <c r="W92" s="10"/>
      <c r="X92" s="10"/>
    </row>
    <row r="93" spans="4:24" s="9" customFormat="1" x14ac:dyDescent="0.3">
      <c r="D93" s="17">
        <f t="shared" si="13"/>
        <v>52505</v>
      </c>
      <c r="E93" s="41">
        <v>1</v>
      </c>
      <c r="F93" s="83">
        <f t="shared" si="19"/>
        <v>3</v>
      </c>
      <c r="G93" s="39"/>
      <c r="H93" s="39"/>
      <c r="I93" s="39"/>
      <c r="J93" s="39"/>
      <c r="K93" s="84" t="e">
        <f t="shared" si="14"/>
        <v>#N/A</v>
      </c>
      <c r="L93" s="84" t="e">
        <f t="shared" si="15"/>
        <v>#N/A</v>
      </c>
      <c r="M93" s="40">
        <f t="shared" si="10"/>
        <v>0</v>
      </c>
      <c r="N93" s="40" t="e">
        <f t="shared" si="11"/>
        <v>#N/A</v>
      </c>
      <c r="O93" s="40">
        <f t="shared" si="16"/>
        <v>0</v>
      </c>
      <c r="P93" s="68">
        <f t="shared" si="17"/>
        <v>0</v>
      </c>
      <c r="Q93" s="69" t="e">
        <f t="shared" si="12"/>
        <v>#N/A</v>
      </c>
      <c r="R93" s="70">
        <f t="shared" si="18"/>
        <v>0</v>
      </c>
      <c r="T93" s="10"/>
      <c r="U93" s="10"/>
      <c r="V93" s="10"/>
      <c r="W93" s="10"/>
      <c r="X93" s="10"/>
    </row>
    <row r="94" spans="4:24" s="9" customFormat="1" x14ac:dyDescent="0.3">
      <c r="D94" s="17">
        <f t="shared" si="13"/>
        <v>52597</v>
      </c>
      <c r="E94" s="41">
        <v>1</v>
      </c>
      <c r="F94" s="83">
        <f t="shared" si="19"/>
        <v>3</v>
      </c>
      <c r="G94" s="39"/>
      <c r="H94" s="39"/>
      <c r="I94" s="39"/>
      <c r="J94" s="39"/>
      <c r="K94" s="84" t="e">
        <f t="shared" si="14"/>
        <v>#N/A</v>
      </c>
      <c r="L94" s="84" t="e">
        <f t="shared" si="15"/>
        <v>#N/A</v>
      </c>
      <c r="M94" s="40">
        <f t="shared" si="10"/>
        <v>0</v>
      </c>
      <c r="N94" s="40" t="e">
        <f t="shared" si="11"/>
        <v>#N/A</v>
      </c>
      <c r="O94" s="40">
        <f t="shared" si="16"/>
        <v>0</v>
      </c>
      <c r="P94" s="68">
        <f t="shared" si="17"/>
        <v>0</v>
      </c>
      <c r="Q94" s="69" t="e">
        <f t="shared" si="12"/>
        <v>#N/A</v>
      </c>
      <c r="R94" s="70">
        <f t="shared" si="18"/>
        <v>0</v>
      </c>
      <c r="T94" s="10"/>
      <c r="U94" s="10"/>
      <c r="V94" s="10"/>
      <c r="W94" s="10"/>
      <c r="X94" s="10"/>
    </row>
    <row r="95" spans="4:24" s="9" customFormat="1" x14ac:dyDescent="0.3">
      <c r="D95" s="17">
        <f t="shared" si="13"/>
        <v>52688</v>
      </c>
      <c r="E95" s="41">
        <v>1</v>
      </c>
      <c r="F95" s="83">
        <f t="shared" si="19"/>
        <v>3</v>
      </c>
      <c r="G95" s="39"/>
      <c r="H95" s="39"/>
      <c r="I95" s="39"/>
      <c r="J95" s="39"/>
      <c r="K95" s="84" t="e">
        <f t="shared" si="14"/>
        <v>#N/A</v>
      </c>
      <c r="L95" s="84" t="e">
        <f t="shared" si="15"/>
        <v>#N/A</v>
      </c>
      <c r="M95" s="40">
        <f t="shared" si="10"/>
        <v>0</v>
      </c>
      <c r="N95" s="40" t="e">
        <f t="shared" si="11"/>
        <v>#N/A</v>
      </c>
      <c r="O95" s="40">
        <f t="shared" si="16"/>
        <v>0</v>
      </c>
      <c r="P95" s="68">
        <f t="shared" si="17"/>
        <v>0</v>
      </c>
      <c r="Q95" s="69" t="e">
        <f t="shared" si="12"/>
        <v>#N/A</v>
      </c>
      <c r="R95" s="70">
        <f t="shared" si="18"/>
        <v>0</v>
      </c>
      <c r="T95" s="10"/>
      <c r="U95" s="10"/>
      <c r="V95" s="10"/>
      <c r="W95" s="10"/>
      <c r="X95" s="10"/>
    </row>
    <row r="96" spans="4:24" s="9" customFormat="1" x14ac:dyDescent="0.3">
      <c r="D96" s="17">
        <f t="shared" si="13"/>
        <v>52779</v>
      </c>
      <c r="E96" s="41">
        <v>1</v>
      </c>
      <c r="F96" s="83">
        <f t="shared" si="19"/>
        <v>3</v>
      </c>
      <c r="G96" s="39"/>
      <c r="H96" s="39"/>
      <c r="I96" s="39"/>
      <c r="J96" s="39"/>
      <c r="K96" s="84" t="e">
        <f t="shared" si="14"/>
        <v>#N/A</v>
      </c>
      <c r="L96" s="84" t="e">
        <f t="shared" si="15"/>
        <v>#N/A</v>
      </c>
      <c r="M96" s="40">
        <f t="shared" si="10"/>
        <v>0</v>
      </c>
      <c r="N96" s="40" t="e">
        <f t="shared" si="11"/>
        <v>#N/A</v>
      </c>
      <c r="O96" s="40">
        <f t="shared" si="16"/>
        <v>0</v>
      </c>
      <c r="P96" s="68">
        <f t="shared" si="17"/>
        <v>0</v>
      </c>
      <c r="Q96" s="69" t="e">
        <f t="shared" si="12"/>
        <v>#N/A</v>
      </c>
      <c r="R96" s="70">
        <f t="shared" si="18"/>
        <v>0</v>
      </c>
      <c r="T96" s="10"/>
      <c r="U96" s="10"/>
      <c r="V96" s="10"/>
      <c r="W96" s="10"/>
      <c r="X96" s="10"/>
    </row>
    <row r="97" spans="4:24" s="9" customFormat="1" x14ac:dyDescent="0.3">
      <c r="D97" s="17">
        <f t="shared" si="13"/>
        <v>52871</v>
      </c>
      <c r="E97" s="41">
        <v>1</v>
      </c>
      <c r="F97" s="83">
        <f t="shared" si="19"/>
        <v>3</v>
      </c>
      <c r="G97" s="39"/>
      <c r="H97" s="39"/>
      <c r="I97" s="39"/>
      <c r="J97" s="39"/>
      <c r="K97" s="84" t="e">
        <f t="shared" si="14"/>
        <v>#N/A</v>
      </c>
      <c r="L97" s="84" t="e">
        <f t="shared" si="15"/>
        <v>#N/A</v>
      </c>
      <c r="M97" s="40">
        <f t="shared" si="10"/>
        <v>0</v>
      </c>
      <c r="N97" s="40" t="e">
        <f t="shared" si="11"/>
        <v>#N/A</v>
      </c>
      <c r="O97" s="40">
        <f t="shared" si="16"/>
        <v>0</v>
      </c>
      <c r="P97" s="68">
        <f t="shared" si="17"/>
        <v>0</v>
      </c>
      <c r="Q97" s="69" t="e">
        <f t="shared" si="12"/>
        <v>#N/A</v>
      </c>
      <c r="R97" s="70">
        <f t="shared" si="18"/>
        <v>0</v>
      </c>
      <c r="T97" s="10"/>
      <c r="U97" s="10"/>
      <c r="V97" s="10"/>
      <c r="W97" s="10"/>
      <c r="X97" s="10"/>
    </row>
    <row r="98" spans="4:24" s="9" customFormat="1" x14ac:dyDescent="0.3">
      <c r="D98" s="17">
        <f t="shared" si="13"/>
        <v>52963</v>
      </c>
      <c r="E98" s="41">
        <v>1</v>
      </c>
      <c r="F98" s="83">
        <f t="shared" si="19"/>
        <v>3</v>
      </c>
      <c r="G98" s="39"/>
      <c r="H98" s="39"/>
      <c r="I98" s="39"/>
      <c r="J98" s="39"/>
      <c r="K98" s="84" t="e">
        <f t="shared" si="14"/>
        <v>#N/A</v>
      </c>
      <c r="L98" s="84" t="e">
        <f t="shared" si="15"/>
        <v>#N/A</v>
      </c>
      <c r="M98" s="40">
        <f t="shared" si="10"/>
        <v>0</v>
      </c>
      <c r="N98" s="40" t="e">
        <f t="shared" si="11"/>
        <v>#N/A</v>
      </c>
      <c r="O98" s="40">
        <f t="shared" si="16"/>
        <v>0</v>
      </c>
      <c r="P98" s="68">
        <f t="shared" si="17"/>
        <v>0</v>
      </c>
      <c r="Q98" s="69" t="e">
        <f t="shared" si="12"/>
        <v>#N/A</v>
      </c>
      <c r="R98" s="70">
        <f t="shared" si="18"/>
        <v>0</v>
      </c>
      <c r="T98" s="10"/>
      <c r="U98" s="10"/>
      <c r="V98" s="10"/>
      <c r="W98" s="10"/>
      <c r="X98" s="10"/>
    </row>
    <row r="99" spans="4:24" s="9" customFormat="1" x14ac:dyDescent="0.3">
      <c r="D99" s="17">
        <f t="shared" si="13"/>
        <v>53053</v>
      </c>
      <c r="E99" s="41">
        <v>1</v>
      </c>
      <c r="F99" s="83">
        <f t="shared" si="19"/>
        <v>3</v>
      </c>
      <c r="G99" s="39"/>
      <c r="H99" s="39"/>
      <c r="I99" s="39"/>
      <c r="J99" s="39"/>
      <c r="K99" s="84" t="e">
        <f t="shared" si="14"/>
        <v>#N/A</v>
      </c>
      <c r="L99" s="84" t="e">
        <f t="shared" si="15"/>
        <v>#N/A</v>
      </c>
      <c r="M99" s="40">
        <f t="shared" si="10"/>
        <v>0</v>
      </c>
      <c r="N99" s="40" t="e">
        <f t="shared" si="11"/>
        <v>#N/A</v>
      </c>
      <c r="O99" s="40">
        <f t="shared" si="16"/>
        <v>0</v>
      </c>
      <c r="P99" s="68">
        <f t="shared" si="17"/>
        <v>0</v>
      </c>
      <c r="Q99" s="69" t="e">
        <f t="shared" si="12"/>
        <v>#N/A</v>
      </c>
      <c r="R99" s="70">
        <f t="shared" si="18"/>
        <v>0</v>
      </c>
      <c r="T99" s="10"/>
      <c r="U99" s="10"/>
      <c r="V99" s="10"/>
      <c r="W99" s="10"/>
      <c r="X99" s="10"/>
    </row>
    <row r="100" spans="4:24" s="9" customFormat="1" x14ac:dyDescent="0.3">
      <c r="D100" s="17">
        <f t="shared" si="13"/>
        <v>53144</v>
      </c>
      <c r="E100" s="41">
        <v>1</v>
      </c>
      <c r="F100" s="83">
        <f t="shared" si="19"/>
        <v>3</v>
      </c>
      <c r="G100" s="39"/>
      <c r="H100" s="39"/>
      <c r="I100" s="39"/>
      <c r="J100" s="39"/>
      <c r="K100" s="84" t="e">
        <f t="shared" si="14"/>
        <v>#N/A</v>
      </c>
      <c r="L100" s="84" t="e">
        <f t="shared" si="15"/>
        <v>#N/A</v>
      </c>
      <c r="M100" s="40">
        <f t="shared" si="10"/>
        <v>0</v>
      </c>
      <c r="N100" s="40" t="e">
        <f t="shared" si="11"/>
        <v>#N/A</v>
      </c>
      <c r="O100" s="40">
        <f t="shared" si="16"/>
        <v>0</v>
      </c>
      <c r="P100" s="68">
        <f t="shared" si="17"/>
        <v>0</v>
      </c>
      <c r="Q100" s="69" t="e">
        <f t="shared" si="12"/>
        <v>#N/A</v>
      </c>
      <c r="R100" s="70">
        <f t="shared" si="18"/>
        <v>0</v>
      </c>
      <c r="T100" s="10"/>
      <c r="U100" s="10"/>
      <c r="V100" s="10"/>
      <c r="W100" s="10"/>
      <c r="X100" s="10"/>
    </row>
    <row r="101" spans="4:24" s="9" customFormat="1" x14ac:dyDescent="0.3">
      <c r="D101" s="17">
        <f t="shared" si="13"/>
        <v>53236</v>
      </c>
      <c r="E101" s="41">
        <v>1</v>
      </c>
      <c r="F101" s="83">
        <f t="shared" si="19"/>
        <v>3</v>
      </c>
      <c r="G101" s="39"/>
      <c r="H101" s="39"/>
      <c r="I101" s="39"/>
      <c r="J101" s="39"/>
      <c r="K101" s="84" t="e">
        <f t="shared" si="14"/>
        <v>#N/A</v>
      </c>
      <c r="L101" s="84" t="e">
        <f t="shared" si="15"/>
        <v>#N/A</v>
      </c>
      <c r="M101" s="40">
        <f t="shared" si="10"/>
        <v>0</v>
      </c>
      <c r="N101" s="40" t="e">
        <f t="shared" si="11"/>
        <v>#N/A</v>
      </c>
      <c r="O101" s="40">
        <f t="shared" si="16"/>
        <v>0</v>
      </c>
      <c r="P101" s="68">
        <f t="shared" si="17"/>
        <v>0</v>
      </c>
      <c r="Q101" s="69" t="e">
        <f t="shared" si="12"/>
        <v>#N/A</v>
      </c>
      <c r="R101" s="70">
        <f t="shared" si="18"/>
        <v>0</v>
      </c>
      <c r="T101" s="10"/>
      <c r="U101" s="10"/>
      <c r="V101" s="10"/>
      <c r="W101" s="10"/>
      <c r="X101" s="10"/>
    </row>
    <row r="102" spans="4:24" s="9" customFormat="1" x14ac:dyDescent="0.3">
      <c r="D102" s="17">
        <f t="shared" si="13"/>
        <v>53328</v>
      </c>
      <c r="E102" s="41">
        <v>1</v>
      </c>
      <c r="F102" s="83">
        <f t="shared" si="19"/>
        <v>3</v>
      </c>
      <c r="G102" s="39"/>
      <c r="H102" s="39"/>
      <c r="I102" s="39"/>
      <c r="J102" s="39"/>
      <c r="K102" s="84" t="e">
        <f t="shared" si="14"/>
        <v>#N/A</v>
      </c>
      <c r="L102" s="84" t="e">
        <f t="shared" si="15"/>
        <v>#N/A</v>
      </c>
      <c r="M102" s="40">
        <f t="shared" si="10"/>
        <v>0</v>
      </c>
      <c r="N102" s="40" t="e">
        <f t="shared" si="11"/>
        <v>#N/A</v>
      </c>
      <c r="O102" s="40">
        <f t="shared" si="16"/>
        <v>0</v>
      </c>
      <c r="P102" s="68">
        <f t="shared" si="17"/>
        <v>0</v>
      </c>
      <c r="Q102" s="69" t="e">
        <f t="shared" si="12"/>
        <v>#N/A</v>
      </c>
      <c r="R102" s="70">
        <f t="shared" si="18"/>
        <v>0</v>
      </c>
      <c r="T102" s="10"/>
      <c r="U102" s="10"/>
      <c r="V102" s="10"/>
      <c r="W102" s="10"/>
      <c r="X102" s="10"/>
    </row>
    <row r="103" spans="4:24" s="9" customFormat="1" x14ac:dyDescent="0.3">
      <c r="D103" s="17">
        <f t="shared" si="13"/>
        <v>53418</v>
      </c>
      <c r="E103" s="41">
        <v>1</v>
      </c>
      <c r="F103" s="83">
        <f t="shared" si="19"/>
        <v>3</v>
      </c>
      <c r="G103" s="39"/>
      <c r="H103" s="39"/>
      <c r="I103" s="39"/>
      <c r="J103" s="39"/>
      <c r="K103" s="84" t="e">
        <f t="shared" si="14"/>
        <v>#N/A</v>
      </c>
      <c r="L103" s="84" t="e">
        <f t="shared" si="15"/>
        <v>#N/A</v>
      </c>
      <c r="M103" s="40">
        <f t="shared" si="10"/>
        <v>0</v>
      </c>
      <c r="N103" s="40" t="e">
        <f t="shared" si="11"/>
        <v>#N/A</v>
      </c>
      <c r="O103" s="40">
        <f t="shared" si="16"/>
        <v>0</v>
      </c>
      <c r="P103" s="68">
        <f t="shared" si="17"/>
        <v>0</v>
      </c>
      <c r="Q103" s="69" t="e">
        <f t="shared" si="12"/>
        <v>#N/A</v>
      </c>
      <c r="R103" s="70">
        <f t="shared" si="18"/>
        <v>0</v>
      </c>
      <c r="T103" s="10"/>
      <c r="U103" s="10"/>
      <c r="V103" s="10"/>
      <c r="W103" s="10"/>
      <c r="X103" s="10"/>
    </row>
    <row r="104" spans="4:24" s="9" customFormat="1" x14ac:dyDescent="0.3">
      <c r="D104" s="17">
        <f t="shared" si="13"/>
        <v>53509</v>
      </c>
      <c r="E104" s="41">
        <v>1</v>
      </c>
      <c r="F104" s="83">
        <f t="shared" si="19"/>
        <v>3</v>
      </c>
      <c r="G104" s="39"/>
      <c r="H104" s="39"/>
      <c r="I104" s="39"/>
      <c r="J104" s="39"/>
      <c r="K104" s="84" t="e">
        <f t="shared" si="14"/>
        <v>#N/A</v>
      </c>
      <c r="L104" s="84" t="e">
        <f t="shared" si="15"/>
        <v>#N/A</v>
      </c>
      <c r="M104" s="40">
        <f t="shared" si="10"/>
        <v>0</v>
      </c>
      <c r="N104" s="40" t="e">
        <f t="shared" si="11"/>
        <v>#N/A</v>
      </c>
      <c r="O104" s="40">
        <f t="shared" si="16"/>
        <v>0</v>
      </c>
      <c r="P104" s="68">
        <f t="shared" si="17"/>
        <v>0</v>
      </c>
      <c r="Q104" s="69" t="e">
        <f t="shared" si="12"/>
        <v>#N/A</v>
      </c>
      <c r="R104" s="70">
        <f t="shared" si="18"/>
        <v>0</v>
      </c>
      <c r="T104" s="10"/>
      <c r="U104" s="10"/>
      <c r="V104" s="10"/>
      <c r="W104" s="10"/>
      <c r="X104" s="10"/>
    </row>
    <row r="105" spans="4:24" s="9" customFormat="1" x14ac:dyDescent="0.3">
      <c r="D105" s="17">
        <f t="shared" si="13"/>
        <v>53601</v>
      </c>
      <c r="E105" s="41">
        <v>1</v>
      </c>
      <c r="F105" s="83">
        <f t="shared" si="19"/>
        <v>3</v>
      </c>
      <c r="G105" s="39"/>
      <c r="H105" s="39"/>
      <c r="I105" s="39"/>
      <c r="J105" s="39"/>
      <c r="K105" s="84" t="e">
        <f t="shared" si="14"/>
        <v>#N/A</v>
      </c>
      <c r="L105" s="84" t="e">
        <f t="shared" si="15"/>
        <v>#N/A</v>
      </c>
      <c r="M105" s="40">
        <f t="shared" si="10"/>
        <v>0</v>
      </c>
      <c r="N105" s="40" t="e">
        <f t="shared" si="11"/>
        <v>#N/A</v>
      </c>
      <c r="O105" s="40">
        <f t="shared" si="16"/>
        <v>0</v>
      </c>
      <c r="P105" s="68">
        <f t="shared" si="17"/>
        <v>0</v>
      </c>
      <c r="Q105" s="69" t="e">
        <f t="shared" si="12"/>
        <v>#N/A</v>
      </c>
      <c r="R105" s="70">
        <f t="shared" si="18"/>
        <v>0</v>
      </c>
      <c r="T105" s="10"/>
      <c r="U105" s="10"/>
      <c r="V105" s="10"/>
      <c r="W105" s="10"/>
      <c r="X105" s="10"/>
    </row>
    <row r="106" spans="4:24" s="9" customFormat="1" x14ac:dyDescent="0.3">
      <c r="D106" s="17">
        <f t="shared" si="13"/>
        <v>53693</v>
      </c>
      <c r="E106" s="41">
        <v>1</v>
      </c>
      <c r="F106" s="83">
        <f t="shared" si="19"/>
        <v>3</v>
      </c>
      <c r="G106" s="39"/>
      <c r="H106" s="39"/>
      <c r="I106" s="39"/>
      <c r="J106" s="39"/>
      <c r="K106" s="84" t="e">
        <f t="shared" si="14"/>
        <v>#N/A</v>
      </c>
      <c r="L106" s="84" t="e">
        <f t="shared" si="15"/>
        <v>#N/A</v>
      </c>
      <c r="M106" s="40">
        <f t="shared" si="10"/>
        <v>0</v>
      </c>
      <c r="N106" s="40" t="e">
        <f t="shared" si="11"/>
        <v>#N/A</v>
      </c>
      <c r="O106" s="40">
        <f t="shared" si="16"/>
        <v>0</v>
      </c>
      <c r="P106" s="68">
        <f t="shared" si="17"/>
        <v>0</v>
      </c>
      <c r="Q106" s="69" t="e">
        <f t="shared" si="12"/>
        <v>#N/A</v>
      </c>
      <c r="R106" s="70">
        <f t="shared" si="18"/>
        <v>0</v>
      </c>
      <c r="T106" s="10"/>
      <c r="U106" s="10"/>
      <c r="V106" s="10"/>
      <c r="W106" s="10"/>
      <c r="X106" s="10"/>
    </row>
    <row r="107" spans="4:24" s="9" customFormat="1" x14ac:dyDescent="0.3">
      <c r="D107" s="17">
        <f t="shared" si="13"/>
        <v>53783</v>
      </c>
      <c r="E107" s="41">
        <v>1</v>
      </c>
      <c r="F107" s="83">
        <f t="shared" si="19"/>
        <v>3</v>
      </c>
      <c r="G107" s="39"/>
      <c r="H107" s="39"/>
      <c r="I107" s="39"/>
      <c r="J107" s="39"/>
      <c r="K107" s="84" t="e">
        <f t="shared" si="14"/>
        <v>#N/A</v>
      </c>
      <c r="L107" s="84" t="e">
        <f t="shared" si="15"/>
        <v>#N/A</v>
      </c>
      <c r="M107" s="40">
        <f t="shared" si="10"/>
        <v>0</v>
      </c>
      <c r="N107" s="40" t="e">
        <f t="shared" si="11"/>
        <v>#N/A</v>
      </c>
      <c r="O107" s="40">
        <f t="shared" si="16"/>
        <v>0</v>
      </c>
      <c r="P107" s="68">
        <f t="shared" si="17"/>
        <v>0</v>
      </c>
      <c r="Q107" s="69" t="e">
        <f t="shared" si="12"/>
        <v>#N/A</v>
      </c>
      <c r="R107" s="70">
        <f t="shared" si="18"/>
        <v>0</v>
      </c>
      <c r="T107" s="10"/>
      <c r="U107" s="10"/>
      <c r="V107" s="10"/>
      <c r="W107" s="10"/>
      <c r="X107" s="10"/>
    </row>
    <row r="108" spans="4:24" s="9" customFormat="1" x14ac:dyDescent="0.3">
      <c r="D108" s="17">
        <f t="shared" si="13"/>
        <v>53874</v>
      </c>
      <c r="E108" s="41">
        <v>1</v>
      </c>
      <c r="F108" s="83">
        <f t="shared" si="19"/>
        <v>3</v>
      </c>
      <c r="G108" s="39"/>
      <c r="H108" s="39"/>
      <c r="I108" s="39"/>
      <c r="J108" s="39"/>
      <c r="K108" s="84" t="e">
        <f t="shared" si="14"/>
        <v>#N/A</v>
      </c>
      <c r="L108" s="84" t="e">
        <f t="shared" si="15"/>
        <v>#N/A</v>
      </c>
      <c r="M108" s="40">
        <f t="shared" si="10"/>
        <v>0</v>
      </c>
      <c r="N108" s="40" t="e">
        <f t="shared" si="11"/>
        <v>#N/A</v>
      </c>
      <c r="O108" s="40">
        <f t="shared" si="16"/>
        <v>0</v>
      </c>
      <c r="P108" s="68">
        <f t="shared" si="17"/>
        <v>0</v>
      </c>
      <c r="Q108" s="69" t="e">
        <f t="shared" si="12"/>
        <v>#N/A</v>
      </c>
      <c r="R108" s="70">
        <f t="shared" si="18"/>
        <v>0</v>
      </c>
      <c r="T108" s="10"/>
      <c r="U108" s="10"/>
      <c r="V108" s="10"/>
      <c r="W108" s="10"/>
      <c r="X108" s="10"/>
    </row>
    <row r="109" spans="4:24" s="9" customFormat="1" x14ac:dyDescent="0.3">
      <c r="D109" s="17">
        <f t="shared" si="13"/>
        <v>53966</v>
      </c>
      <c r="E109" s="41">
        <v>1</v>
      </c>
      <c r="F109" s="83">
        <f t="shared" si="19"/>
        <v>3</v>
      </c>
      <c r="G109" s="39"/>
      <c r="H109" s="39"/>
      <c r="I109" s="39"/>
      <c r="J109" s="39"/>
      <c r="K109" s="84" t="e">
        <f t="shared" si="14"/>
        <v>#N/A</v>
      </c>
      <c r="L109" s="84" t="e">
        <f t="shared" si="15"/>
        <v>#N/A</v>
      </c>
      <c r="M109" s="40">
        <f t="shared" si="10"/>
        <v>0</v>
      </c>
      <c r="N109" s="40" t="e">
        <f t="shared" si="11"/>
        <v>#N/A</v>
      </c>
      <c r="O109" s="40">
        <f t="shared" si="16"/>
        <v>0</v>
      </c>
      <c r="P109" s="68">
        <f t="shared" si="17"/>
        <v>0</v>
      </c>
      <c r="Q109" s="69" t="e">
        <f t="shared" si="12"/>
        <v>#N/A</v>
      </c>
      <c r="R109" s="70">
        <f t="shared" si="18"/>
        <v>0</v>
      </c>
      <c r="T109" s="10"/>
      <c r="U109" s="10"/>
      <c r="V109" s="10"/>
      <c r="W109" s="10"/>
      <c r="X109" s="10"/>
    </row>
    <row r="110" spans="4:24" s="9" customFormat="1" x14ac:dyDescent="0.3">
      <c r="D110" s="17">
        <f t="shared" si="13"/>
        <v>54058</v>
      </c>
      <c r="E110" s="41">
        <v>1</v>
      </c>
      <c r="F110" s="83">
        <f t="shared" si="19"/>
        <v>3</v>
      </c>
      <c r="G110" s="39"/>
      <c r="H110" s="39"/>
      <c r="I110" s="39"/>
      <c r="J110" s="39"/>
      <c r="K110" s="84" t="e">
        <f t="shared" si="14"/>
        <v>#N/A</v>
      </c>
      <c r="L110" s="84" t="e">
        <f t="shared" si="15"/>
        <v>#N/A</v>
      </c>
      <c r="M110" s="40">
        <f t="shared" si="10"/>
        <v>0</v>
      </c>
      <c r="N110" s="40" t="e">
        <f t="shared" si="11"/>
        <v>#N/A</v>
      </c>
      <c r="O110" s="40">
        <f t="shared" si="16"/>
        <v>0</v>
      </c>
      <c r="P110" s="68">
        <f t="shared" si="17"/>
        <v>0</v>
      </c>
      <c r="Q110" s="69" t="e">
        <f t="shared" si="12"/>
        <v>#N/A</v>
      </c>
      <c r="R110" s="70">
        <f t="shared" si="18"/>
        <v>0</v>
      </c>
      <c r="T110" s="10"/>
      <c r="U110" s="10"/>
      <c r="V110" s="10"/>
      <c r="W110" s="10"/>
      <c r="X110" s="10"/>
    </row>
    <row r="111" spans="4:24" s="9" customFormat="1" x14ac:dyDescent="0.3">
      <c r="D111" s="17">
        <f t="shared" si="13"/>
        <v>54149</v>
      </c>
      <c r="E111" s="41">
        <v>1</v>
      </c>
      <c r="F111" s="83">
        <f t="shared" si="19"/>
        <v>3</v>
      </c>
      <c r="G111" s="39"/>
      <c r="H111" s="39"/>
      <c r="I111" s="39"/>
      <c r="J111" s="39"/>
      <c r="K111" s="84" t="e">
        <f t="shared" si="14"/>
        <v>#N/A</v>
      </c>
      <c r="L111" s="84" t="e">
        <f t="shared" si="15"/>
        <v>#N/A</v>
      </c>
      <c r="M111" s="40">
        <f t="shared" si="10"/>
        <v>0</v>
      </c>
      <c r="N111" s="40" t="e">
        <f t="shared" si="11"/>
        <v>#N/A</v>
      </c>
      <c r="O111" s="40">
        <f t="shared" si="16"/>
        <v>0</v>
      </c>
      <c r="P111" s="68">
        <f t="shared" si="17"/>
        <v>0</v>
      </c>
      <c r="Q111" s="69" t="e">
        <f t="shared" si="12"/>
        <v>#N/A</v>
      </c>
      <c r="R111" s="70">
        <f t="shared" si="18"/>
        <v>0</v>
      </c>
      <c r="T111" s="10"/>
      <c r="U111" s="10"/>
      <c r="V111" s="10"/>
      <c r="W111" s="10"/>
      <c r="X111" s="10"/>
    </row>
    <row r="112" spans="4:24" s="9" customFormat="1" x14ac:dyDescent="0.3">
      <c r="D112" s="17">
        <f t="shared" si="13"/>
        <v>54240</v>
      </c>
      <c r="E112" s="41">
        <v>1</v>
      </c>
      <c r="F112" s="83">
        <f t="shared" si="19"/>
        <v>3</v>
      </c>
      <c r="G112" s="39"/>
      <c r="H112" s="39"/>
      <c r="I112" s="39"/>
      <c r="J112" s="39"/>
      <c r="K112" s="84" t="e">
        <f t="shared" si="14"/>
        <v>#N/A</v>
      </c>
      <c r="L112" s="84" t="e">
        <f t="shared" si="15"/>
        <v>#N/A</v>
      </c>
      <c r="M112" s="40">
        <f t="shared" si="10"/>
        <v>0</v>
      </c>
      <c r="N112" s="40" t="e">
        <f t="shared" si="11"/>
        <v>#N/A</v>
      </c>
      <c r="O112" s="40">
        <f t="shared" si="16"/>
        <v>0</v>
      </c>
      <c r="P112" s="68">
        <f t="shared" si="17"/>
        <v>0</v>
      </c>
      <c r="Q112" s="69" t="e">
        <f t="shared" si="12"/>
        <v>#N/A</v>
      </c>
      <c r="R112" s="70">
        <f t="shared" si="18"/>
        <v>0</v>
      </c>
      <c r="T112" s="10"/>
      <c r="U112" s="10"/>
      <c r="V112" s="10"/>
      <c r="W112" s="10"/>
      <c r="X112" s="10"/>
    </row>
    <row r="113" spans="4:24" s="9" customFormat="1" x14ac:dyDescent="0.3">
      <c r="D113" s="17">
        <f t="shared" si="13"/>
        <v>54332</v>
      </c>
      <c r="E113" s="41">
        <v>1</v>
      </c>
      <c r="F113" s="83">
        <f t="shared" si="19"/>
        <v>3</v>
      </c>
      <c r="G113" s="39"/>
      <c r="H113" s="39"/>
      <c r="I113" s="39"/>
      <c r="J113" s="39"/>
      <c r="K113" s="84" t="e">
        <f t="shared" si="14"/>
        <v>#N/A</v>
      </c>
      <c r="L113" s="84" t="e">
        <f t="shared" si="15"/>
        <v>#N/A</v>
      </c>
      <c r="M113" s="40">
        <f t="shared" si="10"/>
        <v>0</v>
      </c>
      <c r="N113" s="40" t="e">
        <f t="shared" si="11"/>
        <v>#N/A</v>
      </c>
      <c r="O113" s="40">
        <f t="shared" si="16"/>
        <v>0</v>
      </c>
      <c r="P113" s="68">
        <f t="shared" si="17"/>
        <v>0</v>
      </c>
      <c r="Q113" s="69" t="e">
        <f t="shared" si="12"/>
        <v>#N/A</v>
      </c>
      <c r="R113" s="70">
        <f t="shared" si="18"/>
        <v>0</v>
      </c>
      <c r="T113" s="10"/>
      <c r="U113" s="10"/>
      <c r="V113" s="10"/>
      <c r="W113" s="10"/>
      <c r="X113" s="10"/>
    </row>
    <row r="114" spans="4:24" s="9" customFormat="1" x14ac:dyDescent="0.3">
      <c r="D114" s="17">
        <f t="shared" si="13"/>
        <v>54424</v>
      </c>
      <c r="E114" s="41">
        <v>1</v>
      </c>
      <c r="F114" s="83">
        <f t="shared" si="19"/>
        <v>3</v>
      </c>
      <c r="G114" s="39"/>
      <c r="H114" s="39"/>
      <c r="I114" s="39"/>
      <c r="J114" s="39"/>
      <c r="K114" s="84" t="e">
        <f t="shared" si="14"/>
        <v>#N/A</v>
      </c>
      <c r="L114" s="84" t="e">
        <f t="shared" si="15"/>
        <v>#N/A</v>
      </c>
      <c r="M114" s="40">
        <f t="shared" si="10"/>
        <v>0</v>
      </c>
      <c r="N114" s="40" t="e">
        <f t="shared" si="11"/>
        <v>#N/A</v>
      </c>
      <c r="O114" s="40">
        <f t="shared" si="16"/>
        <v>0</v>
      </c>
      <c r="P114" s="68">
        <f t="shared" si="17"/>
        <v>0</v>
      </c>
      <c r="Q114" s="69" t="e">
        <f t="shared" si="12"/>
        <v>#N/A</v>
      </c>
      <c r="R114" s="70">
        <f t="shared" si="18"/>
        <v>0</v>
      </c>
      <c r="T114" s="10"/>
      <c r="U114" s="10"/>
      <c r="V114" s="10"/>
      <c r="W114" s="10"/>
      <c r="X114" s="10"/>
    </row>
    <row r="115" spans="4:24" s="9" customFormat="1" x14ac:dyDescent="0.3">
      <c r="D115" s="17">
        <f t="shared" si="13"/>
        <v>54514</v>
      </c>
      <c r="E115" s="41">
        <v>1</v>
      </c>
      <c r="F115" s="83">
        <f t="shared" si="19"/>
        <v>3</v>
      </c>
      <c r="G115" s="39"/>
      <c r="H115" s="39"/>
      <c r="I115" s="39"/>
      <c r="J115" s="39"/>
      <c r="K115" s="84" t="e">
        <f t="shared" si="14"/>
        <v>#N/A</v>
      </c>
      <c r="L115" s="84" t="e">
        <f t="shared" si="15"/>
        <v>#N/A</v>
      </c>
      <c r="M115" s="40">
        <f t="shared" si="10"/>
        <v>0</v>
      </c>
      <c r="N115" s="40" t="e">
        <f t="shared" si="11"/>
        <v>#N/A</v>
      </c>
      <c r="O115" s="40">
        <f t="shared" si="16"/>
        <v>0</v>
      </c>
      <c r="P115" s="68">
        <f t="shared" si="17"/>
        <v>0</v>
      </c>
      <c r="Q115" s="69" t="e">
        <f t="shared" si="12"/>
        <v>#N/A</v>
      </c>
      <c r="R115" s="70">
        <f t="shared" si="18"/>
        <v>0</v>
      </c>
      <c r="T115" s="10"/>
      <c r="U115" s="10"/>
      <c r="V115" s="10"/>
      <c r="W115" s="10"/>
      <c r="X115" s="10"/>
    </row>
    <row r="116" spans="4:24" s="9" customFormat="1" x14ac:dyDescent="0.3">
      <c r="D116" s="17">
        <f t="shared" si="13"/>
        <v>54605</v>
      </c>
      <c r="E116" s="41">
        <v>1</v>
      </c>
      <c r="F116" s="83">
        <f t="shared" si="19"/>
        <v>3</v>
      </c>
      <c r="G116" s="39"/>
      <c r="H116" s="39"/>
      <c r="I116" s="39"/>
      <c r="J116" s="39"/>
      <c r="K116" s="84" t="e">
        <f t="shared" si="14"/>
        <v>#N/A</v>
      </c>
      <c r="L116" s="84" t="e">
        <f t="shared" si="15"/>
        <v>#N/A</v>
      </c>
      <c r="M116" s="40">
        <f t="shared" si="10"/>
        <v>0</v>
      </c>
      <c r="N116" s="40" t="e">
        <f t="shared" si="11"/>
        <v>#N/A</v>
      </c>
      <c r="O116" s="40">
        <f t="shared" si="16"/>
        <v>0</v>
      </c>
      <c r="P116" s="68">
        <f t="shared" si="17"/>
        <v>0</v>
      </c>
      <c r="Q116" s="69" t="e">
        <f t="shared" si="12"/>
        <v>#N/A</v>
      </c>
      <c r="R116" s="70">
        <f t="shared" si="18"/>
        <v>0</v>
      </c>
      <c r="T116" s="10"/>
      <c r="U116" s="10"/>
      <c r="V116" s="10"/>
      <c r="W116" s="10"/>
      <c r="X116" s="10"/>
    </row>
    <row r="117" spans="4:24" s="9" customFormat="1" x14ac:dyDescent="0.3">
      <c r="D117" s="17">
        <f t="shared" si="13"/>
        <v>54697</v>
      </c>
      <c r="E117" s="41">
        <v>1</v>
      </c>
      <c r="F117" s="83">
        <f t="shared" si="19"/>
        <v>3</v>
      </c>
      <c r="G117" s="39"/>
      <c r="H117" s="39"/>
      <c r="I117" s="39"/>
      <c r="J117" s="39"/>
      <c r="K117" s="84" t="e">
        <f t="shared" si="14"/>
        <v>#N/A</v>
      </c>
      <c r="L117" s="84" t="e">
        <f t="shared" si="15"/>
        <v>#N/A</v>
      </c>
      <c r="M117" s="40">
        <f t="shared" si="10"/>
        <v>0</v>
      </c>
      <c r="N117" s="40" t="e">
        <f t="shared" si="11"/>
        <v>#N/A</v>
      </c>
      <c r="O117" s="40">
        <f t="shared" si="16"/>
        <v>0</v>
      </c>
      <c r="P117" s="68">
        <f t="shared" si="17"/>
        <v>0</v>
      </c>
      <c r="Q117" s="69" t="e">
        <f t="shared" si="12"/>
        <v>#N/A</v>
      </c>
      <c r="R117" s="70">
        <f t="shared" si="18"/>
        <v>0</v>
      </c>
      <c r="T117" s="10"/>
      <c r="U117" s="10"/>
      <c r="V117" s="10"/>
      <c r="W117" s="10"/>
      <c r="X117" s="10"/>
    </row>
    <row r="118" spans="4:24" s="9" customFormat="1" x14ac:dyDescent="0.3">
      <c r="D118" s="17">
        <f t="shared" si="13"/>
        <v>54789</v>
      </c>
      <c r="E118" s="41">
        <v>1</v>
      </c>
      <c r="F118" s="83">
        <f t="shared" si="19"/>
        <v>3</v>
      </c>
      <c r="G118" s="39"/>
      <c r="H118" s="39"/>
      <c r="I118" s="39"/>
      <c r="J118" s="39"/>
      <c r="K118" s="84" t="e">
        <f t="shared" si="14"/>
        <v>#N/A</v>
      </c>
      <c r="L118" s="84" t="e">
        <f t="shared" si="15"/>
        <v>#N/A</v>
      </c>
      <c r="M118" s="40">
        <f t="shared" si="10"/>
        <v>0</v>
      </c>
      <c r="N118" s="40" t="e">
        <f t="shared" si="11"/>
        <v>#N/A</v>
      </c>
      <c r="O118" s="40">
        <f t="shared" si="16"/>
        <v>0</v>
      </c>
      <c r="P118" s="68">
        <f t="shared" si="17"/>
        <v>0</v>
      </c>
      <c r="Q118" s="69" t="e">
        <f t="shared" si="12"/>
        <v>#N/A</v>
      </c>
      <c r="R118" s="70">
        <f t="shared" si="18"/>
        <v>0</v>
      </c>
      <c r="T118" s="10"/>
      <c r="U118" s="10"/>
      <c r="V118" s="10"/>
      <c r="W118" s="10"/>
      <c r="X118" s="10"/>
    </row>
    <row r="119" spans="4:24" s="9" customFormat="1" x14ac:dyDescent="0.3">
      <c r="D119" s="17">
        <f t="shared" si="13"/>
        <v>54879</v>
      </c>
      <c r="E119" s="41">
        <v>1</v>
      </c>
      <c r="F119" s="83">
        <f t="shared" si="19"/>
        <v>3</v>
      </c>
      <c r="G119" s="39"/>
      <c r="H119" s="39"/>
      <c r="I119" s="39"/>
      <c r="J119" s="39"/>
      <c r="K119" s="84" t="e">
        <f t="shared" si="14"/>
        <v>#N/A</v>
      </c>
      <c r="L119" s="84" t="e">
        <f t="shared" si="15"/>
        <v>#N/A</v>
      </c>
      <c r="M119" s="40">
        <f t="shared" si="10"/>
        <v>0</v>
      </c>
      <c r="N119" s="40" t="e">
        <f t="shared" si="11"/>
        <v>#N/A</v>
      </c>
      <c r="O119" s="40">
        <f t="shared" si="16"/>
        <v>0</v>
      </c>
      <c r="P119" s="68">
        <f t="shared" si="17"/>
        <v>0</v>
      </c>
      <c r="Q119" s="69" t="e">
        <f t="shared" si="12"/>
        <v>#N/A</v>
      </c>
      <c r="R119" s="70">
        <f t="shared" si="18"/>
        <v>0</v>
      </c>
      <c r="T119" s="10"/>
      <c r="U119" s="10"/>
      <c r="V119" s="10"/>
      <c r="W119" s="10"/>
      <c r="X119" s="10"/>
    </row>
    <row r="120" spans="4:24" s="9" customFormat="1" x14ac:dyDescent="0.3">
      <c r="D120" s="17">
        <f t="shared" si="13"/>
        <v>54970</v>
      </c>
      <c r="E120" s="41">
        <v>1</v>
      </c>
      <c r="F120" s="83">
        <f t="shared" si="19"/>
        <v>3</v>
      </c>
      <c r="G120" s="39"/>
      <c r="H120" s="39"/>
      <c r="I120" s="39"/>
      <c r="J120" s="39"/>
      <c r="K120" s="84" t="e">
        <f t="shared" si="14"/>
        <v>#N/A</v>
      </c>
      <c r="L120" s="84" t="e">
        <f t="shared" si="15"/>
        <v>#N/A</v>
      </c>
      <c r="M120" s="40">
        <f t="shared" si="10"/>
        <v>0</v>
      </c>
      <c r="N120" s="40" t="e">
        <f t="shared" si="11"/>
        <v>#N/A</v>
      </c>
      <c r="O120" s="40">
        <f t="shared" si="16"/>
        <v>0</v>
      </c>
      <c r="P120" s="68">
        <f t="shared" si="17"/>
        <v>0</v>
      </c>
      <c r="Q120" s="69" t="e">
        <f t="shared" si="12"/>
        <v>#N/A</v>
      </c>
      <c r="R120" s="70">
        <f t="shared" si="18"/>
        <v>0</v>
      </c>
      <c r="T120" s="10"/>
      <c r="U120" s="10"/>
      <c r="V120" s="10"/>
      <c r="W120" s="10"/>
      <c r="X120" s="10"/>
    </row>
    <row r="121" spans="4:24" s="9" customFormat="1" x14ac:dyDescent="0.3">
      <c r="D121" s="17">
        <f t="shared" si="13"/>
        <v>55062</v>
      </c>
      <c r="E121" s="41">
        <v>1</v>
      </c>
      <c r="F121" s="83">
        <f t="shared" si="19"/>
        <v>3</v>
      </c>
      <c r="G121" s="39"/>
      <c r="H121" s="39"/>
      <c r="I121" s="39"/>
      <c r="J121" s="39"/>
      <c r="K121" s="84" t="e">
        <f t="shared" si="14"/>
        <v>#N/A</v>
      </c>
      <c r="L121" s="84" t="e">
        <f t="shared" si="15"/>
        <v>#N/A</v>
      </c>
      <c r="M121" s="40">
        <f t="shared" si="10"/>
        <v>0</v>
      </c>
      <c r="N121" s="40" t="e">
        <f t="shared" si="11"/>
        <v>#N/A</v>
      </c>
      <c r="O121" s="40">
        <f t="shared" si="16"/>
        <v>0</v>
      </c>
      <c r="P121" s="68">
        <f t="shared" si="17"/>
        <v>0</v>
      </c>
      <c r="Q121" s="69" t="e">
        <f t="shared" si="12"/>
        <v>#N/A</v>
      </c>
      <c r="R121" s="70">
        <f t="shared" si="18"/>
        <v>0</v>
      </c>
      <c r="T121" s="10"/>
      <c r="U121" s="10"/>
      <c r="V121" s="10"/>
      <c r="W121" s="10"/>
      <c r="X121" s="10"/>
    </row>
    <row r="122" spans="4:24" s="9" customFormat="1" x14ac:dyDescent="0.3">
      <c r="D122" s="17">
        <f t="shared" si="13"/>
        <v>55154</v>
      </c>
      <c r="E122" s="41">
        <v>1</v>
      </c>
      <c r="F122" s="83">
        <f t="shared" si="19"/>
        <v>3</v>
      </c>
      <c r="G122" s="39"/>
      <c r="H122" s="39"/>
      <c r="I122" s="39"/>
      <c r="J122" s="39"/>
      <c r="K122" s="84" t="e">
        <f t="shared" si="14"/>
        <v>#N/A</v>
      </c>
      <c r="L122" s="84" t="e">
        <f t="shared" si="15"/>
        <v>#N/A</v>
      </c>
      <c r="M122" s="40">
        <f t="shared" si="10"/>
        <v>0</v>
      </c>
      <c r="N122" s="40" t="e">
        <f t="shared" si="11"/>
        <v>#N/A</v>
      </c>
      <c r="O122" s="40">
        <f t="shared" si="16"/>
        <v>0</v>
      </c>
      <c r="P122" s="68">
        <f t="shared" si="17"/>
        <v>0</v>
      </c>
      <c r="Q122" s="69" t="e">
        <f t="shared" si="12"/>
        <v>#N/A</v>
      </c>
      <c r="R122" s="70">
        <f t="shared" si="18"/>
        <v>0</v>
      </c>
      <c r="T122" s="10"/>
      <c r="U122" s="10"/>
      <c r="V122" s="10"/>
      <c r="W122" s="10"/>
      <c r="X122" s="10"/>
    </row>
    <row r="123" spans="4:24" s="9" customFormat="1" x14ac:dyDescent="0.3">
      <c r="D123" s="17">
        <f t="shared" si="13"/>
        <v>55244</v>
      </c>
      <c r="E123" s="41">
        <v>1</v>
      </c>
      <c r="F123" s="83">
        <f t="shared" si="19"/>
        <v>3</v>
      </c>
      <c r="G123" s="39"/>
      <c r="H123" s="39"/>
      <c r="I123" s="39"/>
      <c r="J123" s="39"/>
      <c r="K123" s="84" t="e">
        <f t="shared" si="14"/>
        <v>#N/A</v>
      </c>
      <c r="L123" s="84" t="e">
        <f t="shared" si="15"/>
        <v>#N/A</v>
      </c>
      <c r="M123" s="40">
        <f t="shared" si="10"/>
        <v>0</v>
      </c>
      <c r="N123" s="40" t="e">
        <f t="shared" si="11"/>
        <v>#N/A</v>
      </c>
      <c r="O123" s="40">
        <f t="shared" si="16"/>
        <v>0</v>
      </c>
      <c r="P123" s="68">
        <f t="shared" si="17"/>
        <v>0</v>
      </c>
      <c r="Q123" s="69" t="e">
        <f t="shared" si="12"/>
        <v>#N/A</v>
      </c>
      <c r="R123" s="70">
        <f t="shared" si="18"/>
        <v>0</v>
      </c>
      <c r="T123" s="10"/>
      <c r="U123" s="10"/>
      <c r="V123" s="10"/>
      <c r="W123" s="10"/>
      <c r="X123" s="10"/>
    </row>
    <row r="124" spans="4:24" s="9" customFormat="1" x14ac:dyDescent="0.3">
      <c r="D124" s="17">
        <f t="shared" si="13"/>
        <v>55335</v>
      </c>
      <c r="E124" s="41">
        <v>1</v>
      </c>
      <c r="F124" s="83">
        <f t="shared" si="19"/>
        <v>3</v>
      </c>
      <c r="G124" s="39"/>
      <c r="H124" s="39"/>
      <c r="I124" s="39"/>
      <c r="J124" s="39"/>
      <c r="K124" s="84" t="e">
        <f t="shared" si="14"/>
        <v>#N/A</v>
      </c>
      <c r="L124" s="84" t="e">
        <f t="shared" si="15"/>
        <v>#N/A</v>
      </c>
      <c r="M124" s="40">
        <f t="shared" si="10"/>
        <v>0</v>
      </c>
      <c r="N124" s="40" t="e">
        <f t="shared" si="11"/>
        <v>#N/A</v>
      </c>
      <c r="O124" s="40">
        <f t="shared" si="16"/>
        <v>0</v>
      </c>
      <c r="P124" s="68">
        <f t="shared" si="17"/>
        <v>0</v>
      </c>
      <c r="Q124" s="69" t="e">
        <f t="shared" si="12"/>
        <v>#N/A</v>
      </c>
      <c r="R124" s="70">
        <f t="shared" si="18"/>
        <v>0</v>
      </c>
      <c r="T124" s="10"/>
      <c r="U124" s="10"/>
      <c r="V124" s="10"/>
      <c r="W124" s="10"/>
      <c r="X124" s="10"/>
    </row>
    <row r="125" spans="4:24" s="9" customFormat="1" x14ac:dyDescent="0.3">
      <c r="D125" s="17">
        <f t="shared" si="13"/>
        <v>55427</v>
      </c>
      <c r="E125" s="41">
        <v>1</v>
      </c>
      <c r="F125" s="83">
        <f t="shared" si="19"/>
        <v>3</v>
      </c>
      <c r="G125" s="39"/>
      <c r="H125" s="39"/>
      <c r="I125" s="39"/>
      <c r="J125" s="39"/>
      <c r="K125" s="84" t="e">
        <f t="shared" si="14"/>
        <v>#N/A</v>
      </c>
      <c r="L125" s="84" t="e">
        <f t="shared" si="15"/>
        <v>#N/A</v>
      </c>
      <c r="M125" s="40">
        <f t="shared" si="10"/>
        <v>0</v>
      </c>
      <c r="N125" s="40" t="e">
        <f t="shared" si="11"/>
        <v>#N/A</v>
      </c>
      <c r="O125" s="40">
        <f t="shared" si="16"/>
        <v>0</v>
      </c>
      <c r="P125" s="68">
        <f t="shared" si="17"/>
        <v>0</v>
      </c>
      <c r="Q125" s="69" t="e">
        <f t="shared" si="12"/>
        <v>#N/A</v>
      </c>
      <c r="R125" s="70">
        <f t="shared" si="18"/>
        <v>0</v>
      </c>
      <c r="T125" s="10"/>
      <c r="U125" s="10"/>
      <c r="V125" s="10"/>
      <c r="W125" s="10"/>
      <c r="X125" s="10"/>
    </row>
    <row r="126" spans="4:24" s="9" customFormat="1" x14ac:dyDescent="0.3">
      <c r="D126" s="17">
        <f t="shared" si="13"/>
        <v>55519</v>
      </c>
      <c r="E126" s="41">
        <v>1</v>
      </c>
      <c r="F126" s="83">
        <f t="shared" si="19"/>
        <v>3</v>
      </c>
      <c r="G126" s="39"/>
      <c r="H126" s="39"/>
      <c r="I126" s="39"/>
      <c r="J126" s="39"/>
      <c r="K126" s="84" t="e">
        <f t="shared" si="14"/>
        <v>#N/A</v>
      </c>
      <c r="L126" s="84" t="e">
        <f t="shared" si="15"/>
        <v>#N/A</v>
      </c>
      <c r="M126" s="40">
        <f t="shared" si="10"/>
        <v>0</v>
      </c>
      <c r="N126" s="40" t="e">
        <f t="shared" si="11"/>
        <v>#N/A</v>
      </c>
      <c r="O126" s="40">
        <f t="shared" si="16"/>
        <v>0</v>
      </c>
      <c r="P126" s="68">
        <f t="shared" si="17"/>
        <v>0</v>
      </c>
      <c r="Q126" s="69" t="e">
        <f t="shared" si="12"/>
        <v>#N/A</v>
      </c>
      <c r="R126" s="70">
        <f t="shared" si="18"/>
        <v>0</v>
      </c>
      <c r="T126" s="10"/>
      <c r="U126" s="10"/>
      <c r="V126" s="10"/>
      <c r="W126" s="10"/>
      <c r="X126" s="10"/>
    </row>
    <row r="127" spans="4:24" s="9" customFormat="1" x14ac:dyDescent="0.3">
      <c r="D127" s="17">
        <f t="shared" si="13"/>
        <v>55610</v>
      </c>
      <c r="E127" s="41">
        <v>1</v>
      </c>
      <c r="F127" s="83">
        <f t="shared" si="19"/>
        <v>3</v>
      </c>
      <c r="G127" s="39"/>
      <c r="H127" s="39"/>
      <c r="I127" s="39"/>
      <c r="J127" s="39"/>
      <c r="K127" s="84" t="e">
        <f t="shared" si="14"/>
        <v>#N/A</v>
      </c>
      <c r="L127" s="84" t="e">
        <f t="shared" si="15"/>
        <v>#N/A</v>
      </c>
      <c r="M127" s="40">
        <f t="shared" si="10"/>
        <v>0</v>
      </c>
      <c r="N127" s="40" t="e">
        <f t="shared" si="11"/>
        <v>#N/A</v>
      </c>
      <c r="O127" s="40">
        <f t="shared" si="16"/>
        <v>0</v>
      </c>
      <c r="P127" s="68">
        <f t="shared" si="17"/>
        <v>0</v>
      </c>
      <c r="Q127" s="69" t="e">
        <f t="shared" si="12"/>
        <v>#N/A</v>
      </c>
      <c r="R127" s="70">
        <f t="shared" si="18"/>
        <v>0</v>
      </c>
      <c r="T127" s="10"/>
      <c r="U127" s="10"/>
      <c r="V127" s="10"/>
      <c r="W127" s="10"/>
      <c r="X127" s="10"/>
    </row>
    <row r="128" spans="4:24" s="9" customFormat="1" x14ac:dyDescent="0.3">
      <c r="D128" s="17">
        <f t="shared" si="13"/>
        <v>55701</v>
      </c>
      <c r="E128" s="41">
        <v>1</v>
      </c>
      <c r="F128" s="83">
        <f t="shared" si="19"/>
        <v>3</v>
      </c>
      <c r="G128" s="39"/>
      <c r="H128" s="39"/>
      <c r="I128" s="39"/>
      <c r="J128" s="39"/>
      <c r="K128" s="84" t="e">
        <f t="shared" si="14"/>
        <v>#N/A</v>
      </c>
      <c r="L128" s="84" t="e">
        <f t="shared" si="15"/>
        <v>#N/A</v>
      </c>
      <c r="M128" s="40">
        <f t="shared" si="10"/>
        <v>0</v>
      </c>
      <c r="N128" s="40" t="e">
        <f t="shared" si="11"/>
        <v>#N/A</v>
      </c>
      <c r="O128" s="40">
        <f t="shared" si="16"/>
        <v>0</v>
      </c>
      <c r="P128" s="68">
        <f t="shared" si="17"/>
        <v>0</v>
      </c>
      <c r="Q128" s="69" t="e">
        <f t="shared" si="12"/>
        <v>#N/A</v>
      </c>
      <c r="R128" s="70">
        <f t="shared" si="18"/>
        <v>0</v>
      </c>
      <c r="T128" s="10"/>
      <c r="U128" s="10"/>
      <c r="V128" s="10"/>
      <c r="W128" s="10"/>
      <c r="X128" s="10"/>
    </row>
    <row r="129" spans="4:24" s="9" customFormat="1" x14ac:dyDescent="0.3">
      <c r="D129" s="17">
        <f t="shared" si="13"/>
        <v>55793</v>
      </c>
      <c r="E129" s="41">
        <v>1</v>
      </c>
      <c r="F129" s="83">
        <f t="shared" si="19"/>
        <v>3</v>
      </c>
      <c r="G129" s="39"/>
      <c r="H129" s="39"/>
      <c r="I129" s="39"/>
      <c r="J129" s="39"/>
      <c r="K129" s="84" t="e">
        <f t="shared" si="14"/>
        <v>#N/A</v>
      </c>
      <c r="L129" s="84" t="e">
        <f t="shared" si="15"/>
        <v>#N/A</v>
      </c>
      <c r="M129" s="40">
        <f t="shared" si="10"/>
        <v>0</v>
      </c>
      <c r="N129" s="40" t="e">
        <f t="shared" si="11"/>
        <v>#N/A</v>
      </c>
      <c r="O129" s="40">
        <f t="shared" si="16"/>
        <v>0</v>
      </c>
      <c r="P129" s="68">
        <f t="shared" si="17"/>
        <v>0</v>
      </c>
      <c r="Q129" s="69" t="e">
        <f t="shared" si="12"/>
        <v>#N/A</v>
      </c>
      <c r="R129" s="70">
        <f t="shared" si="18"/>
        <v>0</v>
      </c>
      <c r="T129" s="10"/>
      <c r="U129" s="10"/>
      <c r="V129" s="10"/>
      <c r="W129" s="10"/>
      <c r="X129" s="10"/>
    </row>
    <row r="130" spans="4:24" s="9" customFormat="1" x14ac:dyDescent="0.3">
      <c r="D130" s="17">
        <f t="shared" si="13"/>
        <v>55885</v>
      </c>
      <c r="E130" s="41">
        <v>1</v>
      </c>
      <c r="F130" s="83">
        <f t="shared" si="19"/>
        <v>3</v>
      </c>
      <c r="G130" s="39"/>
      <c r="H130" s="39"/>
      <c r="I130" s="39"/>
      <c r="J130" s="39"/>
      <c r="K130" s="84" t="e">
        <f t="shared" si="14"/>
        <v>#N/A</v>
      </c>
      <c r="L130" s="84" t="e">
        <f t="shared" si="15"/>
        <v>#N/A</v>
      </c>
      <c r="M130" s="40">
        <f t="shared" ref="M130:M193" si="20">IF(AND(ISBLANK(G131),ISBLANK(H131),ISBLANK(I131)),
       IF(AND(ISBLANK(G130),ISBLANK(H130),ISBLANK(I130)),
           IF(O129&gt;0,
                IF(YEARFRAC($B$7,D130)&gt;$B$10,O129,M129)+R129+($B$5-$B$25*E129+$B$4)*YEARFRAC(D129,D130)+IF(AND($B$27,YEARFRAC($B$7,D129)&lt;$B$10),$B$29*12*YEARFRAC(D129,D130),0)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K130+N("If records exist on this row, but not on the next, start the prediction by using this row's record")),
    NA()+N("Both this row and next have records; do nothing"))</f>
        <v>0</v>
      </c>
      <c r="N130" s="40" t="e">
        <f t="shared" ref="N130:N193" si="21">IF($B$27,
   IF(AND(ISBLANK(G131),ISBLANK(H131),ISBLANK(I131)),
      IF(AND(ISBLANK(G130),ISBLANK(H130),ISBLANK(I130)),
          IF(YEARFRAC($B$7,D130)&lt;=$B$10,
               MAX(N129+Q129-$B$29*12*YEARFRAC(D129,D130),0)+N("Predict the fixed balance if both this row and next have no records: it's the balance, plus interest, minus repayment"),
               0+N("Return a zero fixed balance if we're past the fixed period")),
          H130+N("Return the fixed balance when this row has a record, but the next doesn't")),
      NA()+N("Return NA if records were entered for this row and next (no need to predict)")),
 NA()+N("Return NA if the fixed period is not used"))</f>
        <v>#N/A</v>
      </c>
      <c r="O130" s="40">
        <f t="shared" si="16"/>
        <v>0</v>
      </c>
      <c r="P130" s="68">
        <f t="shared" si="17"/>
        <v>0</v>
      </c>
      <c r="Q130" s="69" t="e">
        <f t="shared" ref="Q130:Q193" si="22">IF(ISNA(N130),
      NA()+N("Do nothing if the fixed balance is NA"),
      IF(AND(D130&gt;=$B$7,N130&gt;0,YEARFRAC($B$7,D130)&lt;=$B$10)+N("Check if within the fixed period"),
          (N130+IF(OR(ISNA(M130),ISNA($B$11)),0,MIN(0,MAX(-$B$11,M130))))*((1+$B$9/100/365)^(365*YEARFRAC(D130,D131))-1)
            +N("The fixed interest is the fixed rate (for the time between rows) multiplied by the fixed balance, reduced by up to the max repayment (if the variable balance is negative)"),
          0+N("No interest if outside the fixed period, or the balance is non-positive")))</f>
        <v>#N/A</v>
      </c>
      <c r="R130" s="70">
        <f t="shared" si="18"/>
        <v>0</v>
      </c>
      <c r="T130" s="10"/>
      <c r="U130" s="10"/>
      <c r="V130" s="10"/>
      <c r="W130" s="10"/>
      <c r="X130" s="10"/>
    </row>
    <row r="131" spans="4:24" s="9" customFormat="1" x14ac:dyDescent="0.3">
      <c r="D131" s="17">
        <f t="shared" ref="D131:D194" si="23">EDATE(D130,3)</f>
        <v>55975</v>
      </c>
      <c r="E131" s="41">
        <v>1</v>
      </c>
      <c r="F131" s="83">
        <f t="shared" si="19"/>
        <v>3</v>
      </c>
      <c r="G131" s="39"/>
      <c r="H131" s="39"/>
      <c r="I131" s="39"/>
      <c r="J131" s="39"/>
      <c r="K131" s="84" t="e">
        <f t="shared" ref="K131:K194" si="24">IF(AND(ISBLANK(G131),ISBLANK(I131)),NA(),G131-I131)+N("Only give a result if the offset or variable balance are recorded")</f>
        <v>#N/A</v>
      </c>
      <c r="L131" s="84" t="e">
        <f t="shared" ref="L131:L194" si="25">IF(AND(ISBLANK(G131),ISBLANK(H131),ISBLANK(I131)),
      NA()+N("This row has no records; use NA"),
      H131+K131)</f>
        <v>#N/A</v>
      </c>
      <c r="M131" s="40">
        <f t="shared" si="20"/>
        <v>0</v>
      </c>
      <c r="N131" s="40" t="e">
        <f t="shared" si="21"/>
        <v>#N/A</v>
      </c>
      <c r="O131" s="40">
        <f t="shared" ref="O131:O194" si="26">IF(ISNA(M131),
       IF(ISNA(N131), NA()+N("NA if both fixed and variable are NA"), MAX(0,N131)+N("Fixed balance if variable is NA")),
       IF(ISNA(N131),MAX(0,M131)+N("Variable balance if fixed is NA"),MAX(M131+N131,0)+N("Fixed+Variable if both aren't NA")))</f>
        <v>0</v>
      </c>
      <c r="P131" s="68">
        <f t="shared" ref="P131:P194" si="27">IF(ISNA(Q131)+N("This formula returns the sum of the interests that aren't NA"),
      IF(ISNA(R131),NA(),R131),
      IF(ISNA(R131),Q131,Q131+R131))</f>
        <v>0</v>
      </c>
      <c r="Q131" s="69" t="e">
        <f t="shared" si="22"/>
        <v>#N/A</v>
      </c>
      <c r="R131" s="70">
        <f t="shared" ref="R131:R194" si="28">IF(ISNA(M131),
      NA()+N("Do nothing if the variable balance is NA"),
      MAX(IF(YEARFRAC($B$7,D131)&gt;$B$10,O131,M131)*((1+F131/100/365)^(365*YEARFRAC(D131,D132))-1), 0)
     +N("The variable interest is the variable rate (for the period between rows) multiplied by the net or variable balance (depending if within the fixed period), and only for positive variable balances"))</f>
        <v>0</v>
      </c>
      <c r="T131" s="10"/>
      <c r="U131" s="10"/>
      <c r="V131" s="10"/>
      <c r="W131" s="10"/>
      <c r="X131" s="10"/>
    </row>
    <row r="132" spans="4:24" s="9" customFormat="1" x14ac:dyDescent="0.3">
      <c r="D132" s="17">
        <f t="shared" si="23"/>
        <v>56066</v>
      </c>
      <c r="E132" s="41">
        <v>1</v>
      </c>
      <c r="F132" s="83">
        <f t="shared" ref="F132:F195" si="29">F131</f>
        <v>3</v>
      </c>
      <c r="G132" s="39"/>
      <c r="H132" s="39"/>
      <c r="I132" s="39"/>
      <c r="J132" s="39"/>
      <c r="K132" s="84" t="e">
        <f t="shared" si="24"/>
        <v>#N/A</v>
      </c>
      <c r="L132" s="84" t="e">
        <f t="shared" si="25"/>
        <v>#N/A</v>
      </c>
      <c r="M132" s="40">
        <f t="shared" si="20"/>
        <v>0</v>
      </c>
      <c r="N132" s="40" t="e">
        <f t="shared" si="21"/>
        <v>#N/A</v>
      </c>
      <c r="O132" s="40">
        <f t="shared" si="26"/>
        <v>0</v>
      </c>
      <c r="P132" s="68">
        <f t="shared" si="27"/>
        <v>0</v>
      </c>
      <c r="Q132" s="69" t="e">
        <f t="shared" si="22"/>
        <v>#N/A</v>
      </c>
      <c r="R132" s="70">
        <f t="shared" si="28"/>
        <v>0</v>
      </c>
      <c r="T132" s="10"/>
      <c r="U132" s="10"/>
      <c r="V132" s="10"/>
      <c r="W132" s="10"/>
      <c r="X132" s="10"/>
    </row>
    <row r="133" spans="4:24" s="9" customFormat="1" x14ac:dyDescent="0.3">
      <c r="D133" s="17">
        <f t="shared" si="23"/>
        <v>56158</v>
      </c>
      <c r="E133" s="41">
        <v>1</v>
      </c>
      <c r="F133" s="83">
        <f t="shared" si="29"/>
        <v>3</v>
      </c>
      <c r="G133" s="39"/>
      <c r="H133" s="39"/>
      <c r="I133" s="39"/>
      <c r="J133" s="39"/>
      <c r="K133" s="84" t="e">
        <f t="shared" si="24"/>
        <v>#N/A</v>
      </c>
      <c r="L133" s="84" t="e">
        <f t="shared" si="25"/>
        <v>#N/A</v>
      </c>
      <c r="M133" s="40">
        <f t="shared" si="20"/>
        <v>0</v>
      </c>
      <c r="N133" s="40" t="e">
        <f t="shared" si="21"/>
        <v>#N/A</v>
      </c>
      <c r="O133" s="40">
        <f t="shared" si="26"/>
        <v>0</v>
      </c>
      <c r="P133" s="68">
        <f t="shared" si="27"/>
        <v>0</v>
      </c>
      <c r="Q133" s="69" t="e">
        <f t="shared" si="22"/>
        <v>#N/A</v>
      </c>
      <c r="R133" s="70">
        <f t="shared" si="28"/>
        <v>0</v>
      </c>
      <c r="T133" s="10"/>
      <c r="U133" s="10"/>
      <c r="V133" s="10"/>
      <c r="W133" s="10"/>
      <c r="X133" s="10"/>
    </row>
    <row r="134" spans="4:24" s="9" customFormat="1" x14ac:dyDescent="0.3">
      <c r="D134" s="17">
        <f t="shared" si="23"/>
        <v>56250</v>
      </c>
      <c r="E134" s="41">
        <v>1</v>
      </c>
      <c r="F134" s="83">
        <f t="shared" si="29"/>
        <v>3</v>
      </c>
      <c r="G134" s="39"/>
      <c r="H134" s="39"/>
      <c r="I134" s="39"/>
      <c r="J134" s="39"/>
      <c r="K134" s="84" t="e">
        <f t="shared" si="24"/>
        <v>#N/A</v>
      </c>
      <c r="L134" s="84" t="e">
        <f t="shared" si="25"/>
        <v>#N/A</v>
      </c>
      <c r="M134" s="40">
        <f t="shared" si="20"/>
        <v>0</v>
      </c>
      <c r="N134" s="40" t="e">
        <f t="shared" si="21"/>
        <v>#N/A</v>
      </c>
      <c r="O134" s="40">
        <f t="shared" si="26"/>
        <v>0</v>
      </c>
      <c r="P134" s="68">
        <f t="shared" si="27"/>
        <v>0</v>
      </c>
      <c r="Q134" s="69" t="e">
        <f t="shared" si="22"/>
        <v>#N/A</v>
      </c>
      <c r="R134" s="70">
        <f t="shared" si="28"/>
        <v>0</v>
      </c>
      <c r="T134" s="10"/>
      <c r="U134" s="10"/>
      <c r="V134" s="10"/>
      <c r="W134" s="10"/>
      <c r="X134" s="10"/>
    </row>
    <row r="135" spans="4:24" s="9" customFormat="1" x14ac:dyDescent="0.3">
      <c r="D135" s="17">
        <f t="shared" si="23"/>
        <v>56340</v>
      </c>
      <c r="E135" s="41">
        <v>1</v>
      </c>
      <c r="F135" s="83">
        <f t="shared" si="29"/>
        <v>3</v>
      </c>
      <c r="G135" s="39"/>
      <c r="H135" s="39"/>
      <c r="I135" s="39"/>
      <c r="J135" s="39"/>
      <c r="K135" s="84" t="e">
        <f t="shared" si="24"/>
        <v>#N/A</v>
      </c>
      <c r="L135" s="84" t="e">
        <f t="shared" si="25"/>
        <v>#N/A</v>
      </c>
      <c r="M135" s="40">
        <f t="shared" si="20"/>
        <v>0</v>
      </c>
      <c r="N135" s="40" t="e">
        <f t="shared" si="21"/>
        <v>#N/A</v>
      </c>
      <c r="O135" s="40">
        <f t="shared" si="26"/>
        <v>0</v>
      </c>
      <c r="P135" s="68">
        <f t="shared" si="27"/>
        <v>0</v>
      </c>
      <c r="Q135" s="69" t="e">
        <f t="shared" si="22"/>
        <v>#N/A</v>
      </c>
      <c r="R135" s="70">
        <f t="shared" si="28"/>
        <v>0</v>
      </c>
      <c r="T135" s="10"/>
      <c r="U135" s="10"/>
      <c r="V135" s="10"/>
      <c r="W135" s="10"/>
      <c r="X135" s="10"/>
    </row>
    <row r="136" spans="4:24" s="9" customFormat="1" x14ac:dyDescent="0.3">
      <c r="D136" s="17">
        <f t="shared" si="23"/>
        <v>56431</v>
      </c>
      <c r="E136" s="41">
        <v>1</v>
      </c>
      <c r="F136" s="83">
        <f t="shared" si="29"/>
        <v>3</v>
      </c>
      <c r="G136" s="39"/>
      <c r="H136" s="39"/>
      <c r="I136" s="39"/>
      <c r="J136" s="39"/>
      <c r="K136" s="84" t="e">
        <f t="shared" si="24"/>
        <v>#N/A</v>
      </c>
      <c r="L136" s="84" t="e">
        <f t="shared" si="25"/>
        <v>#N/A</v>
      </c>
      <c r="M136" s="40">
        <f t="shared" si="20"/>
        <v>0</v>
      </c>
      <c r="N136" s="40" t="e">
        <f t="shared" si="21"/>
        <v>#N/A</v>
      </c>
      <c r="O136" s="40">
        <f t="shared" si="26"/>
        <v>0</v>
      </c>
      <c r="P136" s="68">
        <f t="shared" si="27"/>
        <v>0</v>
      </c>
      <c r="Q136" s="69" t="e">
        <f t="shared" si="22"/>
        <v>#N/A</v>
      </c>
      <c r="R136" s="70">
        <f t="shared" si="28"/>
        <v>0</v>
      </c>
      <c r="T136" s="10"/>
      <c r="U136" s="10"/>
      <c r="V136" s="10"/>
      <c r="W136" s="10"/>
      <c r="X136" s="10"/>
    </row>
    <row r="137" spans="4:24" s="9" customFormat="1" x14ac:dyDescent="0.3">
      <c r="D137" s="17">
        <f t="shared" si="23"/>
        <v>56523</v>
      </c>
      <c r="E137" s="41">
        <v>1</v>
      </c>
      <c r="F137" s="83">
        <f t="shared" si="29"/>
        <v>3</v>
      </c>
      <c r="G137" s="39"/>
      <c r="H137" s="39"/>
      <c r="I137" s="39"/>
      <c r="J137" s="39"/>
      <c r="K137" s="84" t="e">
        <f t="shared" si="24"/>
        <v>#N/A</v>
      </c>
      <c r="L137" s="84" t="e">
        <f t="shared" si="25"/>
        <v>#N/A</v>
      </c>
      <c r="M137" s="40">
        <f t="shared" si="20"/>
        <v>0</v>
      </c>
      <c r="N137" s="40" t="e">
        <f t="shared" si="21"/>
        <v>#N/A</v>
      </c>
      <c r="O137" s="40">
        <f t="shared" si="26"/>
        <v>0</v>
      </c>
      <c r="P137" s="68">
        <f t="shared" si="27"/>
        <v>0</v>
      </c>
      <c r="Q137" s="69" t="e">
        <f t="shared" si="22"/>
        <v>#N/A</v>
      </c>
      <c r="R137" s="70">
        <f t="shared" si="28"/>
        <v>0</v>
      </c>
      <c r="T137" s="10"/>
      <c r="U137" s="10"/>
      <c r="V137" s="10"/>
      <c r="W137" s="10"/>
      <c r="X137" s="10"/>
    </row>
    <row r="138" spans="4:24" s="9" customFormat="1" x14ac:dyDescent="0.3">
      <c r="D138" s="17">
        <f t="shared" si="23"/>
        <v>56615</v>
      </c>
      <c r="E138" s="41">
        <v>1</v>
      </c>
      <c r="F138" s="83">
        <f t="shared" si="29"/>
        <v>3</v>
      </c>
      <c r="G138" s="39"/>
      <c r="H138" s="39"/>
      <c r="I138" s="39"/>
      <c r="J138" s="39"/>
      <c r="K138" s="84" t="e">
        <f t="shared" si="24"/>
        <v>#N/A</v>
      </c>
      <c r="L138" s="84" t="e">
        <f t="shared" si="25"/>
        <v>#N/A</v>
      </c>
      <c r="M138" s="40">
        <f t="shared" si="20"/>
        <v>0</v>
      </c>
      <c r="N138" s="40" t="e">
        <f t="shared" si="21"/>
        <v>#N/A</v>
      </c>
      <c r="O138" s="40">
        <f t="shared" si="26"/>
        <v>0</v>
      </c>
      <c r="P138" s="68">
        <f t="shared" si="27"/>
        <v>0</v>
      </c>
      <c r="Q138" s="69" t="e">
        <f t="shared" si="22"/>
        <v>#N/A</v>
      </c>
      <c r="R138" s="70">
        <f t="shared" si="28"/>
        <v>0</v>
      </c>
      <c r="T138" s="10"/>
      <c r="U138" s="10"/>
      <c r="V138" s="10"/>
      <c r="W138" s="10"/>
      <c r="X138" s="10"/>
    </row>
    <row r="139" spans="4:24" s="9" customFormat="1" x14ac:dyDescent="0.3">
      <c r="D139" s="17">
        <f t="shared" si="23"/>
        <v>56705</v>
      </c>
      <c r="E139" s="41">
        <v>1</v>
      </c>
      <c r="F139" s="83">
        <f t="shared" si="29"/>
        <v>3</v>
      </c>
      <c r="G139" s="39"/>
      <c r="H139" s="39"/>
      <c r="I139" s="39"/>
      <c r="J139" s="39"/>
      <c r="K139" s="84" t="e">
        <f t="shared" si="24"/>
        <v>#N/A</v>
      </c>
      <c r="L139" s="84" t="e">
        <f t="shared" si="25"/>
        <v>#N/A</v>
      </c>
      <c r="M139" s="40">
        <f t="shared" si="20"/>
        <v>0</v>
      </c>
      <c r="N139" s="40" t="e">
        <f t="shared" si="21"/>
        <v>#N/A</v>
      </c>
      <c r="O139" s="40">
        <f t="shared" si="26"/>
        <v>0</v>
      </c>
      <c r="P139" s="68">
        <f t="shared" si="27"/>
        <v>0</v>
      </c>
      <c r="Q139" s="69" t="e">
        <f t="shared" si="22"/>
        <v>#N/A</v>
      </c>
      <c r="R139" s="70">
        <f t="shared" si="28"/>
        <v>0</v>
      </c>
      <c r="T139" s="10"/>
      <c r="U139" s="10"/>
      <c r="V139" s="10"/>
      <c r="W139" s="10"/>
      <c r="X139" s="10"/>
    </row>
    <row r="140" spans="4:24" s="9" customFormat="1" x14ac:dyDescent="0.3">
      <c r="D140" s="17">
        <f t="shared" si="23"/>
        <v>56796</v>
      </c>
      <c r="E140" s="41">
        <v>1</v>
      </c>
      <c r="F140" s="83">
        <f t="shared" si="29"/>
        <v>3</v>
      </c>
      <c r="G140" s="39"/>
      <c r="H140" s="39"/>
      <c r="I140" s="39"/>
      <c r="J140" s="39"/>
      <c r="K140" s="84" t="e">
        <f t="shared" si="24"/>
        <v>#N/A</v>
      </c>
      <c r="L140" s="84" t="e">
        <f t="shared" si="25"/>
        <v>#N/A</v>
      </c>
      <c r="M140" s="40">
        <f t="shared" si="20"/>
        <v>0</v>
      </c>
      <c r="N140" s="40" t="e">
        <f t="shared" si="21"/>
        <v>#N/A</v>
      </c>
      <c r="O140" s="40">
        <f t="shared" si="26"/>
        <v>0</v>
      </c>
      <c r="P140" s="68">
        <f t="shared" si="27"/>
        <v>0</v>
      </c>
      <c r="Q140" s="69" t="e">
        <f t="shared" si="22"/>
        <v>#N/A</v>
      </c>
      <c r="R140" s="70">
        <f t="shared" si="28"/>
        <v>0</v>
      </c>
      <c r="T140" s="10"/>
      <c r="U140" s="10"/>
      <c r="V140" s="10"/>
      <c r="W140" s="10"/>
      <c r="X140" s="10"/>
    </row>
    <row r="141" spans="4:24" s="9" customFormat="1" x14ac:dyDescent="0.3">
      <c r="D141" s="17">
        <f t="shared" si="23"/>
        <v>56888</v>
      </c>
      <c r="E141" s="41">
        <v>1</v>
      </c>
      <c r="F141" s="83">
        <f t="shared" si="29"/>
        <v>3</v>
      </c>
      <c r="G141" s="39"/>
      <c r="H141" s="39"/>
      <c r="I141" s="39"/>
      <c r="J141" s="39"/>
      <c r="K141" s="84" t="e">
        <f t="shared" si="24"/>
        <v>#N/A</v>
      </c>
      <c r="L141" s="84" t="e">
        <f t="shared" si="25"/>
        <v>#N/A</v>
      </c>
      <c r="M141" s="40">
        <f t="shared" si="20"/>
        <v>0</v>
      </c>
      <c r="N141" s="40" t="e">
        <f t="shared" si="21"/>
        <v>#N/A</v>
      </c>
      <c r="O141" s="40">
        <f t="shared" si="26"/>
        <v>0</v>
      </c>
      <c r="P141" s="68">
        <f t="shared" si="27"/>
        <v>0</v>
      </c>
      <c r="Q141" s="69" t="e">
        <f t="shared" si="22"/>
        <v>#N/A</v>
      </c>
      <c r="R141" s="70">
        <f t="shared" si="28"/>
        <v>0</v>
      </c>
      <c r="T141" s="10"/>
      <c r="U141" s="10"/>
      <c r="V141" s="10"/>
      <c r="W141" s="10"/>
      <c r="X141" s="10"/>
    </row>
    <row r="142" spans="4:24" s="9" customFormat="1" x14ac:dyDescent="0.3">
      <c r="D142" s="17">
        <f t="shared" si="23"/>
        <v>56980</v>
      </c>
      <c r="E142" s="41">
        <v>1</v>
      </c>
      <c r="F142" s="83">
        <f t="shared" si="29"/>
        <v>3</v>
      </c>
      <c r="G142" s="39"/>
      <c r="H142" s="39"/>
      <c r="I142" s="39"/>
      <c r="J142" s="39"/>
      <c r="K142" s="84" t="e">
        <f t="shared" si="24"/>
        <v>#N/A</v>
      </c>
      <c r="L142" s="84" t="e">
        <f t="shared" si="25"/>
        <v>#N/A</v>
      </c>
      <c r="M142" s="40">
        <f t="shared" si="20"/>
        <v>0</v>
      </c>
      <c r="N142" s="40" t="e">
        <f t="shared" si="21"/>
        <v>#N/A</v>
      </c>
      <c r="O142" s="40">
        <f t="shared" si="26"/>
        <v>0</v>
      </c>
      <c r="P142" s="68">
        <f t="shared" si="27"/>
        <v>0</v>
      </c>
      <c r="Q142" s="69" t="e">
        <f t="shared" si="22"/>
        <v>#N/A</v>
      </c>
      <c r="R142" s="70">
        <f t="shared" si="28"/>
        <v>0</v>
      </c>
      <c r="T142" s="10"/>
      <c r="U142" s="10"/>
      <c r="V142" s="10"/>
      <c r="W142" s="10"/>
      <c r="X142" s="10"/>
    </row>
    <row r="143" spans="4:24" s="9" customFormat="1" x14ac:dyDescent="0.3">
      <c r="D143" s="17">
        <f t="shared" si="23"/>
        <v>57071</v>
      </c>
      <c r="E143" s="41">
        <v>1</v>
      </c>
      <c r="F143" s="83">
        <f t="shared" si="29"/>
        <v>3</v>
      </c>
      <c r="G143" s="39"/>
      <c r="H143" s="39"/>
      <c r="I143" s="39"/>
      <c r="J143" s="39"/>
      <c r="K143" s="84" t="e">
        <f t="shared" si="24"/>
        <v>#N/A</v>
      </c>
      <c r="L143" s="84" t="e">
        <f t="shared" si="25"/>
        <v>#N/A</v>
      </c>
      <c r="M143" s="40">
        <f t="shared" si="20"/>
        <v>0</v>
      </c>
      <c r="N143" s="40" t="e">
        <f t="shared" si="21"/>
        <v>#N/A</v>
      </c>
      <c r="O143" s="40">
        <f t="shared" si="26"/>
        <v>0</v>
      </c>
      <c r="P143" s="68">
        <f t="shared" si="27"/>
        <v>0</v>
      </c>
      <c r="Q143" s="69" t="e">
        <f t="shared" si="22"/>
        <v>#N/A</v>
      </c>
      <c r="R143" s="70">
        <f t="shared" si="28"/>
        <v>0</v>
      </c>
      <c r="T143" s="10"/>
      <c r="U143" s="10"/>
      <c r="V143" s="10"/>
      <c r="W143" s="10"/>
      <c r="X143" s="10"/>
    </row>
    <row r="144" spans="4:24" s="9" customFormat="1" x14ac:dyDescent="0.3">
      <c r="D144" s="17">
        <f t="shared" si="23"/>
        <v>57162</v>
      </c>
      <c r="E144" s="41">
        <v>1</v>
      </c>
      <c r="F144" s="83">
        <f t="shared" si="29"/>
        <v>3</v>
      </c>
      <c r="G144" s="39"/>
      <c r="H144" s="39"/>
      <c r="I144" s="39"/>
      <c r="J144" s="39"/>
      <c r="K144" s="84" t="e">
        <f t="shared" si="24"/>
        <v>#N/A</v>
      </c>
      <c r="L144" s="84" t="e">
        <f t="shared" si="25"/>
        <v>#N/A</v>
      </c>
      <c r="M144" s="40">
        <f t="shared" si="20"/>
        <v>0</v>
      </c>
      <c r="N144" s="40" t="e">
        <f t="shared" si="21"/>
        <v>#N/A</v>
      </c>
      <c r="O144" s="40">
        <f t="shared" si="26"/>
        <v>0</v>
      </c>
      <c r="P144" s="68">
        <f t="shared" si="27"/>
        <v>0</v>
      </c>
      <c r="Q144" s="69" t="e">
        <f t="shared" si="22"/>
        <v>#N/A</v>
      </c>
      <c r="R144" s="70">
        <f t="shared" si="28"/>
        <v>0</v>
      </c>
      <c r="T144" s="10"/>
      <c r="U144" s="10"/>
      <c r="V144" s="10"/>
      <c r="W144" s="10"/>
      <c r="X144" s="10"/>
    </row>
    <row r="145" spans="4:24" s="9" customFormat="1" x14ac:dyDescent="0.3">
      <c r="D145" s="17">
        <f t="shared" si="23"/>
        <v>57254</v>
      </c>
      <c r="E145" s="41">
        <v>1</v>
      </c>
      <c r="F145" s="83">
        <f t="shared" si="29"/>
        <v>3</v>
      </c>
      <c r="G145" s="39"/>
      <c r="H145" s="39"/>
      <c r="I145" s="39"/>
      <c r="J145" s="39"/>
      <c r="K145" s="84" t="e">
        <f t="shared" si="24"/>
        <v>#N/A</v>
      </c>
      <c r="L145" s="84" t="e">
        <f t="shared" si="25"/>
        <v>#N/A</v>
      </c>
      <c r="M145" s="40">
        <f t="shared" si="20"/>
        <v>0</v>
      </c>
      <c r="N145" s="40" t="e">
        <f t="shared" si="21"/>
        <v>#N/A</v>
      </c>
      <c r="O145" s="40">
        <f t="shared" si="26"/>
        <v>0</v>
      </c>
      <c r="P145" s="68">
        <f t="shared" si="27"/>
        <v>0</v>
      </c>
      <c r="Q145" s="69" t="e">
        <f t="shared" si="22"/>
        <v>#N/A</v>
      </c>
      <c r="R145" s="70">
        <f t="shared" si="28"/>
        <v>0</v>
      </c>
      <c r="T145" s="10"/>
      <c r="U145" s="10"/>
      <c r="V145" s="10"/>
      <c r="W145" s="10"/>
      <c r="X145" s="10"/>
    </row>
    <row r="146" spans="4:24" s="9" customFormat="1" x14ac:dyDescent="0.3">
      <c r="D146" s="17">
        <f t="shared" si="23"/>
        <v>57346</v>
      </c>
      <c r="E146" s="41">
        <v>1</v>
      </c>
      <c r="F146" s="83">
        <f t="shared" si="29"/>
        <v>3</v>
      </c>
      <c r="G146" s="39"/>
      <c r="H146" s="39"/>
      <c r="I146" s="39"/>
      <c r="J146" s="39"/>
      <c r="K146" s="84" t="e">
        <f t="shared" si="24"/>
        <v>#N/A</v>
      </c>
      <c r="L146" s="84" t="e">
        <f t="shared" si="25"/>
        <v>#N/A</v>
      </c>
      <c r="M146" s="40">
        <f t="shared" si="20"/>
        <v>0</v>
      </c>
      <c r="N146" s="40" t="e">
        <f t="shared" si="21"/>
        <v>#N/A</v>
      </c>
      <c r="O146" s="40">
        <f t="shared" si="26"/>
        <v>0</v>
      </c>
      <c r="P146" s="68">
        <f t="shared" si="27"/>
        <v>0</v>
      </c>
      <c r="Q146" s="69" t="e">
        <f t="shared" si="22"/>
        <v>#N/A</v>
      </c>
      <c r="R146" s="70">
        <f t="shared" si="28"/>
        <v>0</v>
      </c>
      <c r="T146" s="10"/>
      <c r="U146" s="10"/>
      <c r="V146" s="10"/>
      <c r="W146" s="10"/>
      <c r="X146" s="10"/>
    </row>
    <row r="147" spans="4:24" s="9" customFormat="1" x14ac:dyDescent="0.3">
      <c r="D147" s="17">
        <f t="shared" si="23"/>
        <v>57436</v>
      </c>
      <c r="E147" s="41">
        <v>1</v>
      </c>
      <c r="F147" s="83">
        <f t="shared" si="29"/>
        <v>3</v>
      </c>
      <c r="G147" s="39"/>
      <c r="H147" s="39"/>
      <c r="I147" s="39"/>
      <c r="J147" s="39"/>
      <c r="K147" s="84" t="e">
        <f t="shared" si="24"/>
        <v>#N/A</v>
      </c>
      <c r="L147" s="84" t="e">
        <f t="shared" si="25"/>
        <v>#N/A</v>
      </c>
      <c r="M147" s="40">
        <f t="shared" si="20"/>
        <v>0</v>
      </c>
      <c r="N147" s="40" t="e">
        <f t="shared" si="21"/>
        <v>#N/A</v>
      </c>
      <c r="O147" s="40">
        <f t="shared" si="26"/>
        <v>0</v>
      </c>
      <c r="P147" s="68">
        <f t="shared" si="27"/>
        <v>0</v>
      </c>
      <c r="Q147" s="69" t="e">
        <f t="shared" si="22"/>
        <v>#N/A</v>
      </c>
      <c r="R147" s="70">
        <f t="shared" si="28"/>
        <v>0</v>
      </c>
      <c r="T147" s="10"/>
      <c r="U147" s="10"/>
      <c r="V147" s="10"/>
      <c r="W147" s="10"/>
      <c r="X147" s="10"/>
    </row>
    <row r="148" spans="4:24" s="9" customFormat="1" x14ac:dyDescent="0.3">
      <c r="D148" s="17">
        <f t="shared" si="23"/>
        <v>57527</v>
      </c>
      <c r="E148" s="41">
        <v>1</v>
      </c>
      <c r="F148" s="83">
        <f t="shared" si="29"/>
        <v>3</v>
      </c>
      <c r="G148" s="39"/>
      <c r="H148" s="39"/>
      <c r="I148" s="39"/>
      <c r="J148" s="39"/>
      <c r="K148" s="84" t="e">
        <f t="shared" si="24"/>
        <v>#N/A</v>
      </c>
      <c r="L148" s="84" t="e">
        <f t="shared" si="25"/>
        <v>#N/A</v>
      </c>
      <c r="M148" s="40">
        <f t="shared" si="20"/>
        <v>0</v>
      </c>
      <c r="N148" s="40" t="e">
        <f t="shared" si="21"/>
        <v>#N/A</v>
      </c>
      <c r="O148" s="40">
        <f t="shared" si="26"/>
        <v>0</v>
      </c>
      <c r="P148" s="68">
        <f t="shared" si="27"/>
        <v>0</v>
      </c>
      <c r="Q148" s="69" t="e">
        <f t="shared" si="22"/>
        <v>#N/A</v>
      </c>
      <c r="R148" s="70">
        <f t="shared" si="28"/>
        <v>0</v>
      </c>
      <c r="T148" s="10"/>
      <c r="U148" s="10"/>
      <c r="V148" s="10"/>
      <c r="W148" s="10"/>
      <c r="X148" s="10"/>
    </row>
    <row r="149" spans="4:24" s="9" customFormat="1" x14ac:dyDescent="0.3">
      <c r="D149" s="17">
        <f t="shared" si="23"/>
        <v>57619</v>
      </c>
      <c r="E149" s="41">
        <v>1</v>
      </c>
      <c r="F149" s="83">
        <f t="shared" si="29"/>
        <v>3</v>
      </c>
      <c r="G149" s="39"/>
      <c r="H149" s="39"/>
      <c r="I149" s="39"/>
      <c r="J149" s="39"/>
      <c r="K149" s="84" t="e">
        <f t="shared" si="24"/>
        <v>#N/A</v>
      </c>
      <c r="L149" s="84" t="e">
        <f t="shared" si="25"/>
        <v>#N/A</v>
      </c>
      <c r="M149" s="40">
        <f t="shared" si="20"/>
        <v>0</v>
      </c>
      <c r="N149" s="40" t="e">
        <f t="shared" si="21"/>
        <v>#N/A</v>
      </c>
      <c r="O149" s="40">
        <f t="shared" si="26"/>
        <v>0</v>
      </c>
      <c r="P149" s="68">
        <f t="shared" si="27"/>
        <v>0</v>
      </c>
      <c r="Q149" s="69" t="e">
        <f t="shared" si="22"/>
        <v>#N/A</v>
      </c>
      <c r="R149" s="70">
        <f t="shared" si="28"/>
        <v>0</v>
      </c>
      <c r="T149" s="10"/>
      <c r="U149" s="10"/>
      <c r="V149" s="10"/>
      <c r="W149" s="10"/>
      <c r="X149" s="10"/>
    </row>
    <row r="150" spans="4:24" s="9" customFormat="1" x14ac:dyDescent="0.3">
      <c r="D150" s="17">
        <f t="shared" si="23"/>
        <v>57711</v>
      </c>
      <c r="E150" s="41">
        <v>1</v>
      </c>
      <c r="F150" s="83">
        <f t="shared" si="29"/>
        <v>3</v>
      </c>
      <c r="G150" s="39"/>
      <c r="H150" s="39"/>
      <c r="I150" s="39"/>
      <c r="J150" s="39"/>
      <c r="K150" s="84" t="e">
        <f t="shared" si="24"/>
        <v>#N/A</v>
      </c>
      <c r="L150" s="84" t="e">
        <f t="shared" si="25"/>
        <v>#N/A</v>
      </c>
      <c r="M150" s="40">
        <f t="shared" si="20"/>
        <v>0</v>
      </c>
      <c r="N150" s="40" t="e">
        <f t="shared" si="21"/>
        <v>#N/A</v>
      </c>
      <c r="O150" s="40">
        <f t="shared" si="26"/>
        <v>0</v>
      </c>
      <c r="P150" s="68">
        <f t="shared" si="27"/>
        <v>0</v>
      </c>
      <c r="Q150" s="69" t="e">
        <f t="shared" si="22"/>
        <v>#N/A</v>
      </c>
      <c r="R150" s="70">
        <f t="shared" si="28"/>
        <v>0</v>
      </c>
      <c r="T150" s="10"/>
      <c r="U150" s="10"/>
      <c r="V150" s="10"/>
      <c r="W150" s="10"/>
      <c r="X150" s="10"/>
    </row>
    <row r="151" spans="4:24" s="9" customFormat="1" x14ac:dyDescent="0.3">
      <c r="D151" s="17">
        <f t="shared" si="23"/>
        <v>57801</v>
      </c>
      <c r="E151" s="41">
        <v>1</v>
      </c>
      <c r="F151" s="83">
        <f t="shared" si="29"/>
        <v>3</v>
      </c>
      <c r="G151" s="39"/>
      <c r="H151" s="39"/>
      <c r="I151" s="39"/>
      <c r="J151" s="39"/>
      <c r="K151" s="84" t="e">
        <f t="shared" si="24"/>
        <v>#N/A</v>
      </c>
      <c r="L151" s="84" t="e">
        <f t="shared" si="25"/>
        <v>#N/A</v>
      </c>
      <c r="M151" s="40">
        <f t="shared" si="20"/>
        <v>0</v>
      </c>
      <c r="N151" s="40" t="e">
        <f t="shared" si="21"/>
        <v>#N/A</v>
      </c>
      <c r="O151" s="40">
        <f t="shared" si="26"/>
        <v>0</v>
      </c>
      <c r="P151" s="68">
        <f t="shared" si="27"/>
        <v>0</v>
      </c>
      <c r="Q151" s="69" t="e">
        <f t="shared" si="22"/>
        <v>#N/A</v>
      </c>
      <c r="R151" s="70">
        <f t="shared" si="28"/>
        <v>0</v>
      </c>
      <c r="T151" s="10"/>
      <c r="U151" s="10"/>
      <c r="V151" s="10"/>
      <c r="W151" s="10"/>
      <c r="X151" s="10"/>
    </row>
    <row r="152" spans="4:24" s="9" customFormat="1" x14ac:dyDescent="0.3">
      <c r="D152" s="17">
        <f t="shared" si="23"/>
        <v>57892</v>
      </c>
      <c r="E152" s="41">
        <v>1</v>
      </c>
      <c r="F152" s="83">
        <f t="shared" si="29"/>
        <v>3</v>
      </c>
      <c r="G152" s="39"/>
      <c r="H152" s="39"/>
      <c r="I152" s="39"/>
      <c r="J152" s="39"/>
      <c r="K152" s="84" t="e">
        <f t="shared" si="24"/>
        <v>#N/A</v>
      </c>
      <c r="L152" s="84" t="e">
        <f t="shared" si="25"/>
        <v>#N/A</v>
      </c>
      <c r="M152" s="40">
        <f t="shared" si="20"/>
        <v>0</v>
      </c>
      <c r="N152" s="40" t="e">
        <f t="shared" si="21"/>
        <v>#N/A</v>
      </c>
      <c r="O152" s="40">
        <f t="shared" si="26"/>
        <v>0</v>
      </c>
      <c r="P152" s="68">
        <f t="shared" si="27"/>
        <v>0</v>
      </c>
      <c r="Q152" s="69" t="e">
        <f t="shared" si="22"/>
        <v>#N/A</v>
      </c>
      <c r="R152" s="70">
        <f t="shared" si="28"/>
        <v>0</v>
      </c>
      <c r="T152" s="10"/>
      <c r="U152" s="10"/>
      <c r="V152" s="10"/>
      <c r="W152" s="10"/>
      <c r="X152" s="10"/>
    </row>
    <row r="153" spans="4:24" s="9" customFormat="1" x14ac:dyDescent="0.3">
      <c r="D153" s="17">
        <f t="shared" si="23"/>
        <v>57984</v>
      </c>
      <c r="E153" s="41">
        <v>1</v>
      </c>
      <c r="F153" s="83">
        <f t="shared" si="29"/>
        <v>3</v>
      </c>
      <c r="G153" s="39"/>
      <c r="H153" s="39"/>
      <c r="I153" s="39"/>
      <c r="J153" s="39"/>
      <c r="K153" s="84" t="e">
        <f t="shared" si="24"/>
        <v>#N/A</v>
      </c>
      <c r="L153" s="84" t="e">
        <f t="shared" si="25"/>
        <v>#N/A</v>
      </c>
      <c r="M153" s="40">
        <f t="shared" si="20"/>
        <v>0</v>
      </c>
      <c r="N153" s="40" t="e">
        <f t="shared" si="21"/>
        <v>#N/A</v>
      </c>
      <c r="O153" s="40">
        <f t="shared" si="26"/>
        <v>0</v>
      </c>
      <c r="P153" s="68">
        <f t="shared" si="27"/>
        <v>0</v>
      </c>
      <c r="Q153" s="69" t="e">
        <f t="shared" si="22"/>
        <v>#N/A</v>
      </c>
      <c r="R153" s="70">
        <f t="shared" si="28"/>
        <v>0</v>
      </c>
      <c r="T153" s="10"/>
      <c r="U153" s="10"/>
      <c r="V153" s="10"/>
      <c r="W153" s="10"/>
      <c r="X153" s="10"/>
    </row>
    <row r="154" spans="4:24" s="9" customFormat="1" x14ac:dyDescent="0.3">
      <c r="D154" s="17">
        <f t="shared" si="23"/>
        <v>58076</v>
      </c>
      <c r="E154" s="41">
        <v>1</v>
      </c>
      <c r="F154" s="83">
        <f t="shared" si="29"/>
        <v>3</v>
      </c>
      <c r="G154" s="39"/>
      <c r="H154" s="39"/>
      <c r="I154" s="39"/>
      <c r="J154" s="39"/>
      <c r="K154" s="84" t="e">
        <f t="shared" si="24"/>
        <v>#N/A</v>
      </c>
      <c r="L154" s="84" t="e">
        <f t="shared" si="25"/>
        <v>#N/A</v>
      </c>
      <c r="M154" s="40">
        <f t="shared" si="20"/>
        <v>0</v>
      </c>
      <c r="N154" s="40" t="e">
        <f t="shared" si="21"/>
        <v>#N/A</v>
      </c>
      <c r="O154" s="40">
        <f t="shared" si="26"/>
        <v>0</v>
      </c>
      <c r="P154" s="68">
        <f t="shared" si="27"/>
        <v>0</v>
      </c>
      <c r="Q154" s="69" t="e">
        <f t="shared" si="22"/>
        <v>#N/A</v>
      </c>
      <c r="R154" s="70">
        <f t="shared" si="28"/>
        <v>0</v>
      </c>
      <c r="T154" s="10"/>
      <c r="U154" s="10"/>
      <c r="V154" s="10"/>
      <c r="W154" s="10"/>
      <c r="X154" s="10"/>
    </row>
    <row r="155" spans="4:24" s="9" customFormat="1" x14ac:dyDescent="0.3">
      <c r="D155" s="17">
        <f t="shared" si="23"/>
        <v>58166</v>
      </c>
      <c r="E155" s="41">
        <v>1</v>
      </c>
      <c r="F155" s="83">
        <f t="shared" si="29"/>
        <v>3</v>
      </c>
      <c r="G155" s="39"/>
      <c r="H155" s="39"/>
      <c r="I155" s="39"/>
      <c r="J155" s="39"/>
      <c r="K155" s="84" t="e">
        <f t="shared" si="24"/>
        <v>#N/A</v>
      </c>
      <c r="L155" s="84" t="e">
        <f t="shared" si="25"/>
        <v>#N/A</v>
      </c>
      <c r="M155" s="40">
        <f t="shared" si="20"/>
        <v>0</v>
      </c>
      <c r="N155" s="40" t="e">
        <f t="shared" si="21"/>
        <v>#N/A</v>
      </c>
      <c r="O155" s="40">
        <f t="shared" si="26"/>
        <v>0</v>
      </c>
      <c r="P155" s="68">
        <f t="shared" si="27"/>
        <v>0</v>
      </c>
      <c r="Q155" s="69" t="e">
        <f t="shared" si="22"/>
        <v>#N/A</v>
      </c>
      <c r="R155" s="70">
        <f t="shared" si="28"/>
        <v>0</v>
      </c>
      <c r="T155" s="10"/>
      <c r="U155" s="10"/>
      <c r="V155" s="10"/>
      <c r="W155" s="10"/>
      <c r="X155" s="10"/>
    </row>
    <row r="156" spans="4:24" s="9" customFormat="1" x14ac:dyDescent="0.3">
      <c r="D156" s="17">
        <f t="shared" si="23"/>
        <v>58257</v>
      </c>
      <c r="E156" s="41">
        <v>1</v>
      </c>
      <c r="F156" s="83">
        <f t="shared" si="29"/>
        <v>3</v>
      </c>
      <c r="G156" s="39"/>
      <c r="H156" s="39"/>
      <c r="I156" s="39"/>
      <c r="J156" s="39"/>
      <c r="K156" s="84" t="e">
        <f t="shared" si="24"/>
        <v>#N/A</v>
      </c>
      <c r="L156" s="84" t="e">
        <f t="shared" si="25"/>
        <v>#N/A</v>
      </c>
      <c r="M156" s="40">
        <f t="shared" si="20"/>
        <v>0</v>
      </c>
      <c r="N156" s="40" t="e">
        <f t="shared" si="21"/>
        <v>#N/A</v>
      </c>
      <c r="O156" s="40">
        <f t="shared" si="26"/>
        <v>0</v>
      </c>
      <c r="P156" s="68">
        <f t="shared" si="27"/>
        <v>0</v>
      </c>
      <c r="Q156" s="69" t="e">
        <f t="shared" si="22"/>
        <v>#N/A</v>
      </c>
      <c r="R156" s="70">
        <f t="shared" si="28"/>
        <v>0</v>
      </c>
      <c r="T156" s="10"/>
      <c r="U156" s="10"/>
      <c r="V156" s="10"/>
      <c r="W156" s="10"/>
      <c r="X156" s="10"/>
    </row>
    <row r="157" spans="4:24" s="9" customFormat="1" x14ac:dyDescent="0.3">
      <c r="D157" s="17">
        <f t="shared" si="23"/>
        <v>58349</v>
      </c>
      <c r="E157" s="41">
        <v>1</v>
      </c>
      <c r="F157" s="83">
        <f t="shared" si="29"/>
        <v>3</v>
      </c>
      <c r="G157" s="39"/>
      <c r="H157" s="39"/>
      <c r="I157" s="39"/>
      <c r="J157" s="39"/>
      <c r="K157" s="84" t="e">
        <f t="shared" si="24"/>
        <v>#N/A</v>
      </c>
      <c r="L157" s="84" t="e">
        <f t="shared" si="25"/>
        <v>#N/A</v>
      </c>
      <c r="M157" s="40">
        <f t="shared" si="20"/>
        <v>0</v>
      </c>
      <c r="N157" s="40" t="e">
        <f t="shared" si="21"/>
        <v>#N/A</v>
      </c>
      <c r="O157" s="40">
        <f t="shared" si="26"/>
        <v>0</v>
      </c>
      <c r="P157" s="68">
        <f t="shared" si="27"/>
        <v>0</v>
      </c>
      <c r="Q157" s="69" t="e">
        <f t="shared" si="22"/>
        <v>#N/A</v>
      </c>
      <c r="R157" s="70">
        <f t="shared" si="28"/>
        <v>0</v>
      </c>
      <c r="T157" s="10"/>
      <c r="U157" s="10"/>
      <c r="V157" s="10"/>
      <c r="W157" s="10"/>
      <c r="X157" s="10"/>
    </row>
    <row r="158" spans="4:24" s="9" customFormat="1" x14ac:dyDescent="0.3">
      <c r="D158" s="17">
        <f t="shared" si="23"/>
        <v>58441</v>
      </c>
      <c r="E158" s="41">
        <v>1</v>
      </c>
      <c r="F158" s="83">
        <f t="shared" si="29"/>
        <v>3</v>
      </c>
      <c r="G158" s="39"/>
      <c r="H158" s="39"/>
      <c r="I158" s="39"/>
      <c r="J158" s="39"/>
      <c r="K158" s="84" t="e">
        <f t="shared" si="24"/>
        <v>#N/A</v>
      </c>
      <c r="L158" s="84" t="e">
        <f t="shared" si="25"/>
        <v>#N/A</v>
      </c>
      <c r="M158" s="40">
        <f t="shared" si="20"/>
        <v>0</v>
      </c>
      <c r="N158" s="40" t="e">
        <f t="shared" si="21"/>
        <v>#N/A</v>
      </c>
      <c r="O158" s="40">
        <f t="shared" si="26"/>
        <v>0</v>
      </c>
      <c r="P158" s="68">
        <f t="shared" si="27"/>
        <v>0</v>
      </c>
      <c r="Q158" s="69" t="e">
        <f t="shared" si="22"/>
        <v>#N/A</v>
      </c>
      <c r="R158" s="70">
        <f t="shared" si="28"/>
        <v>0</v>
      </c>
      <c r="T158" s="10"/>
      <c r="U158" s="10"/>
      <c r="V158" s="10"/>
      <c r="W158" s="10"/>
      <c r="X158" s="10"/>
    </row>
    <row r="159" spans="4:24" s="9" customFormat="1" x14ac:dyDescent="0.3">
      <c r="D159" s="17">
        <f t="shared" si="23"/>
        <v>58532</v>
      </c>
      <c r="E159" s="41">
        <v>1</v>
      </c>
      <c r="F159" s="83">
        <f t="shared" si="29"/>
        <v>3</v>
      </c>
      <c r="G159" s="39"/>
      <c r="H159" s="39"/>
      <c r="I159" s="39"/>
      <c r="J159" s="39"/>
      <c r="K159" s="84" t="e">
        <f t="shared" si="24"/>
        <v>#N/A</v>
      </c>
      <c r="L159" s="84" t="e">
        <f t="shared" si="25"/>
        <v>#N/A</v>
      </c>
      <c r="M159" s="40">
        <f t="shared" si="20"/>
        <v>0</v>
      </c>
      <c r="N159" s="40" t="e">
        <f t="shared" si="21"/>
        <v>#N/A</v>
      </c>
      <c r="O159" s="40">
        <f t="shared" si="26"/>
        <v>0</v>
      </c>
      <c r="P159" s="68">
        <f t="shared" si="27"/>
        <v>0</v>
      </c>
      <c r="Q159" s="69" t="e">
        <f t="shared" si="22"/>
        <v>#N/A</v>
      </c>
      <c r="R159" s="70">
        <f t="shared" si="28"/>
        <v>0</v>
      </c>
      <c r="T159" s="10"/>
      <c r="U159" s="10"/>
      <c r="V159" s="10"/>
      <c r="W159" s="10"/>
      <c r="X159" s="10"/>
    </row>
    <row r="160" spans="4:24" s="9" customFormat="1" x14ac:dyDescent="0.3">
      <c r="D160" s="17">
        <f t="shared" si="23"/>
        <v>58623</v>
      </c>
      <c r="E160" s="41">
        <v>1</v>
      </c>
      <c r="F160" s="83">
        <f t="shared" si="29"/>
        <v>3</v>
      </c>
      <c r="G160" s="39"/>
      <c r="H160" s="39"/>
      <c r="I160" s="39"/>
      <c r="J160" s="39"/>
      <c r="K160" s="84" t="e">
        <f t="shared" si="24"/>
        <v>#N/A</v>
      </c>
      <c r="L160" s="84" t="e">
        <f t="shared" si="25"/>
        <v>#N/A</v>
      </c>
      <c r="M160" s="40">
        <f t="shared" si="20"/>
        <v>0</v>
      </c>
      <c r="N160" s="40" t="e">
        <f t="shared" si="21"/>
        <v>#N/A</v>
      </c>
      <c r="O160" s="40">
        <f t="shared" si="26"/>
        <v>0</v>
      </c>
      <c r="P160" s="68">
        <f t="shared" si="27"/>
        <v>0</v>
      </c>
      <c r="Q160" s="69" t="e">
        <f t="shared" si="22"/>
        <v>#N/A</v>
      </c>
      <c r="R160" s="70">
        <f t="shared" si="28"/>
        <v>0</v>
      </c>
      <c r="T160" s="10"/>
      <c r="U160" s="10"/>
      <c r="V160" s="10"/>
      <c r="W160" s="10"/>
      <c r="X160" s="10"/>
    </row>
    <row r="161" spans="4:24" s="9" customFormat="1" x14ac:dyDescent="0.3">
      <c r="D161" s="17">
        <f t="shared" si="23"/>
        <v>58715</v>
      </c>
      <c r="E161" s="41">
        <v>1</v>
      </c>
      <c r="F161" s="83">
        <f t="shared" si="29"/>
        <v>3</v>
      </c>
      <c r="G161" s="39"/>
      <c r="H161" s="39"/>
      <c r="I161" s="39"/>
      <c r="J161" s="39"/>
      <c r="K161" s="84" t="e">
        <f t="shared" si="24"/>
        <v>#N/A</v>
      </c>
      <c r="L161" s="84" t="e">
        <f t="shared" si="25"/>
        <v>#N/A</v>
      </c>
      <c r="M161" s="40">
        <f t="shared" si="20"/>
        <v>0</v>
      </c>
      <c r="N161" s="40" t="e">
        <f t="shared" si="21"/>
        <v>#N/A</v>
      </c>
      <c r="O161" s="40">
        <f t="shared" si="26"/>
        <v>0</v>
      </c>
      <c r="P161" s="68">
        <f t="shared" si="27"/>
        <v>0</v>
      </c>
      <c r="Q161" s="69" t="e">
        <f t="shared" si="22"/>
        <v>#N/A</v>
      </c>
      <c r="R161" s="70">
        <f t="shared" si="28"/>
        <v>0</v>
      </c>
      <c r="T161" s="10"/>
      <c r="U161" s="10"/>
      <c r="V161" s="10"/>
      <c r="W161" s="10"/>
      <c r="X161" s="10"/>
    </row>
    <row r="162" spans="4:24" s="9" customFormat="1" x14ac:dyDescent="0.3">
      <c r="D162" s="17">
        <f t="shared" si="23"/>
        <v>58807</v>
      </c>
      <c r="E162" s="41">
        <v>1</v>
      </c>
      <c r="F162" s="83">
        <f t="shared" si="29"/>
        <v>3</v>
      </c>
      <c r="G162" s="39"/>
      <c r="H162" s="39"/>
      <c r="I162" s="39"/>
      <c r="J162" s="39"/>
      <c r="K162" s="84" t="e">
        <f t="shared" si="24"/>
        <v>#N/A</v>
      </c>
      <c r="L162" s="84" t="e">
        <f t="shared" si="25"/>
        <v>#N/A</v>
      </c>
      <c r="M162" s="40">
        <f t="shared" si="20"/>
        <v>0</v>
      </c>
      <c r="N162" s="40" t="e">
        <f t="shared" si="21"/>
        <v>#N/A</v>
      </c>
      <c r="O162" s="40">
        <f t="shared" si="26"/>
        <v>0</v>
      </c>
      <c r="P162" s="68">
        <f t="shared" si="27"/>
        <v>0</v>
      </c>
      <c r="Q162" s="69" t="e">
        <f t="shared" si="22"/>
        <v>#N/A</v>
      </c>
      <c r="R162" s="70">
        <f t="shared" si="28"/>
        <v>0</v>
      </c>
      <c r="T162" s="10"/>
      <c r="U162" s="10"/>
      <c r="V162" s="10"/>
      <c r="W162" s="10"/>
      <c r="X162" s="10"/>
    </row>
    <row r="163" spans="4:24" s="9" customFormat="1" x14ac:dyDescent="0.3">
      <c r="D163" s="17">
        <f t="shared" si="23"/>
        <v>58897</v>
      </c>
      <c r="E163" s="41">
        <v>1</v>
      </c>
      <c r="F163" s="83">
        <f t="shared" si="29"/>
        <v>3</v>
      </c>
      <c r="G163" s="39"/>
      <c r="H163" s="39"/>
      <c r="I163" s="39"/>
      <c r="J163" s="39"/>
      <c r="K163" s="84" t="e">
        <f t="shared" si="24"/>
        <v>#N/A</v>
      </c>
      <c r="L163" s="84" t="e">
        <f t="shared" si="25"/>
        <v>#N/A</v>
      </c>
      <c r="M163" s="40">
        <f t="shared" si="20"/>
        <v>0</v>
      </c>
      <c r="N163" s="40" t="e">
        <f t="shared" si="21"/>
        <v>#N/A</v>
      </c>
      <c r="O163" s="40">
        <f t="shared" si="26"/>
        <v>0</v>
      </c>
      <c r="P163" s="68">
        <f t="shared" si="27"/>
        <v>0</v>
      </c>
      <c r="Q163" s="69" t="e">
        <f t="shared" si="22"/>
        <v>#N/A</v>
      </c>
      <c r="R163" s="70">
        <f t="shared" si="28"/>
        <v>0</v>
      </c>
      <c r="T163" s="10"/>
      <c r="U163" s="10"/>
      <c r="V163" s="10"/>
      <c r="W163" s="10"/>
      <c r="X163" s="10"/>
    </row>
    <row r="164" spans="4:24" s="9" customFormat="1" x14ac:dyDescent="0.3">
      <c r="D164" s="17">
        <f t="shared" si="23"/>
        <v>58988</v>
      </c>
      <c r="E164" s="41">
        <v>1</v>
      </c>
      <c r="F164" s="83">
        <f t="shared" si="29"/>
        <v>3</v>
      </c>
      <c r="G164" s="39"/>
      <c r="H164" s="39"/>
      <c r="I164" s="39"/>
      <c r="J164" s="39"/>
      <c r="K164" s="84" t="e">
        <f t="shared" si="24"/>
        <v>#N/A</v>
      </c>
      <c r="L164" s="84" t="e">
        <f t="shared" si="25"/>
        <v>#N/A</v>
      </c>
      <c r="M164" s="40">
        <f t="shared" si="20"/>
        <v>0</v>
      </c>
      <c r="N164" s="40" t="e">
        <f t="shared" si="21"/>
        <v>#N/A</v>
      </c>
      <c r="O164" s="40">
        <f t="shared" si="26"/>
        <v>0</v>
      </c>
      <c r="P164" s="68">
        <f t="shared" si="27"/>
        <v>0</v>
      </c>
      <c r="Q164" s="69" t="e">
        <f t="shared" si="22"/>
        <v>#N/A</v>
      </c>
      <c r="R164" s="70">
        <f t="shared" si="28"/>
        <v>0</v>
      </c>
      <c r="T164" s="10"/>
      <c r="U164" s="10"/>
      <c r="V164" s="10"/>
      <c r="W164" s="10"/>
      <c r="X164" s="10"/>
    </row>
    <row r="165" spans="4:24" s="9" customFormat="1" x14ac:dyDescent="0.3">
      <c r="D165" s="17">
        <f t="shared" si="23"/>
        <v>59080</v>
      </c>
      <c r="E165" s="41">
        <v>1</v>
      </c>
      <c r="F165" s="83">
        <f t="shared" si="29"/>
        <v>3</v>
      </c>
      <c r="G165" s="39"/>
      <c r="H165" s="39"/>
      <c r="I165" s="39"/>
      <c r="J165" s="39"/>
      <c r="K165" s="84" t="e">
        <f t="shared" si="24"/>
        <v>#N/A</v>
      </c>
      <c r="L165" s="84" t="e">
        <f t="shared" si="25"/>
        <v>#N/A</v>
      </c>
      <c r="M165" s="40">
        <f t="shared" si="20"/>
        <v>0</v>
      </c>
      <c r="N165" s="40" t="e">
        <f t="shared" si="21"/>
        <v>#N/A</v>
      </c>
      <c r="O165" s="40">
        <f t="shared" si="26"/>
        <v>0</v>
      </c>
      <c r="P165" s="68">
        <f t="shared" si="27"/>
        <v>0</v>
      </c>
      <c r="Q165" s="69" t="e">
        <f t="shared" si="22"/>
        <v>#N/A</v>
      </c>
      <c r="R165" s="70">
        <f t="shared" si="28"/>
        <v>0</v>
      </c>
      <c r="T165" s="10"/>
      <c r="U165" s="10"/>
      <c r="V165" s="10"/>
      <c r="W165" s="10"/>
      <c r="X165" s="10"/>
    </row>
    <row r="166" spans="4:24" s="9" customFormat="1" x14ac:dyDescent="0.3">
      <c r="D166" s="17">
        <f t="shared" si="23"/>
        <v>59172</v>
      </c>
      <c r="E166" s="41">
        <v>1</v>
      </c>
      <c r="F166" s="83">
        <f t="shared" si="29"/>
        <v>3</v>
      </c>
      <c r="G166" s="39"/>
      <c r="H166" s="39"/>
      <c r="I166" s="39"/>
      <c r="J166" s="39"/>
      <c r="K166" s="84" t="e">
        <f t="shared" si="24"/>
        <v>#N/A</v>
      </c>
      <c r="L166" s="84" t="e">
        <f t="shared" si="25"/>
        <v>#N/A</v>
      </c>
      <c r="M166" s="40">
        <f t="shared" si="20"/>
        <v>0</v>
      </c>
      <c r="N166" s="40" t="e">
        <f t="shared" si="21"/>
        <v>#N/A</v>
      </c>
      <c r="O166" s="40">
        <f t="shared" si="26"/>
        <v>0</v>
      </c>
      <c r="P166" s="68">
        <f t="shared" si="27"/>
        <v>0</v>
      </c>
      <c r="Q166" s="69" t="e">
        <f t="shared" si="22"/>
        <v>#N/A</v>
      </c>
      <c r="R166" s="70">
        <f t="shared" si="28"/>
        <v>0</v>
      </c>
      <c r="T166" s="10"/>
      <c r="U166" s="10"/>
      <c r="V166" s="10"/>
      <c r="W166" s="10"/>
      <c r="X166" s="10"/>
    </row>
    <row r="167" spans="4:24" s="9" customFormat="1" x14ac:dyDescent="0.3">
      <c r="D167" s="17">
        <f t="shared" si="23"/>
        <v>59262</v>
      </c>
      <c r="E167" s="41">
        <v>1</v>
      </c>
      <c r="F167" s="83">
        <f t="shared" si="29"/>
        <v>3</v>
      </c>
      <c r="G167" s="39"/>
      <c r="H167" s="39"/>
      <c r="I167" s="39"/>
      <c r="J167" s="39"/>
      <c r="K167" s="84" t="e">
        <f t="shared" si="24"/>
        <v>#N/A</v>
      </c>
      <c r="L167" s="84" t="e">
        <f t="shared" si="25"/>
        <v>#N/A</v>
      </c>
      <c r="M167" s="40">
        <f t="shared" si="20"/>
        <v>0</v>
      </c>
      <c r="N167" s="40" t="e">
        <f t="shared" si="21"/>
        <v>#N/A</v>
      </c>
      <c r="O167" s="40">
        <f t="shared" si="26"/>
        <v>0</v>
      </c>
      <c r="P167" s="68">
        <f t="shared" si="27"/>
        <v>0</v>
      </c>
      <c r="Q167" s="69" t="e">
        <f t="shared" si="22"/>
        <v>#N/A</v>
      </c>
      <c r="R167" s="70">
        <f t="shared" si="28"/>
        <v>0</v>
      </c>
      <c r="T167" s="10"/>
      <c r="U167" s="10"/>
      <c r="V167" s="10"/>
      <c r="W167" s="10"/>
      <c r="X167" s="10"/>
    </row>
    <row r="168" spans="4:24" s="9" customFormat="1" x14ac:dyDescent="0.3">
      <c r="D168" s="17">
        <f t="shared" si="23"/>
        <v>59353</v>
      </c>
      <c r="E168" s="41">
        <v>1</v>
      </c>
      <c r="F168" s="83">
        <f t="shared" si="29"/>
        <v>3</v>
      </c>
      <c r="G168" s="39"/>
      <c r="H168" s="39"/>
      <c r="I168" s="39"/>
      <c r="J168" s="39"/>
      <c r="K168" s="84" t="e">
        <f t="shared" si="24"/>
        <v>#N/A</v>
      </c>
      <c r="L168" s="84" t="e">
        <f t="shared" si="25"/>
        <v>#N/A</v>
      </c>
      <c r="M168" s="40">
        <f t="shared" si="20"/>
        <v>0</v>
      </c>
      <c r="N168" s="40" t="e">
        <f t="shared" si="21"/>
        <v>#N/A</v>
      </c>
      <c r="O168" s="40">
        <f t="shared" si="26"/>
        <v>0</v>
      </c>
      <c r="P168" s="68">
        <f t="shared" si="27"/>
        <v>0</v>
      </c>
      <c r="Q168" s="69" t="e">
        <f t="shared" si="22"/>
        <v>#N/A</v>
      </c>
      <c r="R168" s="70">
        <f t="shared" si="28"/>
        <v>0</v>
      </c>
      <c r="T168" s="10"/>
      <c r="U168" s="10"/>
      <c r="V168" s="10"/>
      <c r="W168" s="10"/>
      <c r="X168" s="10"/>
    </row>
    <row r="169" spans="4:24" s="9" customFormat="1" x14ac:dyDescent="0.3">
      <c r="D169" s="17">
        <f t="shared" si="23"/>
        <v>59445</v>
      </c>
      <c r="E169" s="41">
        <v>1</v>
      </c>
      <c r="F169" s="83">
        <f t="shared" si="29"/>
        <v>3</v>
      </c>
      <c r="G169" s="39"/>
      <c r="H169" s="39"/>
      <c r="I169" s="39"/>
      <c r="J169" s="39"/>
      <c r="K169" s="84" t="e">
        <f t="shared" si="24"/>
        <v>#N/A</v>
      </c>
      <c r="L169" s="84" t="e">
        <f t="shared" si="25"/>
        <v>#N/A</v>
      </c>
      <c r="M169" s="40">
        <f t="shared" si="20"/>
        <v>0</v>
      </c>
      <c r="N169" s="40" t="e">
        <f t="shared" si="21"/>
        <v>#N/A</v>
      </c>
      <c r="O169" s="40">
        <f t="shared" si="26"/>
        <v>0</v>
      </c>
      <c r="P169" s="68">
        <f t="shared" si="27"/>
        <v>0</v>
      </c>
      <c r="Q169" s="69" t="e">
        <f t="shared" si="22"/>
        <v>#N/A</v>
      </c>
      <c r="R169" s="70">
        <f t="shared" si="28"/>
        <v>0</v>
      </c>
      <c r="T169" s="10"/>
      <c r="U169" s="10"/>
      <c r="V169" s="10"/>
      <c r="W169" s="10"/>
      <c r="X169" s="10"/>
    </row>
    <row r="170" spans="4:24" s="9" customFormat="1" x14ac:dyDescent="0.3">
      <c r="D170" s="17">
        <f t="shared" si="23"/>
        <v>59537</v>
      </c>
      <c r="E170" s="41">
        <v>1</v>
      </c>
      <c r="F170" s="83">
        <f t="shared" si="29"/>
        <v>3</v>
      </c>
      <c r="G170" s="39"/>
      <c r="H170" s="39"/>
      <c r="I170" s="39"/>
      <c r="J170" s="39"/>
      <c r="K170" s="84" t="e">
        <f t="shared" si="24"/>
        <v>#N/A</v>
      </c>
      <c r="L170" s="84" t="e">
        <f t="shared" si="25"/>
        <v>#N/A</v>
      </c>
      <c r="M170" s="40">
        <f t="shared" si="20"/>
        <v>0</v>
      </c>
      <c r="N170" s="40" t="e">
        <f t="shared" si="21"/>
        <v>#N/A</v>
      </c>
      <c r="O170" s="40">
        <f t="shared" si="26"/>
        <v>0</v>
      </c>
      <c r="P170" s="68">
        <f t="shared" si="27"/>
        <v>0</v>
      </c>
      <c r="Q170" s="69" t="e">
        <f t="shared" si="22"/>
        <v>#N/A</v>
      </c>
      <c r="R170" s="70">
        <f t="shared" si="28"/>
        <v>0</v>
      </c>
      <c r="T170" s="10"/>
      <c r="U170" s="10"/>
      <c r="V170" s="10"/>
      <c r="W170" s="10"/>
      <c r="X170" s="10"/>
    </row>
    <row r="171" spans="4:24" s="9" customFormat="1" x14ac:dyDescent="0.3">
      <c r="D171" s="17">
        <f t="shared" si="23"/>
        <v>59627</v>
      </c>
      <c r="E171" s="41">
        <v>1</v>
      </c>
      <c r="F171" s="83">
        <f t="shared" si="29"/>
        <v>3</v>
      </c>
      <c r="G171" s="39"/>
      <c r="H171" s="39"/>
      <c r="I171" s="39"/>
      <c r="J171" s="39"/>
      <c r="K171" s="84" t="e">
        <f t="shared" si="24"/>
        <v>#N/A</v>
      </c>
      <c r="L171" s="84" t="e">
        <f t="shared" si="25"/>
        <v>#N/A</v>
      </c>
      <c r="M171" s="40">
        <f t="shared" si="20"/>
        <v>0</v>
      </c>
      <c r="N171" s="40" t="e">
        <f t="shared" si="21"/>
        <v>#N/A</v>
      </c>
      <c r="O171" s="40">
        <f t="shared" si="26"/>
        <v>0</v>
      </c>
      <c r="P171" s="68">
        <f t="shared" si="27"/>
        <v>0</v>
      </c>
      <c r="Q171" s="69" t="e">
        <f t="shared" si="22"/>
        <v>#N/A</v>
      </c>
      <c r="R171" s="70">
        <f t="shared" si="28"/>
        <v>0</v>
      </c>
      <c r="T171" s="10"/>
      <c r="U171" s="10"/>
      <c r="V171" s="10"/>
      <c r="W171" s="10"/>
      <c r="X171" s="10"/>
    </row>
    <row r="172" spans="4:24" s="9" customFormat="1" x14ac:dyDescent="0.3">
      <c r="D172" s="17">
        <f t="shared" si="23"/>
        <v>59718</v>
      </c>
      <c r="E172" s="41">
        <v>1</v>
      </c>
      <c r="F172" s="83">
        <f t="shared" si="29"/>
        <v>3</v>
      </c>
      <c r="G172" s="39"/>
      <c r="H172" s="39"/>
      <c r="I172" s="39"/>
      <c r="J172" s="39"/>
      <c r="K172" s="84" t="e">
        <f t="shared" si="24"/>
        <v>#N/A</v>
      </c>
      <c r="L172" s="84" t="e">
        <f t="shared" si="25"/>
        <v>#N/A</v>
      </c>
      <c r="M172" s="40">
        <f t="shared" si="20"/>
        <v>0</v>
      </c>
      <c r="N172" s="40" t="e">
        <f t="shared" si="21"/>
        <v>#N/A</v>
      </c>
      <c r="O172" s="40">
        <f t="shared" si="26"/>
        <v>0</v>
      </c>
      <c r="P172" s="68">
        <f t="shared" si="27"/>
        <v>0</v>
      </c>
      <c r="Q172" s="69" t="e">
        <f t="shared" si="22"/>
        <v>#N/A</v>
      </c>
      <c r="R172" s="70">
        <f t="shared" si="28"/>
        <v>0</v>
      </c>
      <c r="T172" s="10"/>
      <c r="U172" s="10"/>
      <c r="V172" s="10"/>
      <c r="W172" s="10"/>
      <c r="X172" s="10"/>
    </row>
    <row r="173" spans="4:24" s="9" customFormat="1" x14ac:dyDescent="0.3">
      <c r="D173" s="17">
        <f t="shared" si="23"/>
        <v>59810</v>
      </c>
      <c r="E173" s="41">
        <v>1</v>
      </c>
      <c r="F173" s="83">
        <f t="shared" si="29"/>
        <v>3</v>
      </c>
      <c r="G173" s="39"/>
      <c r="H173" s="39"/>
      <c r="I173" s="39"/>
      <c r="J173" s="39"/>
      <c r="K173" s="84" t="e">
        <f t="shared" si="24"/>
        <v>#N/A</v>
      </c>
      <c r="L173" s="84" t="e">
        <f t="shared" si="25"/>
        <v>#N/A</v>
      </c>
      <c r="M173" s="40">
        <f t="shared" si="20"/>
        <v>0</v>
      </c>
      <c r="N173" s="40" t="e">
        <f t="shared" si="21"/>
        <v>#N/A</v>
      </c>
      <c r="O173" s="40">
        <f t="shared" si="26"/>
        <v>0</v>
      </c>
      <c r="P173" s="68">
        <f t="shared" si="27"/>
        <v>0</v>
      </c>
      <c r="Q173" s="69" t="e">
        <f t="shared" si="22"/>
        <v>#N/A</v>
      </c>
      <c r="R173" s="70">
        <f t="shared" si="28"/>
        <v>0</v>
      </c>
      <c r="T173" s="10"/>
      <c r="U173" s="10"/>
      <c r="V173" s="10"/>
      <c r="W173" s="10"/>
      <c r="X173" s="10"/>
    </row>
    <row r="174" spans="4:24" s="9" customFormat="1" x14ac:dyDescent="0.3">
      <c r="D174" s="17">
        <f t="shared" si="23"/>
        <v>59902</v>
      </c>
      <c r="E174" s="41">
        <v>1</v>
      </c>
      <c r="F174" s="83">
        <f t="shared" si="29"/>
        <v>3</v>
      </c>
      <c r="G174" s="39"/>
      <c r="H174" s="39"/>
      <c r="I174" s="39"/>
      <c r="J174" s="39"/>
      <c r="K174" s="84" t="e">
        <f t="shared" si="24"/>
        <v>#N/A</v>
      </c>
      <c r="L174" s="84" t="e">
        <f t="shared" si="25"/>
        <v>#N/A</v>
      </c>
      <c r="M174" s="40">
        <f t="shared" si="20"/>
        <v>0</v>
      </c>
      <c r="N174" s="40" t="e">
        <f t="shared" si="21"/>
        <v>#N/A</v>
      </c>
      <c r="O174" s="40">
        <f t="shared" si="26"/>
        <v>0</v>
      </c>
      <c r="P174" s="68">
        <f t="shared" si="27"/>
        <v>0</v>
      </c>
      <c r="Q174" s="69" t="e">
        <f t="shared" si="22"/>
        <v>#N/A</v>
      </c>
      <c r="R174" s="70">
        <f t="shared" si="28"/>
        <v>0</v>
      </c>
      <c r="T174" s="10"/>
      <c r="U174" s="10"/>
      <c r="V174" s="10"/>
      <c r="W174" s="10"/>
      <c r="X174" s="10"/>
    </row>
    <row r="175" spans="4:24" s="9" customFormat="1" x14ac:dyDescent="0.3">
      <c r="D175" s="17">
        <f t="shared" si="23"/>
        <v>59993</v>
      </c>
      <c r="E175" s="41">
        <v>1</v>
      </c>
      <c r="F175" s="83">
        <f t="shared" si="29"/>
        <v>3</v>
      </c>
      <c r="G175" s="39"/>
      <c r="H175" s="39"/>
      <c r="I175" s="39"/>
      <c r="J175" s="39"/>
      <c r="K175" s="84" t="e">
        <f t="shared" si="24"/>
        <v>#N/A</v>
      </c>
      <c r="L175" s="84" t="e">
        <f t="shared" si="25"/>
        <v>#N/A</v>
      </c>
      <c r="M175" s="40">
        <f t="shared" si="20"/>
        <v>0</v>
      </c>
      <c r="N175" s="40" t="e">
        <f t="shared" si="21"/>
        <v>#N/A</v>
      </c>
      <c r="O175" s="40">
        <f t="shared" si="26"/>
        <v>0</v>
      </c>
      <c r="P175" s="68">
        <f t="shared" si="27"/>
        <v>0</v>
      </c>
      <c r="Q175" s="69" t="e">
        <f t="shared" si="22"/>
        <v>#N/A</v>
      </c>
      <c r="R175" s="70">
        <f t="shared" si="28"/>
        <v>0</v>
      </c>
      <c r="T175" s="10"/>
      <c r="U175" s="10"/>
      <c r="V175" s="10"/>
      <c r="W175" s="10"/>
      <c r="X175" s="10"/>
    </row>
    <row r="176" spans="4:24" s="9" customFormat="1" x14ac:dyDescent="0.3">
      <c r="D176" s="17">
        <f t="shared" si="23"/>
        <v>60084</v>
      </c>
      <c r="E176" s="41">
        <v>1</v>
      </c>
      <c r="F176" s="83">
        <f t="shared" si="29"/>
        <v>3</v>
      </c>
      <c r="G176" s="39"/>
      <c r="H176" s="39"/>
      <c r="I176" s="39"/>
      <c r="J176" s="39"/>
      <c r="K176" s="84" t="e">
        <f t="shared" si="24"/>
        <v>#N/A</v>
      </c>
      <c r="L176" s="84" t="e">
        <f t="shared" si="25"/>
        <v>#N/A</v>
      </c>
      <c r="M176" s="40">
        <f t="shared" si="20"/>
        <v>0</v>
      </c>
      <c r="N176" s="40" t="e">
        <f t="shared" si="21"/>
        <v>#N/A</v>
      </c>
      <c r="O176" s="40">
        <f t="shared" si="26"/>
        <v>0</v>
      </c>
      <c r="P176" s="68">
        <f t="shared" si="27"/>
        <v>0</v>
      </c>
      <c r="Q176" s="69" t="e">
        <f t="shared" si="22"/>
        <v>#N/A</v>
      </c>
      <c r="R176" s="70">
        <f t="shared" si="28"/>
        <v>0</v>
      </c>
      <c r="T176" s="10"/>
      <c r="U176" s="10"/>
      <c r="V176" s="10"/>
      <c r="W176" s="10"/>
      <c r="X176" s="10"/>
    </row>
    <row r="177" spans="4:24" s="9" customFormat="1" x14ac:dyDescent="0.3">
      <c r="D177" s="17">
        <f t="shared" si="23"/>
        <v>60176</v>
      </c>
      <c r="E177" s="41">
        <v>1</v>
      </c>
      <c r="F177" s="83">
        <f t="shared" si="29"/>
        <v>3</v>
      </c>
      <c r="G177" s="39"/>
      <c r="H177" s="39"/>
      <c r="I177" s="39"/>
      <c r="J177" s="39"/>
      <c r="K177" s="84" t="e">
        <f t="shared" si="24"/>
        <v>#N/A</v>
      </c>
      <c r="L177" s="84" t="e">
        <f t="shared" si="25"/>
        <v>#N/A</v>
      </c>
      <c r="M177" s="40">
        <f t="shared" si="20"/>
        <v>0</v>
      </c>
      <c r="N177" s="40" t="e">
        <f t="shared" si="21"/>
        <v>#N/A</v>
      </c>
      <c r="O177" s="40">
        <f t="shared" si="26"/>
        <v>0</v>
      </c>
      <c r="P177" s="68">
        <f t="shared" si="27"/>
        <v>0</v>
      </c>
      <c r="Q177" s="69" t="e">
        <f t="shared" si="22"/>
        <v>#N/A</v>
      </c>
      <c r="R177" s="70">
        <f t="shared" si="28"/>
        <v>0</v>
      </c>
      <c r="T177" s="10"/>
      <c r="U177" s="10"/>
      <c r="V177" s="10"/>
      <c r="W177" s="10"/>
      <c r="X177" s="10"/>
    </row>
    <row r="178" spans="4:24" s="9" customFormat="1" x14ac:dyDescent="0.3">
      <c r="D178" s="17">
        <f t="shared" si="23"/>
        <v>60268</v>
      </c>
      <c r="E178" s="41">
        <v>1</v>
      </c>
      <c r="F178" s="83">
        <f t="shared" si="29"/>
        <v>3</v>
      </c>
      <c r="G178" s="39"/>
      <c r="H178" s="39"/>
      <c r="I178" s="39"/>
      <c r="J178" s="39"/>
      <c r="K178" s="84" t="e">
        <f t="shared" si="24"/>
        <v>#N/A</v>
      </c>
      <c r="L178" s="84" t="e">
        <f t="shared" si="25"/>
        <v>#N/A</v>
      </c>
      <c r="M178" s="40">
        <f t="shared" si="20"/>
        <v>0</v>
      </c>
      <c r="N178" s="40" t="e">
        <f t="shared" si="21"/>
        <v>#N/A</v>
      </c>
      <c r="O178" s="40">
        <f t="shared" si="26"/>
        <v>0</v>
      </c>
      <c r="P178" s="68">
        <f t="shared" si="27"/>
        <v>0</v>
      </c>
      <c r="Q178" s="69" t="e">
        <f t="shared" si="22"/>
        <v>#N/A</v>
      </c>
      <c r="R178" s="70">
        <f t="shared" si="28"/>
        <v>0</v>
      </c>
      <c r="T178" s="10"/>
      <c r="U178" s="10"/>
      <c r="V178" s="10"/>
      <c r="W178" s="10"/>
      <c r="X178" s="10"/>
    </row>
    <row r="179" spans="4:24" s="9" customFormat="1" x14ac:dyDescent="0.3">
      <c r="D179" s="17">
        <f t="shared" si="23"/>
        <v>60358</v>
      </c>
      <c r="E179" s="41">
        <v>1</v>
      </c>
      <c r="F179" s="83">
        <f t="shared" si="29"/>
        <v>3</v>
      </c>
      <c r="G179" s="39"/>
      <c r="H179" s="39"/>
      <c r="I179" s="39"/>
      <c r="J179" s="39"/>
      <c r="K179" s="84" t="e">
        <f t="shared" si="24"/>
        <v>#N/A</v>
      </c>
      <c r="L179" s="84" t="e">
        <f t="shared" si="25"/>
        <v>#N/A</v>
      </c>
      <c r="M179" s="40">
        <f t="shared" si="20"/>
        <v>0</v>
      </c>
      <c r="N179" s="40" t="e">
        <f t="shared" si="21"/>
        <v>#N/A</v>
      </c>
      <c r="O179" s="40">
        <f t="shared" si="26"/>
        <v>0</v>
      </c>
      <c r="P179" s="68">
        <f t="shared" si="27"/>
        <v>0</v>
      </c>
      <c r="Q179" s="69" t="e">
        <f t="shared" si="22"/>
        <v>#N/A</v>
      </c>
      <c r="R179" s="70">
        <f t="shared" si="28"/>
        <v>0</v>
      </c>
      <c r="T179" s="10"/>
      <c r="U179" s="10"/>
      <c r="V179" s="10"/>
      <c r="W179" s="10"/>
      <c r="X179" s="10"/>
    </row>
    <row r="180" spans="4:24" s="9" customFormat="1" x14ac:dyDescent="0.3">
      <c r="D180" s="17">
        <f t="shared" si="23"/>
        <v>60449</v>
      </c>
      <c r="E180" s="41">
        <v>1</v>
      </c>
      <c r="F180" s="83">
        <f t="shared" si="29"/>
        <v>3</v>
      </c>
      <c r="G180" s="39"/>
      <c r="H180" s="39"/>
      <c r="I180" s="39"/>
      <c r="J180" s="39"/>
      <c r="K180" s="84" t="e">
        <f t="shared" si="24"/>
        <v>#N/A</v>
      </c>
      <c r="L180" s="84" t="e">
        <f t="shared" si="25"/>
        <v>#N/A</v>
      </c>
      <c r="M180" s="40">
        <f t="shared" si="20"/>
        <v>0</v>
      </c>
      <c r="N180" s="40" t="e">
        <f t="shared" si="21"/>
        <v>#N/A</v>
      </c>
      <c r="O180" s="40">
        <f t="shared" si="26"/>
        <v>0</v>
      </c>
      <c r="P180" s="68">
        <f t="shared" si="27"/>
        <v>0</v>
      </c>
      <c r="Q180" s="69" t="e">
        <f t="shared" si="22"/>
        <v>#N/A</v>
      </c>
      <c r="R180" s="70">
        <f t="shared" si="28"/>
        <v>0</v>
      </c>
      <c r="T180" s="10"/>
      <c r="U180" s="10"/>
      <c r="V180" s="10"/>
      <c r="W180" s="10"/>
      <c r="X180" s="10"/>
    </row>
    <row r="181" spans="4:24" s="9" customFormat="1" x14ac:dyDescent="0.3">
      <c r="D181" s="17">
        <f t="shared" si="23"/>
        <v>60541</v>
      </c>
      <c r="E181" s="41">
        <v>1</v>
      </c>
      <c r="F181" s="83">
        <f t="shared" si="29"/>
        <v>3</v>
      </c>
      <c r="G181" s="39"/>
      <c r="H181" s="39"/>
      <c r="I181" s="39"/>
      <c r="J181" s="39"/>
      <c r="K181" s="84" t="e">
        <f t="shared" si="24"/>
        <v>#N/A</v>
      </c>
      <c r="L181" s="84" t="e">
        <f t="shared" si="25"/>
        <v>#N/A</v>
      </c>
      <c r="M181" s="40">
        <f t="shared" si="20"/>
        <v>0</v>
      </c>
      <c r="N181" s="40" t="e">
        <f t="shared" si="21"/>
        <v>#N/A</v>
      </c>
      <c r="O181" s="40">
        <f t="shared" si="26"/>
        <v>0</v>
      </c>
      <c r="P181" s="68">
        <f t="shared" si="27"/>
        <v>0</v>
      </c>
      <c r="Q181" s="69" t="e">
        <f t="shared" si="22"/>
        <v>#N/A</v>
      </c>
      <c r="R181" s="70">
        <f t="shared" si="28"/>
        <v>0</v>
      </c>
      <c r="T181" s="10"/>
      <c r="U181" s="10"/>
      <c r="V181" s="10"/>
      <c r="W181" s="10"/>
      <c r="X181" s="10"/>
    </row>
    <row r="182" spans="4:24" s="9" customFormat="1" x14ac:dyDescent="0.3">
      <c r="D182" s="17">
        <f t="shared" si="23"/>
        <v>60633</v>
      </c>
      <c r="E182" s="41">
        <v>1</v>
      </c>
      <c r="F182" s="83">
        <f t="shared" si="29"/>
        <v>3</v>
      </c>
      <c r="G182" s="39"/>
      <c r="H182" s="39"/>
      <c r="I182" s="39"/>
      <c r="J182" s="39"/>
      <c r="K182" s="84" t="e">
        <f t="shared" si="24"/>
        <v>#N/A</v>
      </c>
      <c r="L182" s="84" t="e">
        <f t="shared" si="25"/>
        <v>#N/A</v>
      </c>
      <c r="M182" s="40">
        <f t="shared" si="20"/>
        <v>0</v>
      </c>
      <c r="N182" s="40" t="e">
        <f t="shared" si="21"/>
        <v>#N/A</v>
      </c>
      <c r="O182" s="40">
        <f t="shared" si="26"/>
        <v>0</v>
      </c>
      <c r="P182" s="68">
        <f t="shared" si="27"/>
        <v>0</v>
      </c>
      <c r="Q182" s="69" t="e">
        <f t="shared" si="22"/>
        <v>#N/A</v>
      </c>
      <c r="R182" s="70">
        <f t="shared" si="28"/>
        <v>0</v>
      </c>
      <c r="T182" s="10"/>
      <c r="U182" s="10"/>
      <c r="V182" s="10"/>
      <c r="W182" s="10"/>
      <c r="X182" s="10"/>
    </row>
    <row r="183" spans="4:24" s="9" customFormat="1" x14ac:dyDescent="0.3">
      <c r="D183" s="17">
        <f t="shared" si="23"/>
        <v>60723</v>
      </c>
      <c r="E183" s="41">
        <v>1</v>
      </c>
      <c r="F183" s="83">
        <f t="shared" si="29"/>
        <v>3</v>
      </c>
      <c r="G183" s="39"/>
      <c r="H183" s="39"/>
      <c r="I183" s="39"/>
      <c r="J183" s="39"/>
      <c r="K183" s="84" t="e">
        <f t="shared" si="24"/>
        <v>#N/A</v>
      </c>
      <c r="L183" s="84" t="e">
        <f t="shared" si="25"/>
        <v>#N/A</v>
      </c>
      <c r="M183" s="40">
        <f t="shared" si="20"/>
        <v>0</v>
      </c>
      <c r="N183" s="40" t="e">
        <f t="shared" si="21"/>
        <v>#N/A</v>
      </c>
      <c r="O183" s="40">
        <f t="shared" si="26"/>
        <v>0</v>
      </c>
      <c r="P183" s="68">
        <f t="shared" si="27"/>
        <v>0</v>
      </c>
      <c r="Q183" s="69" t="e">
        <f t="shared" si="22"/>
        <v>#N/A</v>
      </c>
      <c r="R183" s="70">
        <f t="shared" si="28"/>
        <v>0</v>
      </c>
      <c r="T183" s="10"/>
      <c r="U183" s="10"/>
      <c r="V183" s="10"/>
      <c r="W183" s="10"/>
      <c r="X183" s="10"/>
    </row>
    <row r="184" spans="4:24" s="9" customFormat="1" x14ac:dyDescent="0.3">
      <c r="D184" s="17">
        <f t="shared" si="23"/>
        <v>60814</v>
      </c>
      <c r="E184" s="41">
        <v>1</v>
      </c>
      <c r="F184" s="83">
        <f t="shared" si="29"/>
        <v>3</v>
      </c>
      <c r="G184" s="39"/>
      <c r="H184" s="39"/>
      <c r="I184" s="39"/>
      <c r="J184" s="39"/>
      <c r="K184" s="84" t="e">
        <f t="shared" si="24"/>
        <v>#N/A</v>
      </c>
      <c r="L184" s="84" t="e">
        <f t="shared" si="25"/>
        <v>#N/A</v>
      </c>
      <c r="M184" s="40">
        <f t="shared" si="20"/>
        <v>0</v>
      </c>
      <c r="N184" s="40" t="e">
        <f t="shared" si="21"/>
        <v>#N/A</v>
      </c>
      <c r="O184" s="40">
        <f t="shared" si="26"/>
        <v>0</v>
      </c>
      <c r="P184" s="68">
        <f t="shared" si="27"/>
        <v>0</v>
      </c>
      <c r="Q184" s="69" t="e">
        <f t="shared" si="22"/>
        <v>#N/A</v>
      </c>
      <c r="R184" s="70">
        <f t="shared" si="28"/>
        <v>0</v>
      </c>
      <c r="T184" s="10"/>
      <c r="U184" s="10"/>
      <c r="V184" s="10"/>
      <c r="W184" s="10"/>
      <c r="X184" s="10"/>
    </row>
    <row r="185" spans="4:24" s="9" customFormat="1" x14ac:dyDescent="0.3">
      <c r="D185" s="17">
        <f t="shared" si="23"/>
        <v>60906</v>
      </c>
      <c r="E185" s="41">
        <v>1</v>
      </c>
      <c r="F185" s="83">
        <f t="shared" si="29"/>
        <v>3</v>
      </c>
      <c r="G185" s="39"/>
      <c r="H185" s="39"/>
      <c r="I185" s="39"/>
      <c r="J185" s="39"/>
      <c r="K185" s="84" t="e">
        <f t="shared" si="24"/>
        <v>#N/A</v>
      </c>
      <c r="L185" s="84" t="e">
        <f t="shared" si="25"/>
        <v>#N/A</v>
      </c>
      <c r="M185" s="40">
        <f t="shared" si="20"/>
        <v>0</v>
      </c>
      <c r="N185" s="40" t="e">
        <f t="shared" si="21"/>
        <v>#N/A</v>
      </c>
      <c r="O185" s="40">
        <f t="shared" si="26"/>
        <v>0</v>
      </c>
      <c r="P185" s="68">
        <f t="shared" si="27"/>
        <v>0</v>
      </c>
      <c r="Q185" s="69" t="e">
        <f t="shared" si="22"/>
        <v>#N/A</v>
      </c>
      <c r="R185" s="70">
        <f t="shared" si="28"/>
        <v>0</v>
      </c>
      <c r="T185" s="10"/>
      <c r="U185" s="10"/>
      <c r="V185" s="10"/>
      <c r="W185" s="10"/>
      <c r="X185" s="10"/>
    </row>
    <row r="186" spans="4:24" s="9" customFormat="1" x14ac:dyDescent="0.3">
      <c r="D186" s="17">
        <f t="shared" si="23"/>
        <v>60998</v>
      </c>
      <c r="E186" s="41">
        <v>1</v>
      </c>
      <c r="F186" s="83">
        <f t="shared" si="29"/>
        <v>3</v>
      </c>
      <c r="G186" s="39"/>
      <c r="H186" s="39"/>
      <c r="I186" s="39"/>
      <c r="J186" s="39"/>
      <c r="K186" s="84" t="e">
        <f t="shared" si="24"/>
        <v>#N/A</v>
      </c>
      <c r="L186" s="84" t="e">
        <f t="shared" si="25"/>
        <v>#N/A</v>
      </c>
      <c r="M186" s="40">
        <f t="shared" si="20"/>
        <v>0</v>
      </c>
      <c r="N186" s="40" t="e">
        <f t="shared" si="21"/>
        <v>#N/A</v>
      </c>
      <c r="O186" s="40">
        <f t="shared" si="26"/>
        <v>0</v>
      </c>
      <c r="P186" s="68">
        <f t="shared" si="27"/>
        <v>0</v>
      </c>
      <c r="Q186" s="69" t="e">
        <f t="shared" si="22"/>
        <v>#N/A</v>
      </c>
      <c r="R186" s="70">
        <f t="shared" si="28"/>
        <v>0</v>
      </c>
      <c r="T186" s="10"/>
      <c r="U186" s="10"/>
      <c r="V186" s="10"/>
      <c r="W186" s="10"/>
      <c r="X186" s="10"/>
    </row>
    <row r="187" spans="4:24" s="9" customFormat="1" x14ac:dyDescent="0.3">
      <c r="D187" s="17">
        <f t="shared" si="23"/>
        <v>61088</v>
      </c>
      <c r="E187" s="41">
        <v>1</v>
      </c>
      <c r="F187" s="83">
        <f t="shared" si="29"/>
        <v>3</v>
      </c>
      <c r="G187" s="39"/>
      <c r="H187" s="39"/>
      <c r="I187" s="39"/>
      <c r="J187" s="39"/>
      <c r="K187" s="84" t="e">
        <f t="shared" si="24"/>
        <v>#N/A</v>
      </c>
      <c r="L187" s="84" t="e">
        <f t="shared" si="25"/>
        <v>#N/A</v>
      </c>
      <c r="M187" s="40">
        <f t="shared" si="20"/>
        <v>0</v>
      </c>
      <c r="N187" s="40" t="e">
        <f t="shared" si="21"/>
        <v>#N/A</v>
      </c>
      <c r="O187" s="40">
        <f t="shared" si="26"/>
        <v>0</v>
      </c>
      <c r="P187" s="68">
        <f t="shared" si="27"/>
        <v>0</v>
      </c>
      <c r="Q187" s="69" t="e">
        <f t="shared" si="22"/>
        <v>#N/A</v>
      </c>
      <c r="R187" s="70">
        <f t="shared" si="28"/>
        <v>0</v>
      </c>
      <c r="T187" s="10"/>
      <c r="U187" s="10"/>
      <c r="V187" s="10"/>
      <c r="W187" s="10"/>
      <c r="X187" s="10"/>
    </row>
    <row r="188" spans="4:24" s="9" customFormat="1" x14ac:dyDescent="0.3">
      <c r="D188" s="17">
        <f t="shared" si="23"/>
        <v>61179</v>
      </c>
      <c r="E188" s="41">
        <v>1</v>
      </c>
      <c r="F188" s="83">
        <f t="shared" si="29"/>
        <v>3</v>
      </c>
      <c r="G188" s="39"/>
      <c r="H188" s="39"/>
      <c r="I188" s="39"/>
      <c r="J188" s="39"/>
      <c r="K188" s="84" t="e">
        <f t="shared" si="24"/>
        <v>#N/A</v>
      </c>
      <c r="L188" s="84" t="e">
        <f t="shared" si="25"/>
        <v>#N/A</v>
      </c>
      <c r="M188" s="40">
        <f t="shared" si="20"/>
        <v>0</v>
      </c>
      <c r="N188" s="40" t="e">
        <f t="shared" si="21"/>
        <v>#N/A</v>
      </c>
      <c r="O188" s="40">
        <f t="shared" si="26"/>
        <v>0</v>
      </c>
      <c r="P188" s="68">
        <f t="shared" si="27"/>
        <v>0</v>
      </c>
      <c r="Q188" s="69" t="e">
        <f t="shared" si="22"/>
        <v>#N/A</v>
      </c>
      <c r="R188" s="70">
        <f t="shared" si="28"/>
        <v>0</v>
      </c>
      <c r="T188" s="10"/>
      <c r="U188" s="10"/>
      <c r="V188" s="10"/>
      <c r="W188" s="10"/>
      <c r="X188" s="10"/>
    </row>
    <row r="189" spans="4:24" s="9" customFormat="1" x14ac:dyDescent="0.3">
      <c r="D189" s="17">
        <f t="shared" si="23"/>
        <v>61271</v>
      </c>
      <c r="E189" s="41">
        <v>1</v>
      </c>
      <c r="F189" s="83">
        <f t="shared" si="29"/>
        <v>3</v>
      </c>
      <c r="G189" s="39"/>
      <c r="H189" s="39"/>
      <c r="I189" s="39"/>
      <c r="J189" s="39"/>
      <c r="K189" s="84" t="e">
        <f t="shared" si="24"/>
        <v>#N/A</v>
      </c>
      <c r="L189" s="84" t="e">
        <f t="shared" si="25"/>
        <v>#N/A</v>
      </c>
      <c r="M189" s="40">
        <f t="shared" si="20"/>
        <v>0</v>
      </c>
      <c r="N189" s="40" t="e">
        <f t="shared" si="21"/>
        <v>#N/A</v>
      </c>
      <c r="O189" s="40">
        <f t="shared" si="26"/>
        <v>0</v>
      </c>
      <c r="P189" s="68">
        <f t="shared" si="27"/>
        <v>0</v>
      </c>
      <c r="Q189" s="69" t="e">
        <f t="shared" si="22"/>
        <v>#N/A</v>
      </c>
      <c r="R189" s="70">
        <f t="shared" si="28"/>
        <v>0</v>
      </c>
      <c r="T189" s="10"/>
      <c r="U189" s="10"/>
      <c r="V189" s="10"/>
      <c r="W189" s="10"/>
      <c r="X189" s="10"/>
    </row>
    <row r="190" spans="4:24" s="9" customFormat="1" x14ac:dyDescent="0.3">
      <c r="D190" s="17">
        <f t="shared" si="23"/>
        <v>61363</v>
      </c>
      <c r="E190" s="41">
        <v>1</v>
      </c>
      <c r="F190" s="83">
        <f t="shared" si="29"/>
        <v>3</v>
      </c>
      <c r="G190" s="39"/>
      <c r="H190" s="39"/>
      <c r="I190" s="39"/>
      <c r="J190" s="39"/>
      <c r="K190" s="84" t="e">
        <f t="shared" si="24"/>
        <v>#N/A</v>
      </c>
      <c r="L190" s="84" t="e">
        <f t="shared" si="25"/>
        <v>#N/A</v>
      </c>
      <c r="M190" s="40">
        <f t="shared" si="20"/>
        <v>0</v>
      </c>
      <c r="N190" s="40" t="e">
        <f t="shared" si="21"/>
        <v>#N/A</v>
      </c>
      <c r="O190" s="40">
        <f t="shared" si="26"/>
        <v>0</v>
      </c>
      <c r="P190" s="68">
        <f t="shared" si="27"/>
        <v>0</v>
      </c>
      <c r="Q190" s="69" t="e">
        <f t="shared" si="22"/>
        <v>#N/A</v>
      </c>
      <c r="R190" s="70">
        <f t="shared" si="28"/>
        <v>0</v>
      </c>
      <c r="T190" s="10"/>
      <c r="U190" s="10"/>
      <c r="V190" s="10"/>
      <c r="W190" s="10"/>
      <c r="X190" s="10"/>
    </row>
    <row r="191" spans="4:24" s="9" customFormat="1" x14ac:dyDescent="0.3">
      <c r="D191" s="17">
        <f t="shared" si="23"/>
        <v>61454</v>
      </c>
      <c r="E191" s="41">
        <v>1</v>
      </c>
      <c r="F191" s="83">
        <f t="shared" si="29"/>
        <v>3</v>
      </c>
      <c r="G191" s="39"/>
      <c r="H191" s="39"/>
      <c r="I191" s="39"/>
      <c r="J191" s="39"/>
      <c r="K191" s="84" t="e">
        <f t="shared" si="24"/>
        <v>#N/A</v>
      </c>
      <c r="L191" s="84" t="e">
        <f t="shared" si="25"/>
        <v>#N/A</v>
      </c>
      <c r="M191" s="40">
        <f t="shared" si="20"/>
        <v>0</v>
      </c>
      <c r="N191" s="40" t="e">
        <f t="shared" si="21"/>
        <v>#N/A</v>
      </c>
      <c r="O191" s="40">
        <f t="shared" si="26"/>
        <v>0</v>
      </c>
      <c r="P191" s="68">
        <f t="shared" si="27"/>
        <v>0</v>
      </c>
      <c r="Q191" s="69" t="e">
        <f t="shared" si="22"/>
        <v>#N/A</v>
      </c>
      <c r="R191" s="70">
        <f t="shared" si="28"/>
        <v>0</v>
      </c>
      <c r="T191" s="10"/>
      <c r="U191" s="10"/>
      <c r="V191" s="10"/>
      <c r="W191" s="10"/>
      <c r="X191" s="10"/>
    </row>
    <row r="192" spans="4:24" s="9" customFormat="1" x14ac:dyDescent="0.3">
      <c r="D192" s="17">
        <f t="shared" si="23"/>
        <v>61545</v>
      </c>
      <c r="E192" s="41">
        <v>1</v>
      </c>
      <c r="F192" s="83">
        <f t="shared" si="29"/>
        <v>3</v>
      </c>
      <c r="G192" s="39"/>
      <c r="H192" s="39"/>
      <c r="I192" s="39"/>
      <c r="J192" s="39"/>
      <c r="K192" s="84" t="e">
        <f t="shared" si="24"/>
        <v>#N/A</v>
      </c>
      <c r="L192" s="84" t="e">
        <f t="shared" si="25"/>
        <v>#N/A</v>
      </c>
      <c r="M192" s="40">
        <f t="shared" si="20"/>
        <v>0</v>
      </c>
      <c r="N192" s="40" t="e">
        <f t="shared" si="21"/>
        <v>#N/A</v>
      </c>
      <c r="O192" s="40">
        <f t="shared" si="26"/>
        <v>0</v>
      </c>
      <c r="P192" s="68">
        <f t="shared" si="27"/>
        <v>0</v>
      </c>
      <c r="Q192" s="69" t="e">
        <f t="shared" si="22"/>
        <v>#N/A</v>
      </c>
      <c r="R192" s="70">
        <f t="shared" si="28"/>
        <v>0</v>
      </c>
      <c r="T192" s="10"/>
      <c r="U192" s="10"/>
      <c r="V192" s="10"/>
      <c r="W192" s="10"/>
      <c r="X192" s="10"/>
    </row>
    <row r="193" spans="4:24" s="9" customFormat="1" x14ac:dyDescent="0.3">
      <c r="D193" s="17">
        <f t="shared" si="23"/>
        <v>61637</v>
      </c>
      <c r="E193" s="41">
        <v>1</v>
      </c>
      <c r="F193" s="83">
        <f t="shared" si="29"/>
        <v>3</v>
      </c>
      <c r="G193" s="39"/>
      <c r="H193" s="39"/>
      <c r="I193" s="39"/>
      <c r="J193" s="39"/>
      <c r="K193" s="84" t="e">
        <f t="shared" si="24"/>
        <v>#N/A</v>
      </c>
      <c r="L193" s="84" t="e">
        <f t="shared" si="25"/>
        <v>#N/A</v>
      </c>
      <c r="M193" s="40">
        <f t="shared" si="20"/>
        <v>0</v>
      </c>
      <c r="N193" s="40" t="e">
        <f t="shared" si="21"/>
        <v>#N/A</v>
      </c>
      <c r="O193" s="40">
        <f t="shared" si="26"/>
        <v>0</v>
      </c>
      <c r="P193" s="68">
        <f t="shared" si="27"/>
        <v>0</v>
      </c>
      <c r="Q193" s="69" t="e">
        <f t="shared" si="22"/>
        <v>#N/A</v>
      </c>
      <c r="R193" s="70">
        <f t="shared" si="28"/>
        <v>0</v>
      </c>
      <c r="T193" s="10"/>
      <c r="U193" s="10"/>
      <c r="V193" s="10"/>
      <c r="W193" s="10"/>
      <c r="X193" s="10"/>
    </row>
    <row r="194" spans="4:24" s="9" customFormat="1" x14ac:dyDescent="0.3">
      <c r="D194" s="17">
        <f t="shared" si="23"/>
        <v>61729</v>
      </c>
      <c r="E194" s="41">
        <v>1</v>
      </c>
      <c r="F194" s="83">
        <f t="shared" si="29"/>
        <v>3</v>
      </c>
      <c r="G194" s="39"/>
      <c r="H194" s="39"/>
      <c r="I194" s="39"/>
      <c r="J194" s="39"/>
      <c r="K194" s="84" t="e">
        <f t="shared" si="24"/>
        <v>#N/A</v>
      </c>
      <c r="L194" s="84" t="e">
        <f t="shared" si="25"/>
        <v>#N/A</v>
      </c>
      <c r="M194" s="40">
        <f t="shared" ref="M194:M257" si="30">IF(AND(ISBLANK(G195),ISBLANK(H195),ISBLANK(I195)),
       IF(AND(ISBLANK(G194),ISBLANK(H194),ISBLANK(I194)),
           IF(O193&gt;0,
                IF(YEARFRAC($B$7,D194)&gt;$B$10,O193,M193)+R193+($B$5-$B$25*E193+$B$4)*YEARFRAC(D193,D194)+IF(AND($B$27,YEARFRAC($B$7,D193)&lt;$B$10),$B$29*12*YEARFRAC(D193,D194),0)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K194+N("If records exist on this row, but not on the next, start the prediction by using this row's record")),
    NA()+N("Both this row and next have records; do nothing"))</f>
        <v>0</v>
      </c>
      <c r="N194" s="40" t="e">
        <f t="shared" ref="N194:N257" si="31">IF($B$27,
   IF(AND(ISBLANK(G195),ISBLANK(H195),ISBLANK(I195)),
      IF(AND(ISBLANK(G194),ISBLANK(H194),ISBLANK(I194)),
          IF(YEARFRAC($B$7,D194)&lt;=$B$10,
               MAX(N193+Q193-$B$29*12*YEARFRAC(D193,D194),0)+N("Predict the fixed balance if both this row and next have no records: it's the balance, plus interest, minus repayment"),
               0+N("Return a zero fixed balance if we're past the fixed period")),
          H194+N("Return the fixed balance when this row has a record, but the next doesn't")),
      NA()+N("Return NA if records were entered for this row and next (no need to predict)")),
 NA()+N("Return NA if the fixed period is not used"))</f>
        <v>#N/A</v>
      </c>
      <c r="O194" s="40">
        <f t="shared" si="26"/>
        <v>0</v>
      </c>
      <c r="P194" s="68">
        <f t="shared" si="27"/>
        <v>0</v>
      </c>
      <c r="Q194" s="69" t="e">
        <f t="shared" ref="Q194:Q257" si="32">IF(ISNA(N194),
      NA()+N("Do nothing if the fixed balance is NA"),
      IF(AND(D194&gt;=$B$7,N194&gt;0,YEARFRAC($B$7,D194)&lt;=$B$10)+N("Check if within the fixed period"),
          (N194+IF(OR(ISNA(M194),ISNA($B$11)),0,MIN(0,MAX(-$B$11,M194))))*((1+$B$9/100/365)^(365*YEARFRAC(D194,D195))-1)
            +N("The fixed interest is the fixed rate (for the time between rows) multiplied by the fixed balance, reduced by up to the max repayment (if the variable balance is negative)"),
          0+N("No interest if outside the fixed period, or the balance is non-positive")))</f>
        <v>#N/A</v>
      </c>
      <c r="R194" s="70">
        <f t="shared" si="28"/>
        <v>0</v>
      </c>
      <c r="T194" s="10"/>
      <c r="U194" s="10"/>
      <c r="V194" s="10"/>
      <c r="W194" s="10"/>
      <c r="X194" s="10"/>
    </row>
    <row r="195" spans="4:24" s="9" customFormat="1" x14ac:dyDescent="0.3">
      <c r="D195" s="17">
        <f t="shared" ref="D195:D258" si="33">EDATE(D194,3)</f>
        <v>61819</v>
      </c>
      <c r="E195" s="41">
        <v>1</v>
      </c>
      <c r="F195" s="83">
        <f t="shared" si="29"/>
        <v>3</v>
      </c>
      <c r="G195" s="39"/>
      <c r="H195" s="39"/>
      <c r="I195" s="39"/>
      <c r="J195" s="39"/>
      <c r="K195" s="84" t="e">
        <f t="shared" ref="K195:K258" si="34">IF(AND(ISBLANK(G195),ISBLANK(I195)),NA(),G195-I195)+N("Only give a result if the offset or variable balance are recorded")</f>
        <v>#N/A</v>
      </c>
      <c r="L195" s="84" t="e">
        <f t="shared" ref="L195:L258" si="35">IF(AND(ISBLANK(G195),ISBLANK(H195),ISBLANK(I195)),
      NA()+N("This row has no records; use NA"),
      H195+K195)</f>
        <v>#N/A</v>
      </c>
      <c r="M195" s="40">
        <f t="shared" si="30"/>
        <v>0</v>
      </c>
      <c r="N195" s="40" t="e">
        <f t="shared" si="31"/>
        <v>#N/A</v>
      </c>
      <c r="O195" s="40">
        <f t="shared" ref="O195:O258" si="36">IF(ISNA(M195),
       IF(ISNA(N195), NA()+N("NA if both fixed and variable are NA"), MAX(0,N195)+N("Fixed balance if variable is NA")),
       IF(ISNA(N195),MAX(0,M195)+N("Variable balance if fixed is NA"),MAX(M195+N195,0)+N("Fixed+Variable if both aren't NA")))</f>
        <v>0</v>
      </c>
      <c r="P195" s="68">
        <f t="shared" ref="P195:P258" si="37">IF(ISNA(Q195)+N("This formula returns the sum of the interests that aren't NA"),
      IF(ISNA(R195),NA(),R195),
      IF(ISNA(R195),Q195,Q195+R195))</f>
        <v>0</v>
      </c>
      <c r="Q195" s="69" t="e">
        <f t="shared" si="32"/>
        <v>#N/A</v>
      </c>
      <c r="R195" s="70">
        <f t="shared" ref="R195:R258" si="38">IF(ISNA(M195),
      NA()+N("Do nothing if the variable balance is NA"),
      MAX(IF(YEARFRAC($B$7,D195)&gt;$B$10,O195,M195)*((1+F195/100/365)^(365*YEARFRAC(D195,D196))-1), 0)
     +N("The variable interest is the variable rate (for the period between rows) multiplied by the net or variable balance (depending if within the fixed period), and only for positive variable balances"))</f>
        <v>0</v>
      </c>
      <c r="T195" s="10"/>
      <c r="U195" s="10"/>
      <c r="V195" s="10"/>
      <c r="W195" s="10"/>
      <c r="X195" s="10"/>
    </row>
    <row r="196" spans="4:24" s="9" customFormat="1" x14ac:dyDescent="0.3">
      <c r="D196" s="17">
        <f t="shared" si="33"/>
        <v>61910</v>
      </c>
      <c r="E196" s="41">
        <v>1</v>
      </c>
      <c r="F196" s="83">
        <f t="shared" ref="F196:F259" si="39">F195</f>
        <v>3</v>
      </c>
      <c r="G196" s="39"/>
      <c r="H196" s="39"/>
      <c r="I196" s="39"/>
      <c r="J196" s="39"/>
      <c r="K196" s="84" t="e">
        <f t="shared" si="34"/>
        <v>#N/A</v>
      </c>
      <c r="L196" s="84" t="e">
        <f t="shared" si="35"/>
        <v>#N/A</v>
      </c>
      <c r="M196" s="40">
        <f t="shared" si="30"/>
        <v>0</v>
      </c>
      <c r="N196" s="40" t="e">
        <f t="shared" si="31"/>
        <v>#N/A</v>
      </c>
      <c r="O196" s="40">
        <f t="shared" si="36"/>
        <v>0</v>
      </c>
      <c r="P196" s="68">
        <f t="shared" si="37"/>
        <v>0</v>
      </c>
      <c r="Q196" s="69" t="e">
        <f t="shared" si="32"/>
        <v>#N/A</v>
      </c>
      <c r="R196" s="70">
        <f t="shared" si="38"/>
        <v>0</v>
      </c>
      <c r="T196" s="10"/>
      <c r="U196" s="10"/>
      <c r="V196" s="10"/>
      <c r="W196" s="10"/>
      <c r="X196" s="10"/>
    </row>
    <row r="197" spans="4:24" s="9" customFormat="1" x14ac:dyDescent="0.3">
      <c r="D197" s="17">
        <f t="shared" si="33"/>
        <v>62002</v>
      </c>
      <c r="E197" s="41">
        <v>1</v>
      </c>
      <c r="F197" s="83">
        <f t="shared" si="39"/>
        <v>3</v>
      </c>
      <c r="G197" s="39"/>
      <c r="H197" s="39"/>
      <c r="I197" s="39"/>
      <c r="J197" s="39"/>
      <c r="K197" s="84" t="e">
        <f t="shared" si="34"/>
        <v>#N/A</v>
      </c>
      <c r="L197" s="84" t="e">
        <f t="shared" si="35"/>
        <v>#N/A</v>
      </c>
      <c r="M197" s="40">
        <f t="shared" si="30"/>
        <v>0</v>
      </c>
      <c r="N197" s="40" t="e">
        <f t="shared" si="31"/>
        <v>#N/A</v>
      </c>
      <c r="O197" s="40">
        <f t="shared" si="36"/>
        <v>0</v>
      </c>
      <c r="P197" s="68">
        <f t="shared" si="37"/>
        <v>0</v>
      </c>
      <c r="Q197" s="69" t="e">
        <f t="shared" si="32"/>
        <v>#N/A</v>
      </c>
      <c r="R197" s="70">
        <f t="shared" si="38"/>
        <v>0</v>
      </c>
      <c r="T197" s="10"/>
      <c r="U197" s="10"/>
      <c r="V197" s="10"/>
      <c r="W197" s="10"/>
      <c r="X197" s="10"/>
    </row>
    <row r="198" spans="4:24" s="9" customFormat="1" x14ac:dyDescent="0.3">
      <c r="D198" s="17">
        <f t="shared" si="33"/>
        <v>62094</v>
      </c>
      <c r="E198" s="41">
        <v>1</v>
      </c>
      <c r="F198" s="83">
        <f t="shared" si="39"/>
        <v>3</v>
      </c>
      <c r="G198" s="39"/>
      <c r="H198" s="39"/>
      <c r="I198" s="39"/>
      <c r="J198" s="39"/>
      <c r="K198" s="84" t="e">
        <f t="shared" si="34"/>
        <v>#N/A</v>
      </c>
      <c r="L198" s="84" t="e">
        <f t="shared" si="35"/>
        <v>#N/A</v>
      </c>
      <c r="M198" s="40">
        <f t="shared" si="30"/>
        <v>0</v>
      </c>
      <c r="N198" s="40" t="e">
        <f t="shared" si="31"/>
        <v>#N/A</v>
      </c>
      <c r="O198" s="40">
        <f t="shared" si="36"/>
        <v>0</v>
      </c>
      <c r="P198" s="68">
        <f t="shared" si="37"/>
        <v>0</v>
      </c>
      <c r="Q198" s="69" t="e">
        <f t="shared" si="32"/>
        <v>#N/A</v>
      </c>
      <c r="R198" s="70">
        <f t="shared" si="38"/>
        <v>0</v>
      </c>
      <c r="T198" s="10"/>
      <c r="U198" s="10"/>
      <c r="V198" s="10"/>
      <c r="W198" s="10"/>
      <c r="X198" s="10"/>
    </row>
    <row r="199" spans="4:24" s="9" customFormat="1" x14ac:dyDescent="0.3">
      <c r="D199" s="17">
        <f t="shared" si="33"/>
        <v>62184</v>
      </c>
      <c r="E199" s="41">
        <v>1</v>
      </c>
      <c r="F199" s="83">
        <f t="shared" si="39"/>
        <v>3</v>
      </c>
      <c r="G199" s="39"/>
      <c r="H199" s="39"/>
      <c r="I199" s="39"/>
      <c r="J199" s="39"/>
      <c r="K199" s="84" t="e">
        <f t="shared" si="34"/>
        <v>#N/A</v>
      </c>
      <c r="L199" s="84" t="e">
        <f t="shared" si="35"/>
        <v>#N/A</v>
      </c>
      <c r="M199" s="40">
        <f t="shared" si="30"/>
        <v>0</v>
      </c>
      <c r="N199" s="40" t="e">
        <f t="shared" si="31"/>
        <v>#N/A</v>
      </c>
      <c r="O199" s="40">
        <f t="shared" si="36"/>
        <v>0</v>
      </c>
      <c r="P199" s="68">
        <f t="shared" si="37"/>
        <v>0</v>
      </c>
      <c r="Q199" s="69" t="e">
        <f t="shared" si="32"/>
        <v>#N/A</v>
      </c>
      <c r="R199" s="70">
        <f t="shared" si="38"/>
        <v>0</v>
      </c>
      <c r="T199" s="10"/>
      <c r="U199" s="10"/>
      <c r="V199" s="10"/>
      <c r="W199" s="10"/>
      <c r="X199" s="10"/>
    </row>
    <row r="200" spans="4:24" s="9" customFormat="1" x14ac:dyDescent="0.3">
      <c r="D200" s="17">
        <f t="shared" si="33"/>
        <v>62275</v>
      </c>
      <c r="E200" s="41">
        <v>1</v>
      </c>
      <c r="F200" s="83">
        <f t="shared" si="39"/>
        <v>3</v>
      </c>
      <c r="G200" s="39"/>
      <c r="H200" s="39"/>
      <c r="I200" s="39"/>
      <c r="J200" s="39"/>
      <c r="K200" s="84" t="e">
        <f t="shared" si="34"/>
        <v>#N/A</v>
      </c>
      <c r="L200" s="84" t="e">
        <f t="shared" si="35"/>
        <v>#N/A</v>
      </c>
      <c r="M200" s="40">
        <f t="shared" si="30"/>
        <v>0</v>
      </c>
      <c r="N200" s="40" t="e">
        <f t="shared" si="31"/>
        <v>#N/A</v>
      </c>
      <c r="O200" s="40">
        <f t="shared" si="36"/>
        <v>0</v>
      </c>
      <c r="P200" s="68">
        <f t="shared" si="37"/>
        <v>0</v>
      </c>
      <c r="Q200" s="69" t="e">
        <f t="shared" si="32"/>
        <v>#N/A</v>
      </c>
      <c r="R200" s="70">
        <f t="shared" si="38"/>
        <v>0</v>
      </c>
      <c r="T200" s="10"/>
      <c r="U200" s="10"/>
      <c r="V200" s="10"/>
      <c r="W200" s="10"/>
      <c r="X200" s="10"/>
    </row>
    <row r="201" spans="4:24" s="9" customFormat="1" x14ac:dyDescent="0.3">
      <c r="D201" s="17">
        <f t="shared" si="33"/>
        <v>62367</v>
      </c>
      <c r="E201" s="41">
        <v>1</v>
      </c>
      <c r="F201" s="83">
        <f t="shared" si="39"/>
        <v>3</v>
      </c>
      <c r="G201" s="39"/>
      <c r="H201" s="39"/>
      <c r="I201" s="39"/>
      <c r="J201" s="39"/>
      <c r="K201" s="84" t="e">
        <f t="shared" si="34"/>
        <v>#N/A</v>
      </c>
      <c r="L201" s="84" t="e">
        <f t="shared" si="35"/>
        <v>#N/A</v>
      </c>
      <c r="M201" s="40">
        <f t="shared" si="30"/>
        <v>0</v>
      </c>
      <c r="N201" s="40" t="e">
        <f t="shared" si="31"/>
        <v>#N/A</v>
      </c>
      <c r="O201" s="40">
        <f t="shared" si="36"/>
        <v>0</v>
      </c>
      <c r="P201" s="68">
        <f t="shared" si="37"/>
        <v>0</v>
      </c>
      <c r="Q201" s="69" t="e">
        <f t="shared" si="32"/>
        <v>#N/A</v>
      </c>
      <c r="R201" s="70">
        <f t="shared" si="38"/>
        <v>0</v>
      </c>
      <c r="T201" s="10"/>
      <c r="U201" s="10"/>
      <c r="V201" s="10"/>
      <c r="W201" s="10"/>
      <c r="X201" s="10"/>
    </row>
    <row r="202" spans="4:24" s="9" customFormat="1" x14ac:dyDescent="0.3">
      <c r="D202" s="17">
        <f t="shared" si="33"/>
        <v>62459</v>
      </c>
      <c r="E202" s="41">
        <v>1</v>
      </c>
      <c r="F202" s="83">
        <f t="shared" si="39"/>
        <v>3</v>
      </c>
      <c r="G202" s="39"/>
      <c r="H202" s="39"/>
      <c r="I202" s="39"/>
      <c r="J202" s="39"/>
      <c r="K202" s="84" t="e">
        <f t="shared" si="34"/>
        <v>#N/A</v>
      </c>
      <c r="L202" s="84" t="e">
        <f t="shared" si="35"/>
        <v>#N/A</v>
      </c>
      <c r="M202" s="40">
        <f t="shared" si="30"/>
        <v>0</v>
      </c>
      <c r="N202" s="40" t="e">
        <f t="shared" si="31"/>
        <v>#N/A</v>
      </c>
      <c r="O202" s="40">
        <f t="shared" si="36"/>
        <v>0</v>
      </c>
      <c r="P202" s="68">
        <f t="shared" si="37"/>
        <v>0</v>
      </c>
      <c r="Q202" s="69" t="e">
        <f t="shared" si="32"/>
        <v>#N/A</v>
      </c>
      <c r="R202" s="70">
        <f t="shared" si="38"/>
        <v>0</v>
      </c>
      <c r="T202" s="10"/>
      <c r="U202" s="10"/>
      <c r="V202" s="10"/>
      <c r="W202" s="10"/>
      <c r="X202" s="10"/>
    </row>
    <row r="203" spans="4:24" s="9" customFormat="1" x14ac:dyDescent="0.3">
      <c r="D203" s="17">
        <f t="shared" si="33"/>
        <v>62549</v>
      </c>
      <c r="E203" s="41">
        <v>1</v>
      </c>
      <c r="F203" s="83">
        <f t="shared" si="39"/>
        <v>3</v>
      </c>
      <c r="G203" s="39"/>
      <c r="H203" s="39"/>
      <c r="I203" s="39"/>
      <c r="J203" s="39"/>
      <c r="K203" s="84" t="e">
        <f t="shared" si="34"/>
        <v>#N/A</v>
      </c>
      <c r="L203" s="84" t="e">
        <f t="shared" si="35"/>
        <v>#N/A</v>
      </c>
      <c r="M203" s="40">
        <f t="shared" si="30"/>
        <v>0</v>
      </c>
      <c r="N203" s="40" t="e">
        <f t="shared" si="31"/>
        <v>#N/A</v>
      </c>
      <c r="O203" s="40">
        <f t="shared" si="36"/>
        <v>0</v>
      </c>
      <c r="P203" s="68">
        <f t="shared" si="37"/>
        <v>0</v>
      </c>
      <c r="Q203" s="69" t="e">
        <f t="shared" si="32"/>
        <v>#N/A</v>
      </c>
      <c r="R203" s="70">
        <f t="shared" si="38"/>
        <v>0</v>
      </c>
      <c r="T203" s="10"/>
      <c r="U203" s="10"/>
      <c r="V203" s="10"/>
      <c r="W203" s="10"/>
      <c r="X203" s="10"/>
    </row>
    <row r="204" spans="4:24" s="9" customFormat="1" x14ac:dyDescent="0.3">
      <c r="D204" s="17">
        <f t="shared" si="33"/>
        <v>62640</v>
      </c>
      <c r="E204" s="41">
        <v>1</v>
      </c>
      <c r="F204" s="83">
        <f t="shared" si="39"/>
        <v>3</v>
      </c>
      <c r="G204" s="39"/>
      <c r="H204" s="39"/>
      <c r="I204" s="39"/>
      <c r="J204" s="39"/>
      <c r="K204" s="84" t="e">
        <f t="shared" si="34"/>
        <v>#N/A</v>
      </c>
      <c r="L204" s="84" t="e">
        <f t="shared" si="35"/>
        <v>#N/A</v>
      </c>
      <c r="M204" s="40">
        <f t="shared" si="30"/>
        <v>0</v>
      </c>
      <c r="N204" s="40" t="e">
        <f t="shared" si="31"/>
        <v>#N/A</v>
      </c>
      <c r="O204" s="40">
        <f t="shared" si="36"/>
        <v>0</v>
      </c>
      <c r="P204" s="68">
        <f t="shared" si="37"/>
        <v>0</v>
      </c>
      <c r="Q204" s="69" t="e">
        <f t="shared" si="32"/>
        <v>#N/A</v>
      </c>
      <c r="R204" s="70">
        <f t="shared" si="38"/>
        <v>0</v>
      </c>
      <c r="T204" s="10"/>
      <c r="U204" s="10"/>
      <c r="V204" s="10"/>
      <c r="W204" s="10"/>
      <c r="X204" s="10"/>
    </row>
    <row r="205" spans="4:24" s="9" customFormat="1" x14ac:dyDescent="0.3">
      <c r="D205" s="17">
        <f t="shared" si="33"/>
        <v>62732</v>
      </c>
      <c r="E205" s="41">
        <v>1</v>
      </c>
      <c r="F205" s="83">
        <f t="shared" si="39"/>
        <v>3</v>
      </c>
      <c r="G205" s="39"/>
      <c r="H205" s="39"/>
      <c r="I205" s="39"/>
      <c r="J205" s="39"/>
      <c r="K205" s="84" t="e">
        <f t="shared" si="34"/>
        <v>#N/A</v>
      </c>
      <c r="L205" s="84" t="e">
        <f t="shared" si="35"/>
        <v>#N/A</v>
      </c>
      <c r="M205" s="40">
        <f t="shared" si="30"/>
        <v>0</v>
      </c>
      <c r="N205" s="40" t="e">
        <f t="shared" si="31"/>
        <v>#N/A</v>
      </c>
      <c r="O205" s="40">
        <f t="shared" si="36"/>
        <v>0</v>
      </c>
      <c r="P205" s="68">
        <f t="shared" si="37"/>
        <v>0</v>
      </c>
      <c r="Q205" s="69" t="e">
        <f t="shared" si="32"/>
        <v>#N/A</v>
      </c>
      <c r="R205" s="70">
        <f t="shared" si="38"/>
        <v>0</v>
      </c>
      <c r="T205" s="10"/>
      <c r="U205" s="10"/>
      <c r="V205" s="10"/>
      <c r="W205" s="10"/>
      <c r="X205" s="10"/>
    </row>
    <row r="206" spans="4:24" s="9" customFormat="1" x14ac:dyDescent="0.3">
      <c r="D206" s="17">
        <f t="shared" si="33"/>
        <v>62824</v>
      </c>
      <c r="E206" s="41">
        <v>1</v>
      </c>
      <c r="F206" s="83">
        <f t="shared" si="39"/>
        <v>3</v>
      </c>
      <c r="G206" s="39"/>
      <c r="H206" s="39"/>
      <c r="I206" s="39"/>
      <c r="J206" s="39"/>
      <c r="K206" s="84" t="e">
        <f t="shared" si="34"/>
        <v>#N/A</v>
      </c>
      <c r="L206" s="84" t="e">
        <f t="shared" si="35"/>
        <v>#N/A</v>
      </c>
      <c r="M206" s="40">
        <f t="shared" si="30"/>
        <v>0</v>
      </c>
      <c r="N206" s="40" t="e">
        <f t="shared" si="31"/>
        <v>#N/A</v>
      </c>
      <c r="O206" s="40">
        <f t="shared" si="36"/>
        <v>0</v>
      </c>
      <c r="P206" s="68">
        <f t="shared" si="37"/>
        <v>0</v>
      </c>
      <c r="Q206" s="69" t="e">
        <f t="shared" si="32"/>
        <v>#N/A</v>
      </c>
      <c r="R206" s="70">
        <f t="shared" si="38"/>
        <v>0</v>
      </c>
      <c r="T206" s="10"/>
      <c r="U206" s="10"/>
      <c r="V206" s="10"/>
      <c r="W206" s="10"/>
      <c r="X206" s="10"/>
    </row>
    <row r="207" spans="4:24" s="9" customFormat="1" x14ac:dyDescent="0.3">
      <c r="D207" s="17">
        <f t="shared" si="33"/>
        <v>62915</v>
      </c>
      <c r="E207" s="41">
        <v>1</v>
      </c>
      <c r="F207" s="83">
        <f t="shared" si="39"/>
        <v>3</v>
      </c>
      <c r="G207" s="39"/>
      <c r="H207" s="39"/>
      <c r="I207" s="39"/>
      <c r="J207" s="39"/>
      <c r="K207" s="84" t="e">
        <f t="shared" si="34"/>
        <v>#N/A</v>
      </c>
      <c r="L207" s="84" t="e">
        <f t="shared" si="35"/>
        <v>#N/A</v>
      </c>
      <c r="M207" s="40">
        <f t="shared" si="30"/>
        <v>0</v>
      </c>
      <c r="N207" s="40" t="e">
        <f t="shared" si="31"/>
        <v>#N/A</v>
      </c>
      <c r="O207" s="40">
        <f t="shared" si="36"/>
        <v>0</v>
      </c>
      <c r="P207" s="68">
        <f t="shared" si="37"/>
        <v>0</v>
      </c>
      <c r="Q207" s="69" t="e">
        <f t="shared" si="32"/>
        <v>#N/A</v>
      </c>
      <c r="R207" s="70">
        <f t="shared" si="38"/>
        <v>0</v>
      </c>
      <c r="T207" s="10"/>
      <c r="U207" s="10"/>
      <c r="V207" s="10"/>
      <c r="W207" s="10"/>
      <c r="X207" s="10"/>
    </row>
    <row r="208" spans="4:24" s="9" customFormat="1" x14ac:dyDescent="0.3">
      <c r="D208" s="17">
        <f t="shared" si="33"/>
        <v>63006</v>
      </c>
      <c r="E208" s="41">
        <v>1</v>
      </c>
      <c r="F208" s="83">
        <f t="shared" si="39"/>
        <v>3</v>
      </c>
      <c r="G208" s="39"/>
      <c r="H208" s="39"/>
      <c r="I208" s="39"/>
      <c r="J208" s="39"/>
      <c r="K208" s="84" t="e">
        <f t="shared" si="34"/>
        <v>#N/A</v>
      </c>
      <c r="L208" s="84" t="e">
        <f t="shared" si="35"/>
        <v>#N/A</v>
      </c>
      <c r="M208" s="40">
        <f t="shared" si="30"/>
        <v>0</v>
      </c>
      <c r="N208" s="40" t="e">
        <f t="shared" si="31"/>
        <v>#N/A</v>
      </c>
      <c r="O208" s="40">
        <f t="shared" si="36"/>
        <v>0</v>
      </c>
      <c r="P208" s="68">
        <f t="shared" si="37"/>
        <v>0</v>
      </c>
      <c r="Q208" s="69" t="e">
        <f t="shared" si="32"/>
        <v>#N/A</v>
      </c>
      <c r="R208" s="70">
        <f t="shared" si="38"/>
        <v>0</v>
      </c>
      <c r="T208" s="10"/>
      <c r="U208" s="10"/>
      <c r="V208" s="10"/>
      <c r="W208" s="10"/>
      <c r="X208" s="10"/>
    </row>
    <row r="209" spans="4:24" s="9" customFormat="1" x14ac:dyDescent="0.3">
      <c r="D209" s="17">
        <f t="shared" si="33"/>
        <v>63098</v>
      </c>
      <c r="E209" s="41">
        <v>1</v>
      </c>
      <c r="F209" s="83">
        <f t="shared" si="39"/>
        <v>3</v>
      </c>
      <c r="G209" s="39"/>
      <c r="H209" s="39"/>
      <c r="I209" s="39"/>
      <c r="J209" s="39"/>
      <c r="K209" s="84" t="e">
        <f t="shared" si="34"/>
        <v>#N/A</v>
      </c>
      <c r="L209" s="84" t="e">
        <f t="shared" si="35"/>
        <v>#N/A</v>
      </c>
      <c r="M209" s="40">
        <f t="shared" si="30"/>
        <v>0</v>
      </c>
      <c r="N209" s="40" t="e">
        <f t="shared" si="31"/>
        <v>#N/A</v>
      </c>
      <c r="O209" s="40">
        <f t="shared" si="36"/>
        <v>0</v>
      </c>
      <c r="P209" s="68">
        <f t="shared" si="37"/>
        <v>0</v>
      </c>
      <c r="Q209" s="69" t="e">
        <f t="shared" si="32"/>
        <v>#N/A</v>
      </c>
      <c r="R209" s="70">
        <f t="shared" si="38"/>
        <v>0</v>
      </c>
      <c r="T209" s="10"/>
      <c r="U209" s="10"/>
      <c r="V209" s="10"/>
      <c r="W209" s="10"/>
      <c r="X209" s="10"/>
    </row>
    <row r="210" spans="4:24" s="9" customFormat="1" x14ac:dyDescent="0.3">
      <c r="D210" s="17">
        <f t="shared" si="33"/>
        <v>63190</v>
      </c>
      <c r="E210" s="41">
        <v>1</v>
      </c>
      <c r="F210" s="83">
        <f t="shared" si="39"/>
        <v>3</v>
      </c>
      <c r="G210" s="39"/>
      <c r="H210" s="39"/>
      <c r="I210" s="39"/>
      <c r="J210" s="39"/>
      <c r="K210" s="84" t="e">
        <f t="shared" si="34"/>
        <v>#N/A</v>
      </c>
      <c r="L210" s="84" t="e">
        <f t="shared" si="35"/>
        <v>#N/A</v>
      </c>
      <c r="M210" s="40">
        <f t="shared" si="30"/>
        <v>0</v>
      </c>
      <c r="N210" s="40" t="e">
        <f t="shared" si="31"/>
        <v>#N/A</v>
      </c>
      <c r="O210" s="40">
        <f t="shared" si="36"/>
        <v>0</v>
      </c>
      <c r="P210" s="68">
        <f t="shared" si="37"/>
        <v>0</v>
      </c>
      <c r="Q210" s="69" t="e">
        <f t="shared" si="32"/>
        <v>#N/A</v>
      </c>
      <c r="R210" s="70">
        <f t="shared" si="38"/>
        <v>0</v>
      </c>
      <c r="T210" s="10"/>
      <c r="U210" s="10"/>
      <c r="V210" s="10"/>
      <c r="W210" s="10"/>
      <c r="X210" s="10"/>
    </row>
    <row r="211" spans="4:24" s="9" customFormat="1" x14ac:dyDescent="0.3">
      <c r="D211" s="17">
        <f t="shared" si="33"/>
        <v>63280</v>
      </c>
      <c r="E211" s="41">
        <v>1</v>
      </c>
      <c r="F211" s="83">
        <f t="shared" si="39"/>
        <v>3</v>
      </c>
      <c r="G211" s="39"/>
      <c r="H211" s="39"/>
      <c r="I211" s="39"/>
      <c r="J211" s="39"/>
      <c r="K211" s="84" t="e">
        <f t="shared" si="34"/>
        <v>#N/A</v>
      </c>
      <c r="L211" s="84" t="e">
        <f t="shared" si="35"/>
        <v>#N/A</v>
      </c>
      <c r="M211" s="40">
        <f t="shared" si="30"/>
        <v>0</v>
      </c>
      <c r="N211" s="40" t="e">
        <f t="shared" si="31"/>
        <v>#N/A</v>
      </c>
      <c r="O211" s="40">
        <f t="shared" si="36"/>
        <v>0</v>
      </c>
      <c r="P211" s="68">
        <f t="shared" si="37"/>
        <v>0</v>
      </c>
      <c r="Q211" s="69" t="e">
        <f t="shared" si="32"/>
        <v>#N/A</v>
      </c>
      <c r="R211" s="70">
        <f t="shared" si="38"/>
        <v>0</v>
      </c>
      <c r="T211" s="10"/>
      <c r="U211" s="10"/>
      <c r="V211" s="10"/>
      <c r="W211" s="10"/>
      <c r="X211" s="10"/>
    </row>
    <row r="212" spans="4:24" s="9" customFormat="1" x14ac:dyDescent="0.3">
      <c r="D212" s="17">
        <f t="shared" si="33"/>
        <v>63371</v>
      </c>
      <c r="E212" s="41">
        <v>1</v>
      </c>
      <c r="F212" s="83">
        <f t="shared" si="39"/>
        <v>3</v>
      </c>
      <c r="G212" s="39"/>
      <c r="H212" s="39"/>
      <c r="I212" s="39"/>
      <c r="J212" s="39"/>
      <c r="K212" s="84" t="e">
        <f t="shared" si="34"/>
        <v>#N/A</v>
      </c>
      <c r="L212" s="84" t="e">
        <f t="shared" si="35"/>
        <v>#N/A</v>
      </c>
      <c r="M212" s="40">
        <f t="shared" si="30"/>
        <v>0</v>
      </c>
      <c r="N212" s="40" t="e">
        <f t="shared" si="31"/>
        <v>#N/A</v>
      </c>
      <c r="O212" s="40">
        <f t="shared" si="36"/>
        <v>0</v>
      </c>
      <c r="P212" s="68">
        <f t="shared" si="37"/>
        <v>0</v>
      </c>
      <c r="Q212" s="69" t="e">
        <f t="shared" si="32"/>
        <v>#N/A</v>
      </c>
      <c r="R212" s="70">
        <f t="shared" si="38"/>
        <v>0</v>
      </c>
      <c r="T212" s="10"/>
      <c r="U212" s="10"/>
      <c r="V212" s="10"/>
      <c r="W212" s="10"/>
      <c r="X212" s="10"/>
    </row>
    <row r="213" spans="4:24" s="9" customFormat="1" x14ac:dyDescent="0.3">
      <c r="D213" s="17">
        <f t="shared" si="33"/>
        <v>63463</v>
      </c>
      <c r="E213" s="41">
        <v>1</v>
      </c>
      <c r="F213" s="83">
        <f t="shared" si="39"/>
        <v>3</v>
      </c>
      <c r="G213" s="39"/>
      <c r="H213" s="39"/>
      <c r="I213" s="39"/>
      <c r="J213" s="39"/>
      <c r="K213" s="84" t="e">
        <f t="shared" si="34"/>
        <v>#N/A</v>
      </c>
      <c r="L213" s="84" t="e">
        <f t="shared" si="35"/>
        <v>#N/A</v>
      </c>
      <c r="M213" s="40">
        <f t="shared" si="30"/>
        <v>0</v>
      </c>
      <c r="N213" s="40" t="e">
        <f t="shared" si="31"/>
        <v>#N/A</v>
      </c>
      <c r="O213" s="40">
        <f t="shared" si="36"/>
        <v>0</v>
      </c>
      <c r="P213" s="68">
        <f t="shared" si="37"/>
        <v>0</v>
      </c>
      <c r="Q213" s="69" t="e">
        <f t="shared" si="32"/>
        <v>#N/A</v>
      </c>
      <c r="R213" s="70">
        <f t="shared" si="38"/>
        <v>0</v>
      </c>
      <c r="T213" s="10"/>
      <c r="U213" s="10"/>
      <c r="V213" s="10"/>
      <c r="W213" s="10"/>
      <c r="X213" s="10"/>
    </row>
    <row r="214" spans="4:24" s="9" customFormat="1" x14ac:dyDescent="0.3">
      <c r="D214" s="17">
        <f t="shared" si="33"/>
        <v>63555</v>
      </c>
      <c r="E214" s="41">
        <v>1</v>
      </c>
      <c r="F214" s="83">
        <f t="shared" si="39"/>
        <v>3</v>
      </c>
      <c r="G214" s="39"/>
      <c r="H214" s="39"/>
      <c r="I214" s="39"/>
      <c r="J214" s="39"/>
      <c r="K214" s="84" t="e">
        <f t="shared" si="34"/>
        <v>#N/A</v>
      </c>
      <c r="L214" s="84" t="e">
        <f t="shared" si="35"/>
        <v>#N/A</v>
      </c>
      <c r="M214" s="40">
        <f t="shared" si="30"/>
        <v>0</v>
      </c>
      <c r="N214" s="40" t="e">
        <f t="shared" si="31"/>
        <v>#N/A</v>
      </c>
      <c r="O214" s="40">
        <f t="shared" si="36"/>
        <v>0</v>
      </c>
      <c r="P214" s="68">
        <f t="shared" si="37"/>
        <v>0</v>
      </c>
      <c r="Q214" s="69" t="e">
        <f t="shared" si="32"/>
        <v>#N/A</v>
      </c>
      <c r="R214" s="70">
        <f t="shared" si="38"/>
        <v>0</v>
      </c>
      <c r="T214" s="10"/>
      <c r="U214" s="10"/>
      <c r="V214" s="10"/>
      <c r="W214" s="10"/>
      <c r="X214" s="10"/>
    </row>
    <row r="215" spans="4:24" s="9" customFormat="1" x14ac:dyDescent="0.3">
      <c r="D215" s="17">
        <f t="shared" si="33"/>
        <v>63645</v>
      </c>
      <c r="E215" s="41">
        <v>1</v>
      </c>
      <c r="F215" s="83">
        <f t="shared" si="39"/>
        <v>3</v>
      </c>
      <c r="G215" s="39"/>
      <c r="H215" s="39"/>
      <c r="I215" s="39"/>
      <c r="J215" s="39"/>
      <c r="K215" s="84" t="e">
        <f t="shared" si="34"/>
        <v>#N/A</v>
      </c>
      <c r="L215" s="84" t="e">
        <f t="shared" si="35"/>
        <v>#N/A</v>
      </c>
      <c r="M215" s="40">
        <f t="shared" si="30"/>
        <v>0</v>
      </c>
      <c r="N215" s="40" t="e">
        <f t="shared" si="31"/>
        <v>#N/A</v>
      </c>
      <c r="O215" s="40">
        <f t="shared" si="36"/>
        <v>0</v>
      </c>
      <c r="P215" s="68">
        <f t="shared" si="37"/>
        <v>0</v>
      </c>
      <c r="Q215" s="69" t="e">
        <f t="shared" si="32"/>
        <v>#N/A</v>
      </c>
      <c r="R215" s="70">
        <f t="shared" si="38"/>
        <v>0</v>
      </c>
      <c r="T215" s="10"/>
      <c r="U215" s="10"/>
      <c r="V215" s="10"/>
      <c r="W215" s="10"/>
      <c r="X215" s="10"/>
    </row>
    <row r="216" spans="4:24" s="9" customFormat="1" x14ac:dyDescent="0.3">
      <c r="D216" s="17">
        <f t="shared" si="33"/>
        <v>63736</v>
      </c>
      <c r="E216" s="41">
        <v>1</v>
      </c>
      <c r="F216" s="83">
        <f t="shared" si="39"/>
        <v>3</v>
      </c>
      <c r="G216" s="39"/>
      <c r="H216" s="39"/>
      <c r="I216" s="39"/>
      <c r="J216" s="39"/>
      <c r="K216" s="84" t="e">
        <f t="shared" si="34"/>
        <v>#N/A</v>
      </c>
      <c r="L216" s="84" t="e">
        <f t="shared" si="35"/>
        <v>#N/A</v>
      </c>
      <c r="M216" s="40">
        <f t="shared" si="30"/>
        <v>0</v>
      </c>
      <c r="N216" s="40" t="e">
        <f t="shared" si="31"/>
        <v>#N/A</v>
      </c>
      <c r="O216" s="40">
        <f t="shared" si="36"/>
        <v>0</v>
      </c>
      <c r="P216" s="68">
        <f t="shared" si="37"/>
        <v>0</v>
      </c>
      <c r="Q216" s="69" t="e">
        <f t="shared" si="32"/>
        <v>#N/A</v>
      </c>
      <c r="R216" s="70">
        <f t="shared" si="38"/>
        <v>0</v>
      </c>
      <c r="T216" s="10"/>
      <c r="U216" s="10"/>
      <c r="V216" s="10"/>
      <c r="W216" s="10"/>
      <c r="X216" s="10"/>
    </row>
    <row r="217" spans="4:24" s="9" customFormat="1" x14ac:dyDescent="0.3">
      <c r="D217" s="17">
        <f t="shared" si="33"/>
        <v>63828</v>
      </c>
      <c r="E217" s="41">
        <v>1</v>
      </c>
      <c r="F217" s="83">
        <f t="shared" si="39"/>
        <v>3</v>
      </c>
      <c r="G217" s="39"/>
      <c r="H217" s="39"/>
      <c r="I217" s="39"/>
      <c r="J217" s="39"/>
      <c r="K217" s="84" t="e">
        <f t="shared" si="34"/>
        <v>#N/A</v>
      </c>
      <c r="L217" s="84" t="e">
        <f t="shared" si="35"/>
        <v>#N/A</v>
      </c>
      <c r="M217" s="40">
        <f t="shared" si="30"/>
        <v>0</v>
      </c>
      <c r="N217" s="40" t="e">
        <f t="shared" si="31"/>
        <v>#N/A</v>
      </c>
      <c r="O217" s="40">
        <f t="shared" si="36"/>
        <v>0</v>
      </c>
      <c r="P217" s="68">
        <f t="shared" si="37"/>
        <v>0</v>
      </c>
      <c r="Q217" s="69" t="e">
        <f t="shared" si="32"/>
        <v>#N/A</v>
      </c>
      <c r="R217" s="70">
        <f t="shared" si="38"/>
        <v>0</v>
      </c>
      <c r="T217" s="10"/>
      <c r="U217" s="10"/>
      <c r="V217" s="10"/>
      <c r="W217" s="10"/>
      <c r="X217" s="10"/>
    </row>
    <row r="218" spans="4:24" s="9" customFormat="1" x14ac:dyDescent="0.3">
      <c r="D218" s="17">
        <f t="shared" si="33"/>
        <v>63920</v>
      </c>
      <c r="E218" s="41">
        <v>1</v>
      </c>
      <c r="F218" s="83">
        <f t="shared" si="39"/>
        <v>3</v>
      </c>
      <c r="G218" s="39"/>
      <c r="H218" s="39"/>
      <c r="I218" s="39"/>
      <c r="J218" s="39"/>
      <c r="K218" s="84" t="e">
        <f t="shared" si="34"/>
        <v>#N/A</v>
      </c>
      <c r="L218" s="84" t="e">
        <f t="shared" si="35"/>
        <v>#N/A</v>
      </c>
      <c r="M218" s="40">
        <f t="shared" si="30"/>
        <v>0</v>
      </c>
      <c r="N218" s="40" t="e">
        <f t="shared" si="31"/>
        <v>#N/A</v>
      </c>
      <c r="O218" s="40">
        <f t="shared" si="36"/>
        <v>0</v>
      </c>
      <c r="P218" s="68">
        <f t="shared" si="37"/>
        <v>0</v>
      </c>
      <c r="Q218" s="69" t="e">
        <f t="shared" si="32"/>
        <v>#N/A</v>
      </c>
      <c r="R218" s="70">
        <f t="shared" si="38"/>
        <v>0</v>
      </c>
      <c r="T218" s="10"/>
      <c r="U218" s="10"/>
      <c r="V218" s="10"/>
      <c r="W218" s="10"/>
      <c r="X218" s="10"/>
    </row>
    <row r="219" spans="4:24" s="9" customFormat="1" x14ac:dyDescent="0.3">
      <c r="D219" s="17">
        <f t="shared" si="33"/>
        <v>64010</v>
      </c>
      <c r="E219" s="41">
        <v>1</v>
      </c>
      <c r="F219" s="83">
        <f t="shared" si="39"/>
        <v>3</v>
      </c>
      <c r="G219" s="39"/>
      <c r="H219" s="39"/>
      <c r="I219" s="39"/>
      <c r="J219" s="39"/>
      <c r="K219" s="84" t="e">
        <f t="shared" si="34"/>
        <v>#N/A</v>
      </c>
      <c r="L219" s="84" t="e">
        <f t="shared" si="35"/>
        <v>#N/A</v>
      </c>
      <c r="M219" s="40">
        <f t="shared" si="30"/>
        <v>0</v>
      </c>
      <c r="N219" s="40" t="e">
        <f t="shared" si="31"/>
        <v>#N/A</v>
      </c>
      <c r="O219" s="40">
        <f t="shared" si="36"/>
        <v>0</v>
      </c>
      <c r="P219" s="68">
        <f t="shared" si="37"/>
        <v>0</v>
      </c>
      <c r="Q219" s="69" t="e">
        <f t="shared" si="32"/>
        <v>#N/A</v>
      </c>
      <c r="R219" s="70">
        <f t="shared" si="38"/>
        <v>0</v>
      </c>
      <c r="T219" s="10"/>
      <c r="U219" s="10"/>
      <c r="V219" s="10"/>
      <c r="W219" s="10"/>
      <c r="X219" s="10"/>
    </row>
    <row r="220" spans="4:24" s="9" customFormat="1" x14ac:dyDescent="0.3">
      <c r="D220" s="17">
        <f t="shared" si="33"/>
        <v>64101</v>
      </c>
      <c r="E220" s="41">
        <v>1</v>
      </c>
      <c r="F220" s="83">
        <f t="shared" si="39"/>
        <v>3</v>
      </c>
      <c r="G220" s="39"/>
      <c r="H220" s="39"/>
      <c r="I220" s="39"/>
      <c r="J220" s="39"/>
      <c r="K220" s="84" t="e">
        <f t="shared" si="34"/>
        <v>#N/A</v>
      </c>
      <c r="L220" s="84" t="e">
        <f t="shared" si="35"/>
        <v>#N/A</v>
      </c>
      <c r="M220" s="40">
        <f t="shared" si="30"/>
        <v>0</v>
      </c>
      <c r="N220" s="40" t="e">
        <f t="shared" si="31"/>
        <v>#N/A</v>
      </c>
      <c r="O220" s="40">
        <f t="shared" si="36"/>
        <v>0</v>
      </c>
      <c r="P220" s="68">
        <f t="shared" si="37"/>
        <v>0</v>
      </c>
      <c r="Q220" s="69" t="e">
        <f t="shared" si="32"/>
        <v>#N/A</v>
      </c>
      <c r="R220" s="70">
        <f t="shared" si="38"/>
        <v>0</v>
      </c>
      <c r="T220" s="10"/>
      <c r="U220" s="10"/>
      <c r="V220" s="10"/>
      <c r="W220" s="10"/>
      <c r="X220" s="10"/>
    </row>
    <row r="221" spans="4:24" s="9" customFormat="1" x14ac:dyDescent="0.3">
      <c r="D221" s="17">
        <f t="shared" si="33"/>
        <v>64193</v>
      </c>
      <c r="E221" s="41">
        <v>1</v>
      </c>
      <c r="F221" s="83">
        <f t="shared" si="39"/>
        <v>3</v>
      </c>
      <c r="G221" s="39"/>
      <c r="H221" s="39"/>
      <c r="I221" s="39"/>
      <c r="J221" s="39"/>
      <c r="K221" s="84" t="e">
        <f t="shared" si="34"/>
        <v>#N/A</v>
      </c>
      <c r="L221" s="84" t="e">
        <f t="shared" si="35"/>
        <v>#N/A</v>
      </c>
      <c r="M221" s="40">
        <f t="shared" si="30"/>
        <v>0</v>
      </c>
      <c r="N221" s="40" t="e">
        <f t="shared" si="31"/>
        <v>#N/A</v>
      </c>
      <c r="O221" s="40">
        <f t="shared" si="36"/>
        <v>0</v>
      </c>
      <c r="P221" s="68">
        <f t="shared" si="37"/>
        <v>0</v>
      </c>
      <c r="Q221" s="69" t="e">
        <f t="shared" si="32"/>
        <v>#N/A</v>
      </c>
      <c r="R221" s="70">
        <f t="shared" si="38"/>
        <v>0</v>
      </c>
      <c r="T221" s="10"/>
      <c r="U221" s="10"/>
      <c r="V221" s="10"/>
      <c r="W221" s="10"/>
      <c r="X221" s="10"/>
    </row>
    <row r="222" spans="4:24" s="9" customFormat="1" x14ac:dyDescent="0.3">
      <c r="D222" s="17">
        <f t="shared" si="33"/>
        <v>64285</v>
      </c>
      <c r="E222" s="41">
        <v>1</v>
      </c>
      <c r="F222" s="83">
        <f t="shared" si="39"/>
        <v>3</v>
      </c>
      <c r="G222" s="39"/>
      <c r="H222" s="39"/>
      <c r="I222" s="39"/>
      <c r="J222" s="39"/>
      <c r="K222" s="84" t="e">
        <f t="shared" si="34"/>
        <v>#N/A</v>
      </c>
      <c r="L222" s="84" t="e">
        <f t="shared" si="35"/>
        <v>#N/A</v>
      </c>
      <c r="M222" s="40">
        <f t="shared" si="30"/>
        <v>0</v>
      </c>
      <c r="N222" s="40" t="e">
        <f t="shared" si="31"/>
        <v>#N/A</v>
      </c>
      <c r="O222" s="40">
        <f t="shared" si="36"/>
        <v>0</v>
      </c>
      <c r="P222" s="68">
        <f t="shared" si="37"/>
        <v>0</v>
      </c>
      <c r="Q222" s="69" t="e">
        <f t="shared" si="32"/>
        <v>#N/A</v>
      </c>
      <c r="R222" s="70">
        <f t="shared" si="38"/>
        <v>0</v>
      </c>
      <c r="T222" s="10"/>
      <c r="U222" s="10"/>
      <c r="V222" s="10"/>
      <c r="W222" s="10"/>
      <c r="X222" s="10"/>
    </row>
    <row r="223" spans="4:24" s="9" customFormat="1" x14ac:dyDescent="0.3">
      <c r="D223" s="17">
        <f t="shared" si="33"/>
        <v>64376</v>
      </c>
      <c r="E223" s="41">
        <v>1</v>
      </c>
      <c r="F223" s="83">
        <f t="shared" si="39"/>
        <v>3</v>
      </c>
      <c r="G223" s="39"/>
      <c r="H223" s="39"/>
      <c r="I223" s="39"/>
      <c r="J223" s="39"/>
      <c r="K223" s="84" t="e">
        <f t="shared" si="34"/>
        <v>#N/A</v>
      </c>
      <c r="L223" s="84" t="e">
        <f t="shared" si="35"/>
        <v>#N/A</v>
      </c>
      <c r="M223" s="40">
        <f t="shared" si="30"/>
        <v>0</v>
      </c>
      <c r="N223" s="40" t="e">
        <f t="shared" si="31"/>
        <v>#N/A</v>
      </c>
      <c r="O223" s="40">
        <f t="shared" si="36"/>
        <v>0</v>
      </c>
      <c r="P223" s="68">
        <f t="shared" si="37"/>
        <v>0</v>
      </c>
      <c r="Q223" s="69" t="e">
        <f t="shared" si="32"/>
        <v>#N/A</v>
      </c>
      <c r="R223" s="70">
        <f t="shared" si="38"/>
        <v>0</v>
      </c>
      <c r="T223" s="10"/>
      <c r="U223" s="10"/>
      <c r="V223" s="10"/>
      <c r="W223" s="10"/>
      <c r="X223" s="10"/>
    </row>
    <row r="224" spans="4:24" s="9" customFormat="1" x14ac:dyDescent="0.3">
      <c r="D224" s="17">
        <f t="shared" si="33"/>
        <v>64467</v>
      </c>
      <c r="E224" s="41">
        <v>1</v>
      </c>
      <c r="F224" s="83">
        <f t="shared" si="39"/>
        <v>3</v>
      </c>
      <c r="G224" s="39"/>
      <c r="H224" s="39"/>
      <c r="I224" s="39"/>
      <c r="J224" s="39"/>
      <c r="K224" s="84" t="e">
        <f t="shared" si="34"/>
        <v>#N/A</v>
      </c>
      <c r="L224" s="84" t="e">
        <f t="shared" si="35"/>
        <v>#N/A</v>
      </c>
      <c r="M224" s="40">
        <f t="shared" si="30"/>
        <v>0</v>
      </c>
      <c r="N224" s="40" t="e">
        <f t="shared" si="31"/>
        <v>#N/A</v>
      </c>
      <c r="O224" s="40">
        <f t="shared" si="36"/>
        <v>0</v>
      </c>
      <c r="P224" s="68">
        <f t="shared" si="37"/>
        <v>0</v>
      </c>
      <c r="Q224" s="69" t="e">
        <f t="shared" si="32"/>
        <v>#N/A</v>
      </c>
      <c r="R224" s="70">
        <f t="shared" si="38"/>
        <v>0</v>
      </c>
      <c r="T224" s="10"/>
      <c r="U224" s="10"/>
      <c r="V224" s="10"/>
      <c r="W224" s="10"/>
      <c r="X224" s="10"/>
    </row>
    <row r="225" spans="4:24" s="9" customFormat="1" x14ac:dyDescent="0.3">
      <c r="D225" s="17">
        <f t="shared" si="33"/>
        <v>64559</v>
      </c>
      <c r="E225" s="41">
        <v>1</v>
      </c>
      <c r="F225" s="83">
        <f t="shared" si="39"/>
        <v>3</v>
      </c>
      <c r="G225" s="39"/>
      <c r="H225" s="39"/>
      <c r="I225" s="39"/>
      <c r="J225" s="39"/>
      <c r="K225" s="84" t="e">
        <f t="shared" si="34"/>
        <v>#N/A</v>
      </c>
      <c r="L225" s="84" t="e">
        <f t="shared" si="35"/>
        <v>#N/A</v>
      </c>
      <c r="M225" s="40">
        <f t="shared" si="30"/>
        <v>0</v>
      </c>
      <c r="N225" s="40" t="e">
        <f t="shared" si="31"/>
        <v>#N/A</v>
      </c>
      <c r="O225" s="40">
        <f t="shared" si="36"/>
        <v>0</v>
      </c>
      <c r="P225" s="68">
        <f t="shared" si="37"/>
        <v>0</v>
      </c>
      <c r="Q225" s="69" t="e">
        <f t="shared" si="32"/>
        <v>#N/A</v>
      </c>
      <c r="R225" s="70">
        <f t="shared" si="38"/>
        <v>0</v>
      </c>
      <c r="T225" s="10"/>
      <c r="U225" s="10"/>
      <c r="V225" s="10"/>
      <c r="W225" s="10"/>
      <c r="X225" s="10"/>
    </row>
    <row r="226" spans="4:24" s="9" customFormat="1" x14ac:dyDescent="0.3">
      <c r="D226" s="17">
        <f t="shared" si="33"/>
        <v>64651</v>
      </c>
      <c r="E226" s="41">
        <v>1</v>
      </c>
      <c r="F226" s="83">
        <f t="shared" si="39"/>
        <v>3</v>
      </c>
      <c r="G226" s="39"/>
      <c r="H226" s="39"/>
      <c r="I226" s="39"/>
      <c r="J226" s="39"/>
      <c r="K226" s="84" t="e">
        <f t="shared" si="34"/>
        <v>#N/A</v>
      </c>
      <c r="L226" s="84" t="e">
        <f t="shared" si="35"/>
        <v>#N/A</v>
      </c>
      <c r="M226" s="40">
        <f t="shared" si="30"/>
        <v>0</v>
      </c>
      <c r="N226" s="40" t="e">
        <f t="shared" si="31"/>
        <v>#N/A</v>
      </c>
      <c r="O226" s="40">
        <f t="shared" si="36"/>
        <v>0</v>
      </c>
      <c r="P226" s="68">
        <f t="shared" si="37"/>
        <v>0</v>
      </c>
      <c r="Q226" s="69" t="e">
        <f t="shared" si="32"/>
        <v>#N/A</v>
      </c>
      <c r="R226" s="70">
        <f t="shared" si="38"/>
        <v>0</v>
      </c>
      <c r="T226" s="10"/>
      <c r="U226" s="10"/>
      <c r="V226" s="10"/>
      <c r="W226" s="10"/>
      <c r="X226" s="10"/>
    </row>
    <row r="227" spans="4:24" s="9" customFormat="1" x14ac:dyDescent="0.3">
      <c r="D227" s="17">
        <f t="shared" si="33"/>
        <v>64741</v>
      </c>
      <c r="E227" s="41">
        <v>1</v>
      </c>
      <c r="F227" s="83">
        <f t="shared" si="39"/>
        <v>3</v>
      </c>
      <c r="G227" s="39"/>
      <c r="H227" s="39"/>
      <c r="I227" s="39"/>
      <c r="J227" s="39"/>
      <c r="K227" s="84" t="e">
        <f t="shared" si="34"/>
        <v>#N/A</v>
      </c>
      <c r="L227" s="84" t="e">
        <f t="shared" si="35"/>
        <v>#N/A</v>
      </c>
      <c r="M227" s="40">
        <f t="shared" si="30"/>
        <v>0</v>
      </c>
      <c r="N227" s="40" t="e">
        <f t="shared" si="31"/>
        <v>#N/A</v>
      </c>
      <c r="O227" s="40">
        <f t="shared" si="36"/>
        <v>0</v>
      </c>
      <c r="P227" s="68">
        <f t="shared" si="37"/>
        <v>0</v>
      </c>
      <c r="Q227" s="69" t="e">
        <f t="shared" si="32"/>
        <v>#N/A</v>
      </c>
      <c r="R227" s="70">
        <f t="shared" si="38"/>
        <v>0</v>
      </c>
      <c r="T227" s="10"/>
      <c r="U227" s="10"/>
      <c r="V227" s="10"/>
      <c r="W227" s="10"/>
      <c r="X227" s="10"/>
    </row>
    <row r="228" spans="4:24" s="9" customFormat="1" x14ac:dyDescent="0.3">
      <c r="D228" s="17">
        <f t="shared" si="33"/>
        <v>64832</v>
      </c>
      <c r="E228" s="41">
        <v>1</v>
      </c>
      <c r="F228" s="83">
        <f t="shared" si="39"/>
        <v>3</v>
      </c>
      <c r="G228" s="39"/>
      <c r="H228" s="39"/>
      <c r="I228" s="39"/>
      <c r="J228" s="39"/>
      <c r="K228" s="84" t="e">
        <f t="shared" si="34"/>
        <v>#N/A</v>
      </c>
      <c r="L228" s="84" t="e">
        <f t="shared" si="35"/>
        <v>#N/A</v>
      </c>
      <c r="M228" s="40">
        <f t="shared" si="30"/>
        <v>0</v>
      </c>
      <c r="N228" s="40" t="e">
        <f t="shared" si="31"/>
        <v>#N/A</v>
      </c>
      <c r="O228" s="40">
        <f t="shared" si="36"/>
        <v>0</v>
      </c>
      <c r="P228" s="68">
        <f t="shared" si="37"/>
        <v>0</v>
      </c>
      <c r="Q228" s="69" t="e">
        <f t="shared" si="32"/>
        <v>#N/A</v>
      </c>
      <c r="R228" s="70">
        <f t="shared" si="38"/>
        <v>0</v>
      </c>
      <c r="T228" s="10"/>
      <c r="U228" s="10"/>
      <c r="V228" s="10"/>
      <c r="W228" s="10"/>
      <c r="X228" s="10"/>
    </row>
    <row r="229" spans="4:24" s="9" customFormat="1" x14ac:dyDescent="0.3">
      <c r="D229" s="17">
        <f t="shared" si="33"/>
        <v>64924</v>
      </c>
      <c r="E229" s="41">
        <v>1</v>
      </c>
      <c r="F229" s="83">
        <f t="shared" si="39"/>
        <v>3</v>
      </c>
      <c r="G229" s="39"/>
      <c r="H229" s="39"/>
      <c r="I229" s="39"/>
      <c r="J229" s="39"/>
      <c r="K229" s="84" t="e">
        <f t="shared" si="34"/>
        <v>#N/A</v>
      </c>
      <c r="L229" s="84" t="e">
        <f t="shared" si="35"/>
        <v>#N/A</v>
      </c>
      <c r="M229" s="40">
        <f t="shared" si="30"/>
        <v>0</v>
      </c>
      <c r="N229" s="40" t="e">
        <f t="shared" si="31"/>
        <v>#N/A</v>
      </c>
      <c r="O229" s="40">
        <f t="shared" si="36"/>
        <v>0</v>
      </c>
      <c r="P229" s="68">
        <f t="shared" si="37"/>
        <v>0</v>
      </c>
      <c r="Q229" s="69" t="e">
        <f t="shared" si="32"/>
        <v>#N/A</v>
      </c>
      <c r="R229" s="70">
        <f t="shared" si="38"/>
        <v>0</v>
      </c>
      <c r="T229" s="10"/>
      <c r="U229" s="10"/>
      <c r="V229" s="10"/>
      <c r="W229" s="10"/>
      <c r="X229" s="10"/>
    </row>
    <row r="230" spans="4:24" s="9" customFormat="1" x14ac:dyDescent="0.3">
      <c r="D230" s="17">
        <f t="shared" si="33"/>
        <v>65016</v>
      </c>
      <c r="E230" s="41">
        <v>1</v>
      </c>
      <c r="F230" s="83">
        <f t="shared" si="39"/>
        <v>3</v>
      </c>
      <c r="G230" s="39"/>
      <c r="H230" s="39"/>
      <c r="I230" s="39"/>
      <c r="J230" s="39"/>
      <c r="K230" s="84" t="e">
        <f t="shared" si="34"/>
        <v>#N/A</v>
      </c>
      <c r="L230" s="84" t="e">
        <f t="shared" si="35"/>
        <v>#N/A</v>
      </c>
      <c r="M230" s="40">
        <f t="shared" si="30"/>
        <v>0</v>
      </c>
      <c r="N230" s="40" t="e">
        <f t="shared" si="31"/>
        <v>#N/A</v>
      </c>
      <c r="O230" s="40">
        <f t="shared" si="36"/>
        <v>0</v>
      </c>
      <c r="P230" s="68">
        <f t="shared" si="37"/>
        <v>0</v>
      </c>
      <c r="Q230" s="69" t="e">
        <f t="shared" si="32"/>
        <v>#N/A</v>
      </c>
      <c r="R230" s="70">
        <f t="shared" si="38"/>
        <v>0</v>
      </c>
      <c r="T230" s="10"/>
      <c r="U230" s="10"/>
      <c r="V230" s="10"/>
      <c r="W230" s="10"/>
      <c r="X230" s="10"/>
    </row>
    <row r="231" spans="4:24" s="9" customFormat="1" x14ac:dyDescent="0.3">
      <c r="D231" s="17">
        <f t="shared" si="33"/>
        <v>65106</v>
      </c>
      <c r="E231" s="41">
        <v>1</v>
      </c>
      <c r="F231" s="83">
        <f t="shared" si="39"/>
        <v>3</v>
      </c>
      <c r="G231" s="39"/>
      <c r="H231" s="39"/>
      <c r="I231" s="39"/>
      <c r="J231" s="39"/>
      <c r="K231" s="84" t="e">
        <f t="shared" si="34"/>
        <v>#N/A</v>
      </c>
      <c r="L231" s="84" t="e">
        <f t="shared" si="35"/>
        <v>#N/A</v>
      </c>
      <c r="M231" s="40">
        <f t="shared" si="30"/>
        <v>0</v>
      </c>
      <c r="N231" s="40" t="e">
        <f t="shared" si="31"/>
        <v>#N/A</v>
      </c>
      <c r="O231" s="40">
        <f t="shared" si="36"/>
        <v>0</v>
      </c>
      <c r="P231" s="68">
        <f t="shared" si="37"/>
        <v>0</v>
      </c>
      <c r="Q231" s="69" t="e">
        <f t="shared" si="32"/>
        <v>#N/A</v>
      </c>
      <c r="R231" s="70">
        <f t="shared" si="38"/>
        <v>0</v>
      </c>
      <c r="T231" s="10"/>
      <c r="U231" s="10"/>
      <c r="V231" s="10"/>
      <c r="W231" s="10"/>
      <c r="X231" s="10"/>
    </row>
    <row r="232" spans="4:24" s="9" customFormat="1" x14ac:dyDescent="0.3">
      <c r="D232" s="17">
        <f t="shared" si="33"/>
        <v>65197</v>
      </c>
      <c r="E232" s="41">
        <v>1</v>
      </c>
      <c r="F232" s="83">
        <f t="shared" si="39"/>
        <v>3</v>
      </c>
      <c r="G232" s="39"/>
      <c r="H232" s="39"/>
      <c r="I232" s="39"/>
      <c r="J232" s="39"/>
      <c r="K232" s="84" t="e">
        <f t="shared" si="34"/>
        <v>#N/A</v>
      </c>
      <c r="L232" s="84" t="e">
        <f t="shared" si="35"/>
        <v>#N/A</v>
      </c>
      <c r="M232" s="40">
        <f t="shared" si="30"/>
        <v>0</v>
      </c>
      <c r="N232" s="40" t="e">
        <f t="shared" si="31"/>
        <v>#N/A</v>
      </c>
      <c r="O232" s="40">
        <f t="shared" si="36"/>
        <v>0</v>
      </c>
      <c r="P232" s="68">
        <f t="shared" si="37"/>
        <v>0</v>
      </c>
      <c r="Q232" s="69" t="e">
        <f t="shared" si="32"/>
        <v>#N/A</v>
      </c>
      <c r="R232" s="70">
        <f t="shared" si="38"/>
        <v>0</v>
      </c>
      <c r="T232" s="10"/>
      <c r="U232" s="10"/>
      <c r="V232" s="10"/>
      <c r="W232" s="10"/>
      <c r="X232" s="10"/>
    </row>
    <row r="233" spans="4:24" s="9" customFormat="1" x14ac:dyDescent="0.3">
      <c r="D233" s="17">
        <f t="shared" si="33"/>
        <v>65289</v>
      </c>
      <c r="E233" s="41">
        <v>1</v>
      </c>
      <c r="F233" s="83">
        <f t="shared" si="39"/>
        <v>3</v>
      </c>
      <c r="G233" s="39"/>
      <c r="H233" s="39"/>
      <c r="I233" s="39"/>
      <c r="J233" s="39"/>
      <c r="K233" s="84" t="e">
        <f t="shared" si="34"/>
        <v>#N/A</v>
      </c>
      <c r="L233" s="84" t="e">
        <f t="shared" si="35"/>
        <v>#N/A</v>
      </c>
      <c r="M233" s="40">
        <f t="shared" si="30"/>
        <v>0</v>
      </c>
      <c r="N233" s="40" t="e">
        <f t="shared" si="31"/>
        <v>#N/A</v>
      </c>
      <c r="O233" s="40">
        <f t="shared" si="36"/>
        <v>0</v>
      </c>
      <c r="P233" s="68">
        <f t="shared" si="37"/>
        <v>0</v>
      </c>
      <c r="Q233" s="69" t="e">
        <f t="shared" si="32"/>
        <v>#N/A</v>
      </c>
      <c r="R233" s="70">
        <f t="shared" si="38"/>
        <v>0</v>
      </c>
      <c r="T233" s="10"/>
      <c r="U233" s="10"/>
      <c r="V233" s="10"/>
      <c r="W233" s="10"/>
      <c r="X233" s="10"/>
    </row>
    <row r="234" spans="4:24" s="9" customFormat="1" x14ac:dyDescent="0.3">
      <c r="D234" s="17">
        <f t="shared" si="33"/>
        <v>65381</v>
      </c>
      <c r="E234" s="41">
        <v>1</v>
      </c>
      <c r="F234" s="83">
        <f t="shared" si="39"/>
        <v>3</v>
      </c>
      <c r="G234" s="39"/>
      <c r="H234" s="39"/>
      <c r="I234" s="39"/>
      <c r="J234" s="39"/>
      <c r="K234" s="84" t="e">
        <f t="shared" si="34"/>
        <v>#N/A</v>
      </c>
      <c r="L234" s="84" t="e">
        <f t="shared" si="35"/>
        <v>#N/A</v>
      </c>
      <c r="M234" s="40">
        <f t="shared" si="30"/>
        <v>0</v>
      </c>
      <c r="N234" s="40" t="e">
        <f t="shared" si="31"/>
        <v>#N/A</v>
      </c>
      <c r="O234" s="40">
        <f t="shared" si="36"/>
        <v>0</v>
      </c>
      <c r="P234" s="68">
        <f t="shared" si="37"/>
        <v>0</v>
      </c>
      <c r="Q234" s="69" t="e">
        <f t="shared" si="32"/>
        <v>#N/A</v>
      </c>
      <c r="R234" s="70">
        <f t="shared" si="38"/>
        <v>0</v>
      </c>
      <c r="T234" s="10"/>
      <c r="U234" s="10"/>
      <c r="V234" s="10"/>
      <c r="W234" s="10"/>
      <c r="X234" s="10"/>
    </row>
    <row r="235" spans="4:24" s="9" customFormat="1" x14ac:dyDescent="0.3">
      <c r="D235" s="17">
        <f t="shared" si="33"/>
        <v>65471</v>
      </c>
      <c r="E235" s="41">
        <v>1</v>
      </c>
      <c r="F235" s="83">
        <f t="shared" si="39"/>
        <v>3</v>
      </c>
      <c r="G235" s="39"/>
      <c r="H235" s="39"/>
      <c r="I235" s="39"/>
      <c r="J235" s="39"/>
      <c r="K235" s="84" t="e">
        <f t="shared" si="34"/>
        <v>#N/A</v>
      </c>
      <c r="L235" s="84" t="e">
        <f t="shared" si="35"/>
        <v>#N/A</v>
      </c>
      <c r="M235" s="40">
        <f t="shared" si="30"/>
        <v>0</v>
      </c>
      <c r="N235" s="40" t="e">
        <f t="shared" si="31"/>
        <v>#N/A</v>
      </c>
      <c r="O235" s="40">
        <f t="shared" si="36"/>
        <v>0</v>
      </c>
      <c r="P235" s="68">
        <f t="shared" si="37"/>
        <v>0</v>
      </c>
      <c r="Q235" s="69" t="e">
        <f t="shared" si="32"/>
        <v>#N/A</v>
      </c>
      <c r="R235" s="70">
        <f t="shared" si="38"/>
        <v>0</v>
      </c>
      <c r="T235" s="10"/>
      <c r="U235" s="10"/>
      <c r="V235" s="10"/>
      <c r="W235" s="10"/>
      <c r="X235" s="10"/>
    </row>
    <row r="236" spans="4:24" s="9" customFormat="1" x14ac:dyDescent="0.3">
      <c r="D236" s="17">
        <f t="shared" si="33"/>
        <v>65562</v>
      </c>
      <c r="E236" s="41">
        <v>1</v>
      </c>
      <c r="F236" s="83">
        <f t="shared" si="39"/>
        <v>3</v>
      </c>
      <c r="G236" s="39"/>
      <c r="H236" s="39"/>
      <c r="I236" s="39"/>
      <c r="J236" s="39"/>
      <c r="K236" s="84" t="e">
        <f t="shared" si="34"/>
        <v>#N/A</v>
      </c>
      <c r="L236" s="84" t="e">
        <f t="shared" si="35"/>
        <v>#N/A</v>
      </c>
      <c r="M236" s="40">
        <f t="shared" si="30"/>
        <v>0</v>
      </c>
      <c r="N236" s="40" t="e">
        <f t="shared" si="31"/>
        <v>#N/A</v>
      </c>
      <c r="O236" s="40">
        <f t="shared" si="36"/>
        <v>0</v>
      </c>
      <c r="P236" s="68">
        <f t="shared" si="37"/>
        <v>0</v>
      </c>
      <c r="Q236" s="69" t="e">
        <f t="shared" si="32"/>
        <v>#N/A</v>
      </c>
      <c r="R236" s="70">
        <f t="shared" si="38"/>
        <v>0</v>
      </c>
      <c r="T236" s="10"/>
      <c r="U236" s="10"/>
      <c r="V236" s="10"/>
      <c r="W236" s="10"/>
      <c r="X236" s="10"/>
    </row>
    <row r="237" spans="4:24" s="9" customFormat="1" x14ac:dyDescent="0.3">
      <c r="D237" s="17">
        <f t="shared" si="33"/>
        <v>65654</v>
      </c>
      <c r="E237" s="41">
        <v>1</v>
      </c>
      <c r="F237" s="83">
        <f t="shared" si="39"/>
        <v>3</v>
      </c>
      <c r="G237" s="39"/>
      <c r="H237" s="39"/>
      <c r="I237" s="39"/>
      <c r="J237" s="39"/>
      <c r="K237" s="84" t="e">
        <f t="shared" si="34"/>
        <v>#N/A</v>
      </c>
      <c r="L237" s="84" t="e">
        <f t="shared" si="35"/>
        <v>#N/A</v>
      </c>
      <c r="M237" s="40">
        <f t="shared" si="30"/>
        <v>0</v>
      </c>
      <c r="N237" s="40" t="e">
        <f t="shared" si="31"/>
        <v>#N/A</v>
      </c>
      <c r="O237" s="40">
        <f t="shared" si="36"/>
        <v>0</v>
      </c>
      <c r="P237" s="68">
        <f t="shared" si="37"/>
        <v>0</v>
      </c>
      <c r="Q237" s="69" t="e">
        <f t="shared" si="32"/>
        <v>#N/A</v>
      </c>
      <c r="R237" s="70">
        <f t="shared" si="38"/>
        <v>0</v>
      </c>
      <c r="T237" s="10"/>
      <c r="U237" s="10"/>
      <c r="V237" s="10"/>
      <c r="W237" s="10"/>
      <c r="X237" s="10"/>
    </row>
    <row r="238" spans="4:24" s="9" customFormat="1" x14ac:dyDescent="0.3">
      <c r="D238" s="17">
        <f t="shared" si="33"/>
        <v>65746</v>
      </c>
      <c r="E238" s="41">
        <v>1</v>
      </c>
      <c r="F238" s="83">
        <f t="shared" si="39"/>
        <v>3</v>
      </c>
      <c r="G238" s="39"/>
      <c r="H238" s="39"/>
      <c r="I238" s="39"/>
      <c r="J238" s="39"/>
      <c r="K238" s="84" t="e">
        <f t="shared" si="34"/>
        <v>#N/A</v>
      </c>
      <c r="L238" s="84" t="e">
        <f t="shared" si="35"/>
        <v>#N/A</v>
      </c>
      <c r="M238" s="40">
        <f t="shared" si="30"/>
        <v>0</v>
      </c>
      <c r="N238" s="40" t="e">
        <f t="shared" si="31"/>
        <v>#N/A</v>
      </c>
      <c r="O238" s="40">
        <f t="shared" si="36"/>
        <v>0</v>
      </c>
      <c r="P238" s="68">
        <f t="shared" si="37"/>
        <v>0</v>
      </c>
      <c r="Q238" s="69" t="e">
        <f t="shared" si="32"/>
        <v>#N/A</v>
      </c>
      <c r="R238" s="70">
        <f t="shared" si="38"/>
        <v>0</v>
      </c>
      <c r="T238" s="10"/>
      <c r="U238" s="10"/>
      <c r="V238" s="10"/>
      <c r="W238" s="10"/>
      <c r="X238" s="10"/>
    </row>
    <row r="239" spans="4:24" s="9" customFormat="1" x14ac:dyDescent="0.3">
      <c r="D239" s="17">
        <f t="shared" si="33"/>
        <v>65837</v>
      </c>
      <c r="E239" s="41">
        <v>1</v>
      </c>
      <c r="F239" s="83">
        <f t="shared" si="39"/>
        <v>3</v>
      </c>
      <c r="G239" s="39"/>
      <c r="H239" s="39"/>
      <c r="I239" s="39"/>
      <c r="J239" s="39"/>
      <c r="K239" s="84" t="e">
        <f t="shared" si="34"/>
        <v>#N/A</v>
      </c>
      <c r="L239" s="84" t="e">
        <f t="shared" si="35"/>
        <v>#N/A</v>
      </c>
      <c r="M239" s="40">
        <f t="shared" si="30"/>
        <v>0</v>
      </c>
      <c r="N239" s="40" t="e">
        <f t="shared" si="31"/>
        <v>#N/A</v>
      </c>
      <c r="O239" s="40">
        <f t="shared" si="36"/>
        <v>0</v>
      </c>
      <c r="P239" s="68">
        <f t="shared" si="37"/>
        <v>0</v>
      </c>
      <c r="Q239" s="69" t="e">
        <f t="shared" si="32"/>
        <v>#N/A</v>
      </c>
      <c r="R239" s="70">
        <f t="shared" si="38"/>
        <v>0</v>
      </c>
      <c r="T239" s="10"/>
      <c r="U239" s="10"/>
      <c r="V239" s="10"/>
      <c r="W239" s="10"/>
      <c r="X239" s="10"/>
    </row>
    <row r="240" spans="4:24" s="9" customFormat="1" x14ac:dyDescent="0.3">
      <c r="D240" s="17">
        <f t="shared" si="33"/>
        <v>65928</v>
      </c>
      <c r="E240" s="41">
        <v>1</v>
      </c>
      <c r="F240" s="83">
        <f t="shared" si="39"/>
        <v>3</v>
      </c>
      <c r="G240" s="39"/>
      <c r="H240" s="39"/>
      <c r="I240" s="39"/>
      <c r="J240" s="39"/>
      <c r="K240" s="84" t="e">
        <f t="shared" si="34"/>
        <v>#N/A</v>
      </c>
      <c r="L240" s="84" t="e">
        <f t="shared" si="35"/>
        <v>#N/A</v>
      </c>
      <c r="M240" s="40">
        <f t="shared" si="30"/>
        <v>0</v>
      </c>
      <c r="N240" s="40" t="e">
        <f t="shared" si="31"/>
        <v>#N/A</v>
      </c>
      <c r="O240" s="40">
        <f t="shared" si="36"/>
        <v>0</v>
      </c>
      <c r="P240" s="68">
        <f t="shared" si="37"/>
        <v>0</v>
      </c>
      <c r="Q240" s="69" t="e">
        <f t="shared" si="32"/>
        <v>#N/A</v>
      </c>
      <c r="R240" s="70">
        <f t="shared" si="38"/>
        <v>0</v>
      </c>
      <c r="T240" s="10"/>
      <c r="U240" s="10"/>
      <c r="V240" s="10"/>
      <c r="W240" s="10"/>
      <c r="X240" s="10"/>
    </row>
    <row r="241" spans="4:24" s="9" customFormat="1" x14ac:dyDescent="0.3">
      <c r="D241" s="17">
        <f t="shared" si="33"/>
        <v>66020</v>
      </c>
      <c r="E241" s="41">
        <v>1</v>
      </c>
      <c r="F241" s="83">
        <f t="shared" si="39"/>
        <v>3</v>
      </c>
      <c r="G241" s="39"/>
      <c r="H241" s="39"/>
      <c r="I241" s="39"/>
      <c r="J241" s="39"/>
      <c r="K241" s="84" t="e">
        <f t="shared" si="34"/>
        <v>#N/A</v>
      </c>
      <c r="L241" s="84" t="e">
        <f t="shared" si="35"/>
        <v>#N/A</v>
      </c>
      <c r="M241" s="40">
        <f t="shared" si="30"/>
        <v>0</v>
      </c>
      <c r="N241" s="40" t="e">
        <f t="shared" si="31"/>
        <v>#N/A</v>
      </c>
      <c r="O241" s="40">
        <f t="shared" si="36"/>
        <v>0</v>
      </c>
      <c r="P241" s="68">
        <f t="shared" si="37"/>
        <v>0</v>
      </c>
      <c r="Q241" s="69" t="e">
        <f t="shared" si="32"/>
        <v>#N/A</v>
      </c>
      <c r="R241" s="70">
        <f t="shared" si="38"/>
        <v>0</v>
      </c>
      <c r="T241" s="10"/>
      <c r="U241" s="10"/>
      <c r="V241" s="10"/>
      <c r="W241" s="10"/>
      <c r="X241" s="10"/>
    </row>
    <row r="242" spans="4:24" s="9" customFormat="1" x14ac:dyDescent="0.3">
      <c r="D242" s="17">
        <f t="shared" si="33"/>
        <v>66112</v>
      </c>
      <c r="E242" s="41">
        <v>1</v>
      </c>
      <c r="F242" s="83">
        <f t="shared" si="39"/>
        <v>3</v>
      </c>
      <c r="G242" s="39"/>
      <c r="H242" s="39"/>
      <c r="I242" s="39"/>
      <c r="J242" s="39"/>
      <c r="K242" s="84" t="e">
        <f t="shared" si="34"/>
        <v>#N/A</v>
      </c>
      <c r="L242" s="84" t="e">
        <f t="shared" si="35"/>
        <v>#N/A</v>
      </c>
      <c r="M242" s="40">
        <f t="shared" si="30"/>
        <v>0</v>
      </c>
      <c r="N242" s="40" t="e">
        <f t="shared" si="31"/>
        <v>#N/A</v>
      </c>
      <c r="O242" s="40">
        <f t="shared" si="36"/>
        <v>0</v>
      </c>
      <c r="P242" s="68">
        <f t="shared" si="37"/>
        <v>0</v>
      </c>
      <c r="Q242" s="69" t="e">
        <f t="shared" si="32"/>
        <v>#N/A</v>
      </c>
      <c r="R242" s="70">
        <f t="shared" si="38"/>
        <v>0</v>
      </c>
      <c r="T242" s="10"/>
      <c r="U242" s="10"/>
      <c r="V242" s="10"/>
      <c r="W242" s="10"/>
      <c r="X242" s="10"/>
    </row>
    <row r="243" spans="4:24" s="9" customFormat="1" x14ac:dyDescent="0.3">
      <c r="D243" s="17">
        <f t="shared" si="33"/>
        <v>66202</v>
      </c>
      <c r="E243" s="41">
        <v>1</v>
      </c>
      <c r="F243" s="83">
        <f t="shared" si="39"/>
        <v>3</v>
      </c>
      <c r="G243" s="39"/>
      <c r="H243" s="39"/>
      <c r="I243" s="39"/>
      <c r="J243" s="39"/>
      <c r="K243" s="84" t="e">
        <f t="shared" si="34"/>
        <v>#N/A</v>
      </c>
      <c r="L243" s="84" t="e">
        <f t="shared" si="35"/>
        <v>#N/A</v>
      </c>
      <c r="M243" s="40">
        <f t="shared" si="30"/>
        <v>0</v>
      </c>
      <c r="N243" s="40" t="e">
        <f t="shared" si="31"/>
        <v>#N/A</v>
      </c>
      <c r="O243" s="40">
        <f t="shared" si="36"/>
        <v>0</v>
      </c>
      <c r="P243" s="68">
        <f t="shared" si="37"/>
        <v>0</v>
      </c>
      <c r="Q243" s="69" t="e">
        <f t="shared" si="32"/>
        <v>#N/A</v>
      </c>
      <c r="R243" s="70">
        <f t="shared" si="38"/>
        <v>0</v>
      </c>
      <c r="T243" s="10"/>
      <c r="U243" s="10"/>
      <c r="V243" s="10"/>
      <c r="W243" s="10"/>
      <c r="X243" s="10"/>
    </row>
    <row r="244" spans="4:24" s="9" customFormat="1" x14ac:dyDescent="0.3">
      <c r="D244" s="17">
        <f t="shared" si="33"/>
        <v>66293</v>
      </c>
      <c r="E244" s="41">
        <v>1</v>
      </c>
      <c r="F244" s="83">
        <f t="shared" si="39"/>
        <v>3</v>
      </c>
      <c r="G244" s="39"/>
      <c r="H244" s="39"/>
      <c r="I244" s="39"/>
      <c r="J244" s="39"/>
      <c r="K244" s="84" t="e">
        <f t="shared" si="34"/>
        <v>#N/A</v>
      </c>
      <c r="L244" s="84" t="e">
        <f t="shared" si="35"/>
        <v>#N/A</v>
      </c>
      <c r="M244" s="40">
        <f t="shared" si="30"/>
        <v>0</v>
      </c>
      <c r="N244" s="40" t="e">
        <f t="shared" si="31"/>
        <v>#N/A</v>
      </c>
      <c r="O244" s="40">
        <f t="shared" si="36"/>
        <v>0</v>
      </c>
      <c r="P244" s="68">
        <f t="shared" si="37"/>
        <v>0</v>
      </c>
      <c r="Q244" s="69" t="e">
        <f t="shared" si="32"/>
        <v>#N/A</v>
      </c>
      <c r="R244" s="70">
        <f t="shared" si="38"/>
        <v>0</v>
      </c>
      <c r="T244" s="10"/>
      <c r="U244" s="10"/>
      <c r="V244" s="10"/>
      <c r="W244" s="10"/>
      <c r="X244" s="10"/>
    </row>
    <row r="245" spans="4:24" s="9" customFormat="1" x14ac:dyDescent="0.3">
      <c r="D245" s="17">
        <f t="shared" si="33"/>
        <v>66385</v>
      </c>
      <c r="E245" s="41">
        <v>1</v>
      </c>
      <c r="F245" s="83">
        <f t="shared" si="39"/>
        <v>3</v>
      </c>
      <c r="G245" s="39"/>
      <c r="H245" s="39"/>
      <c r="I245" s="39"/>
      <c r="J245" s="39"/>
      <c r="K245" s="84" t="e">
        <f t="shared" si="34"/>
        <v>#N/A</v>
      </c>
      <c r="L245" s="84" t="e">
        <f t="shared" si="35"/>
        <v>#N/A</v>
      </c>
      <c r="M245" s="40">
        <f t="shared" si="30"/>
        <v>0</v>
      </c>
      <c r="N245" s="40" t="e">
        <f t="shared" si="31"/>
        <v>#N/A</v>
      </c>
      <c r="O245" s="40">
        <f t="shared" si="36"/>
        <v>0</v>
      </c>
      <c r="P245" s="68">
        <f t="shared" si="37"/>
        <v>0</v>
      </c>
      <c r="Q245" s="69" t="e">
        <f t="shared" si="32"/>
        <v>#N/A</v>
      </c>
      <c r="R245" s="70">
        <f t="shared" si="38"/>
        <v>0</v>
      </c>
      <c r="T245" s="10"/>
      <c r="U245" s="10"/>
      <c r="V245" s="10"/>
      <c r="W245" s="10"/>
      <c r="X245" s="10"/>
    </row>
    <row r="246" spans="4:24" s="9" customFormat="1" x14ac:dyDescent="0.3">
      <c r="D246" s="17">
        <f t="shared" si="33"/>
        <v>66477</v>
      </c>
      <c r="E246" s="41">
        <v>1</v>
      </c>
      <c r="F246" s="83">
        <f t="shared" si="39"/>
        <v>3</v>
      </c>
      <c r="G246" s="39"/>
      <c r="H246" s="39"/>
      <c r="I246" s="39"/>
      <c r="J246" s="39"/>
      <c r="K246" s="84" t="e">
        <f t="shared" si="34"/>
        <v>#N/A</v>
      </c>
      <c r="L246" s="84" t="e">
        <f t="shared" si="35"/>
        <v>#N/A</v>
      </c>
      <c r="M246" s="40">
        <f t="shared" si="30"/>
        <v>0</v>
      </c>
      <c r="N246" s="40" t="e">
        <f t="shared" si="31"/>
        <v>#N/A</v>
      </c>
      <c r="O246" s="40">
        <f t="shared" si="36"/>
        <v>0</v>
      </c>
      <c r="P246" s="68">
        <f t="shared" si="37"/>
        <v>0</v>
      </c>
      <c r="Q246" s="69" t="e">
        <f t="shared" si="32"/>
        <v>#N/A</v>
      </c>
      <c r="R246" s="70">
        <f t="shared" si="38"/>
        <v>0</v>
      </c>
      <c r="T246" s="10"/>
      <c r="U246" s="10"/>
      <c r="V246" s="10"/>
      <c r="W246" s="10"/>
      <c r="X246" s="10"/>
    </row>
    <row r="247" spans="4:24" s="9" customFormat="1" x14ac:dyDescent="0.3">
      <c r="D247" s="17">
        <f t="shared" si="33"/>
        <v>66567</v>
      </c>
      <c r="E247" s="41">
        <v>1</v>
      </c>
      <c r="F247" s="83">
        <f t="shared" si="39"/>
        <v>3</v>
      </c>
      <c r="G247" s="39"/>
      <c r="H247" s="39"/>
      <c r="I247" s="39"/>
      <c r="J247" s="39"/>
      <c r="K247" s="84" t="e">
        <f t="shared" si="34"/>
        <v>#N/A</v>
      </c>
      <c r="L247" s="84" t="e">
        <f t="shared" si="35"/>
        <v>#N/A</v>
      </c>
      <c r="M247" s="40">
        <f t="shared" si="30"/>
        <v>0</v>
      </c>
      <c r="N247" s="40" t="e">
        <f t="shared" si="31"/>
        <v>#N/A</v>
      </c>
      <c r="O247" s="40">
        <f t="shared" si="36"/>
        <v>0</v>
      </c>
      <c r="P247" s="68">
        <f t="shared" si="37"/>
        <v>0</v>
      </c>
      <c r="Q247" s="69" t="e">
        <f t="shared" si="32"/>
        <v>#N/A</v>
      </c>
      <c r="R247" s="70">
        <f t="shared" si="38"/>
        <v>0</v>
      </c>
      <c r="T247" s="10"/>
      <c r="U247" s="10"/>
      <c r="V247" s="10"/>
      <c r="W247" s="10"/>
      <c r="X247" s="10"/>
    </row>
    <row r="248" spans="4:24" s="9" customFormat="1" x14ac:dyDescent="0.3">
      <c r="D248" s="17">
        <f t="shared" si="33"/>
        <v>66658</v>
      </c>
      <c r="E248" s="41">
        <v>1</v>
      </c>
      <c r="F248" s="83">
        <f t="shared" si="39"/>
        <v>3</v>
      </c>
      <c r="G248" s="39"/>
      <c r="H248" s="39"/>
      <c r="I248" s="39"/>
      <c r="J248" s="39"/>
      <c r="K248" s="84" t="e">
        <f t="shared" si="34"/>
        <v>#N/A</v>
      </c>
      <c r="L248" s="84" t="e">
        <f t="shared" si="35"/>
        <v>#N/A</v>
      </c>
      <c r="M248" s="40">
        <f t="shared" si="30"/>
        <v>0</v>
      </c>
      <c r="N248" s="40" t="e">
        <f t="shared" si="31"/>
        <v>#N/A</v>
      </c>
      <c r="O248" s="40">
        <f t="shared" si="36"/>
        <v>0</v>
      </c>
      <c r="P248" s="68">
        <f t="shared" si="37"/>
        <v>0</v>
      </c>
      <c r="Q248" s="69" t="e">
        <f t="shared" si="32"/>
        <v>#N/A</v>
      </c>
      <c r="R248" s="70">
        <f t="shared" si="38"/>
        <v>0</v>
      </c>
      <c r="T248" s="10"/>
      <c r="U248" s="10"/>
      <c r="V248" s="10"/>
      <c r="W248" s="10"/>
      <c r="X248" s="10"/>
    </row>
    <row r="249" spans="4:24" s="9" customFormat="1" x14ac:dyDescent="0.3">
      <c r="D249" s="17">
        <f t="shared" si="33"/>
        <v>66750</v>
      </c>
      <c r="E249" s="41">
        <v>1</v>
      </c>
      <c r="F249" s="83">
        <f t="shared" si="39"/>
        <v>3</v>
      </c>
      <c r="G249" s="39"/>
      <c r="H249" s="39"/>
      <c r="I249" s="39"/>
      <c r="J249" s="39"/>
      <c r="K249" s="84" t="e">
        <f t="shared" si="34"/>
        <v>#N/A</v>
      </c>
      <c r="L249" s="84" t="e">
        <f t="shared" si="35"/>
        <v>#N/A</v>
      </c>
      <c r="M249" s="40">
        <f t="shared" si="30"/>
        <v>0</v>
      </c>
      <c r="N249" s="40" t="e">
        <f t="shared" si="31"/>
        <v>#N/A</v>
      </c>
      <c r="O249" s="40">
        <f t="shared" si="36"/>
        <v>0</v>
      </c>
      <c r="P249" s="68">
        <f t="shared" si="37"/>
        <v>0</v>
      </c>
      <c r="Q249" s="69" t="e">
        <f t="shared" si="32"/>
        <v>#N/A</v>
      </c>
      <c r="R249" s="70">
        <f t="shared" si="38"/>
        <v>0</v>
      </c>
      <c r="T249" s="10"/>
      <c r="U249" s="10"/>
      <c r="V249" s="10"/>
      <c r="W249" s="10"/>
      <c r="X249" s="10"/>
    </row>
    <row r="250" spans="4:24" s="9" customFormat="1" x14ac:dyDescent="0.3">
      <c r="D250" s="17">
        <f t="shared" si="33"/>
        <v>66842</v>
      </c>
      <c r="E250" s="41">
        <v>1</v>
      </c>
      <c r="F250" s="83">
        <f t="shared" si="39"/>
        <v>3</v>
      </c>
      <c r="G250" s="39"/>
      <c r="H250" s="39"/>
      <c r="I250" s="39"/>
      <c r="J250" s="39"/>
      <c r="K250" s="84" t="e">
        <f t="shared" si="34"/>
        <v>#N/A</v>
      </c>
      <c r="L250" s="84" t="e">
        <f t="shared" si="35"/>
        <v>#N/A</v>
      </c>
      <c r="M250" s="40">
        <f t="shared" si="30"/>
        <v>0</v>
      </c>
      <c r="N250" s="40" t="e">
        <f t="shared" si="31"/>
        <v>#N/A</v>
      </c>
      <c r="O250" s="40">
        <f t="shared" si="36"/>
        <v>0</v>
      </c>
      <c r="P250" s="68">
        <f t="shared" si="37"/>
        <v>0</v>
      </c>
      <c r="Q250" s="69" t="e">
        <f t="shared" si="32"/>
        <v>#N/A</v>
      </c>
      <c r="R250" s="70">
        <f t="shared" si="38"/>
        <v>0</v>
      </c>
      <c r="T250" s="10"/>
      <c r="U250" s="10"/>
      <c r="V250" s="10"/>
      <c r="W250" s="10"/>
      <c r="X250" s="10"/>
    </row>
    <row r="251" spans="4:24" s="9" customFormat="1" x14ac:dyDescent="0.3">
      <c r="D251" s="17">
        <f t="shared" si="33"/>
        <v>66932</v>
      </c>
      <c r="E251" s="41">
        <v>1</v>
      </c>
      <c r="F251" s="83">
        <f t="shared" si="39"/>
        <v>3</v>
      </c>
      <c r="G251" s="39"/>
      <c r="H251" s="39"/>
      <c r="I251" s="39"/>
      <c r="J251" s="39"/>
      <c r="K251" s="84" t="e">
        <f t="shared" si="34"/>
        <v>#N/A</v>
      </c>
      <c r="L251" s="84" t="e">
        <f t="shared" si="35"/>
        <v>#N/A</v>
      </c>
      <c r="M251" s="40">
        <f t="shared" si="30"/>
        <v>0</v>
      </c>
      <c r="N251" s="40" t="e">
        <f t="shared" si="31"/>
        <v>#N/A</v>
      </c>
      <c r="O251" s="40">
        <f t="shared" si="36"/>
        <v>0</v>
      </c>
      <c r="P251" s="68">
        <f t="shared" si="37"/>
        <v>0</v>
      </c>
      <c r="Q251" s="69" t="e">
        <f t="shared" si="32"/>
        <v>#N/A</v>
      </c>
      <c r="R251" s="70">
        <f t="shared" si="38"/>
        <v>0</v>
      </c>
      <c r="T251" s="10"/>
      <c r="U251" s="10"/>
      <c r="V251" s="10"/>
      <c r="W251" s="10"/>
      <c r="X251" s="10"/>
    </row>
    <row r="252" spans="4:24" s="9" customFormat="1" x14ac:dyDescent="0.3">
      <c r="D252" s="17">
        <f t="shared" si="33"/>
        <v>67023</v>
      </c>
      <c r="E252" s="41">
        <v>1</v>
      </c>
      <c r="F252" s="83">
        <f t="shared" si="39"/>
        <v>3</v>
      </c>
      <c r="G252" s="39"/>
      <c r="H252" s="39"/>
      <c r="I252" s="39"/>
      <c r="J252" s="39"/>
      <c r="K252" s="84" t="e">
        <f t="shared" si="34"/>
        <v>#N/A</v>
      </c>
      <c r="L252" s="84" t="e">
        <f t="shared" si="35"/>
        <v>#N/A</v>
      </c>
      <c r="M252" s="40">
        <f t="shared" si="30"/>
        <v>0</v>
      </c>
      <c r="N252" s="40" t="e">
        <f t="shared" si="31"/>
        <v>#N/A</v>
      </c>
      <c r="O252" s="40">
        <f t="shared" si="36"/>
        <v>0</v>
      </c>
      <c r="P252" s="68">
        <f t="shared" si="37"/>
        <v>0</v>
      </c>
      <c r="Q252" s="69" t="e">
        <f t="shared" si="32"/>
        <v>#N/A</v>
      </c>
      <c r="R252" s="70">
        <f t="shared" si="38"/>
        <v>0</v>
      </c>
      <c r="T252" s="10"/>
      <c r="U252" s="10"/>
      <c r="V252" s="10"/>
      <c r="W252" s="10"/>
      <c r="X252" s="10"/>
    </row>
    <row r="253" spans="4:24" s="9" customFormat="1" x14ac:dyDescent="0.3">
      <c r="D253" s="17">
        <f t="shared" si="33"/>
        <v>67115</v>
      </c>
      <c r="E253" s="41">
        <v>1</v>
      </c>
      <c r="F253" s="83">
        <f t="shared" si="39"/>
        <v>3</v>
      </c>
      <c r="G253" s="39"/>
      <c r="H253" s="39"/>
      <c r="I253" s="39"/>
      <c r="J253" s="39"/>
      <c r="K253" s="84" t="e">
        <f t="shared" si="34"/>
        <v>#N/A</v>
      </c>
      <c r="L253" s="84" t="e">
        <f t="shared" si="35"/>
        <v>#N/A</v>
      </c>
      <c r="M253" s="40">
        <f t="shared" si="30"/>
        <v>0</v>
      </c>
      <c r="N253" s="40" t="e">
        <f t="shared" si="31"/>
        <v>#N/A</v>
      </c>
      <c r="O253" s="40">
        <f t="shared" si="36"/>
        <v>0</v>
      </c>
      <c r="P253" s="68">
        <f t="shared" si="37"/>
        <v>0</v>
      </c>
      <c r="Q253" s="69" t="e">
        <f t="shared" si="32"/>
        <v>#N/A</v>
      </c>
      <c r="R253" s="70">
        <f t="shared" si="38"/>
        <v>0</v>
      </c>
      <c r="T253" s="10"/>
      <c r="U253" s="10"/>
      <c r="V253" s="10"/>
      <c r="W253" s="10"/>
      <c r="X253" s="10"/>
    </row>
    <row r="254" spans="4:24" s="9" customFormat="1" x14ac:dyDescent="0.3">
      <c r="D254" s="17">
        <f t="shared" si="33"/>
        <v>67207</v>
      </c>
      <c r="E254" s="41">
        <v>1</v>
      </c>
      <c r="F254" s="83">
        <f t="shared" si="39"/>
        <v>3</v>
      </c>
      <c r="G254" s="39"/>
      <c r="H254" s="39"/>
      <c r="I254" s="39"/>
      <c r="J254" s="39"/>
      <c r="K254" s="84" t="e">
        <f t="shared" si="34"/>
        <v>#N/A</v>
      </c>
      <c r="L254" s="84" t="e">
        <f t="shared" si="35"/>
        <v>#N/A</v>
      </c>
      <c r="M254" s="40">
        <f t="shared" si="30"/>
        <v>0</v>
      </c>
      <c r="N254" s="40" t="e">
        <f t="shared" si="31"/>
        <v>#N/A</v>
      </c>
      <c r="O254" s="40">
        <f t="shared" si="36"/>
        <v>0</v>
      </c>
      <c r="P254" s="68">
        <f t="shared" si="37"/>
        <v>0</v>
      </c>
      <c r="Q254" s="69" t="e">
        <f t="shared" si="32"/>
        <v>#N/A</v>
      </c>
      <c r="R254" s="70">
        <f t="shared" si="38"/>
        <v>0</v>
      </c>
      <c r="T254" s="10"/>
      <c r="U254" s="10"/>
      <c r="V254" s="10"/>
      <c r="W254" s="10"/>
      <c r="X254" s="10"/>
    </row>
    <row r="255" spans="4:24" s="9" customFormat="1" x14ac:dyDescent="0.3">
      <c r="D255" s="17">
        <f t="shared" si="33"/>
        <v>67298</v>
      </c>
      <c r="E255" s="41">
        <v>1</v>
      </c>
      <c r="F255" s="83">
        <f t="shared" si="39"/>
        <v>3</v>
      </c>
      <c r="G255" s="39"/>
      <c r="H255" s="39"/>
      <c r="I255" s="39"/>
      <c r="J255" s="39"/>
      <c r="K255" s="84" t="e">
        <f t="shared" si="34"/>
        <v>#N/A</v>
      </c>
      <c r="L255" s="84" t="e">
        <f t="shared" si="35"/>
        <v>#N/A</v>
      </c>
      <c r="M255" s="40">
        <f t="shared" si="30"/>
        <v>0</v>
      </c>
      <c r="N255" s="40" t="e">
        <f t="shared" si="31"/>
        <v>#N/A</v>
      </c>
      <c r="O255" s="40">
        <f t="shared" si="36"/>
        <v>0</v>
      </c>
      <c r="P255" s="68">
        <f t="shared" si="37"/>
        <v>0</v>
      </c>
      <c r="Q255" s="69" t="e">
        <f t="shared" si="32"/>
        <v>#N/A</v>
      </c>
      <c r="R255" s="70">
        <f t="shared" si="38"/>
        <v>0</v>
      </c>
      <c r="T255" s="10"/>
      <c r="U255" s="10"/>
      <c r="V255" s="10"/>
      <c r="W255" s="10"/>
      <c r="X255" s="10"/>
    </row>
    <row r="256" spans="4:24" s="9" customFormat="1" x14ac:dyDescent="0.3">
      <c r="D256" s="17">
        <f t="shared" si="33"/>
        <v>67389</v>
      </c>
      <c r="E256" s="41">
        <v>1</v>
      </c>
      <c r="F256" s="83">
        <f t="shared" si="39"/>
        <v>3</v>
      </c>
      <c r="G256" s="39"/>
      <c r="H256" s="39"/>
      <c r="I256" s="39"/>
      <c r="J256" s="39"/>
      <c r="K256" s="84" t="e">
        <f t="shared" si="34"/>
        <v>#N/A</v>
      </c>
      <c r="L256" s="84" t="e">
        <f t="shared" si="35"/>
        <v>#N/A</v>
      </c>
      <c r="M256" s="40">
        <f t="shared" si="30"/>
        <v>0</v>
      </c>
      <c r="N256" s="40" t="e">
        <f t="shared" si="31"/>
        <v>#N/A</v>
      </c>
      <c r="O256" s="40">
        <f t="shared" si="36"/>
        <v>0</v>
      </c>
      <c r="P256" s="68">
        <f t="shared" si="37"/>
        <v>0</v>
      </c>
      <c r="Q256" s="69" t="e">
        <f t="shared" si="32"/>
        <v>#N/A</v>
      </c>
      <c r="R256" s="70">
        <f t="shared" si="38"/>
        <v>0</v>
      </c>
      <c r="T256" s="10"/>
      <c r="U256" s="10"/>
      <c r="V256" s="10"/>
      <c r="W256" s="10"/>
      <c r="X256" s="10"/>
    </row>
    <row r="257" spans="4:24" s="9" customFormat="1" x14ac:dyDescent="0.3">
      <c r="D257" s="17">
        <f t="shared" si="33"/>
        <v>67481</v>
      </c>
      <c r="E257" s="41">
        <v>1</v>
      </c>
      <c r="F257" s="83">
        <f t="shared" si="39"/>
        <v>3</v>
      </c>
      <c r="G257" s="39"/>
      <c r="H257" s="39"/>
      <c r="I257" s="39"/>
      <c r="J257" s="39"/>
      <c r="K257" s="84" t="e">
        <f t="shared" si="34"/>
        <v>#N/A</v>
      </c>
      <c r="L257" s="84" t="e">
        <f t="shared" si="35"/>
        <v>#N/A</v>
      </c>
      <c r="M257" s="40">
        <f t="shared" si="30"/>
        <v>0</v>
      </c>
      <c r="N257" s="40" t="e">
        <f t="shared" si="31"/>
        <v>#N/A</v>
      </c>
      <c r="O257" s="40">
        <f t="shared" si="36"/>
        <v>0</v>
      </c>
      <c r="P257" s="68">
        <f t="shared" si="37"/>
        <v>0</v>
      </c>
      <c r="Q257" s="69" t="e">
        <f t="shared" si="32"/>
        <v>#N/A</v>
      </c>
      <c r="R257" s="70">
        <f t="shared" si="38"/>
        <v>0</v>
      </c>
      <c r="T257" s="10"/>
      <c r="U257" s="10"/>
      <c r="V257" s="10"/>
      <c r="W257" s="10"/>
      <c r="X257" s="10"/>
    </row>
    <row r="258" spans="4:24" s="9" customFormat="1" x14ac:dyDescent="0.3">
      <c r="D258" s="17">
        <f t="shared" si="33"/>
        <v>67573</v>
      </c>
      <c r="E258" s="41">
        <v>1</v>
      </c>
      <c r="F258" s="83">
        <f t="shared" si="39"/>
        <v>3</v>
      </c>
      <c r="G258" s="39"/>
      <c r="H258" s="39"/>
      <c r="I258" s="39"/>
      <c r="J258" s="39"/>
      <c r="K258" s="84" t="e">
        <f t="shared" si="34"/>
        <v>#N/A</v>
      </c>
      <c r="L258" s="84" t="e">
        <f t="shared" si="35"/>
        <v>#N/A</v>
      </c>
      <c r="M258" s="40">
        <f t="shared" ref="M258:M321" si="40">IF(AND(ISBLANK(G259),ISBLANK(H259),ISBLANK(I259)),
       IF(AND(ISBLANK(G258),ISBLANK(H258),ISBLANK(I258)),
           IF(O257&gt;0,
                IF(YEARFRAC($B$7,D258)&gt;$B$10,O257,M257)+R257+($B$5-$B$25*E257+$B$4)*YEARFRAC(D257,D258)+IF(AND($B$27,YEARFRAC($B$7,D257)&lt;$B$10),$B$29*12*YEARFRAC(D257,D258),0)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K258+N("If records exist on this row, but not on the next, start the prediction by using this row's record")),
    NA()+N("Both this row and next have records; do nothing"))</f>
        <v>0</v>
      </c>
      <c r="N258" s="40" t="e">
        <f t="shared" ref="N258:N321" si="41">IF($B$27,
   IF(AND(ISBLANK(G259),ISBLANK(H259),ISBLANK(I259)),
      IF(AND(ISBLANK(G258),ISBLANK(H258),ISBLANK(I258)),
          IF(YEARFRAC($B$7,D258)&lt;=$B$10,
               MAX(N257+Q257-$B$29*12*YEARFRAC(D257,D258),0)+N("Predict the fixed balance if both this row and next have no records: it's the balance, plus interest, minus repayment"),
               0+N("Return a zero fixed balance if we're past the fixed period")),
          H258+N("Return the fixed balance when this row has a record, but the next doesn't")),
      NA()+N("Return NA if records were entered for this row and next (no need to predict)")),
 NA()+N("Return NA if the fixed period is not used"))</f>
        <v>#N/A</v>
      </c>
      <c r="O258" s="40">
        <f t="shared" si="36"/>
        <v>0</v>
      </c>
      <c r="P258" s="68">
        <f t="shared" si="37"/>
        <v>0</v>
      </c>
      <c r="Q258" s="69" t="e">
        <f t="shared" ref="Q258:Q321" si="42">IF(ISNA(N258),
      NA()+N("Do nothing if the fixed balance is NA"),
      IF(AND(D258&gt;=$B$7,N258&gt;0,YEARFRAC($B$7,D258)&lt;=$B$10)+N("Check if within the fixed period"),
          (N258+IF(OR(ISNA(M258),ISNA($B$11)),0,MIN(0,MAX(-$B$11,M258))))*((1+$B$9/100/365)^(365*YEARFRAC(D258,D259))-1)
            +N("The fixed interest is the fixed rate (for the time between rows) multiplied by the fixed balance, reduced by up to the max repayment (if the variable balance is negative)"),
          0+N("No interest if outside the fixed period, or the balance is non-positive")))</f>
        <v>#N/A</v>
      </c>
      <c r="R258" s="70">
        <f t="shared" si="38"/>
        <v>0</v>
      </c>
      <c r="T258" s="10"/>
      <c r="U258" s="10"/>
      <c r="V258" s="10"/>
      <c r="W258" s="10"/>
      <c r="X258" s="10"/>
    </row>
    <row r="259" spans="4:24" s="9" customFormat="1" x14ac:dyDescent="0.3">
      <c r="D259" s="17">
        <f t="shared" ref="D259:D322" si="43">EDATE(D258,3)</f>
        <v>67663</v>
      </c>
      <c r="E259" s="41">
        <v>1</v>
      </c>
      <c r="F259" s="83">
        <f t="shared" si="39"/>
        <v>3</v>
      </c>
      <c r="G259" s="39"/>
      <c r="H259" s="39"/>
      <c r="I259" s="39"/>
      <c r="J259" s="39"/>
      <c r="K259" s="84" t="e">
        <f t="shared" ref="K259:K322" si="44">IF(AND(ISBLANK(G259),ISBLANK(I259)),NA(),G259-I259)+N("Only give a result if the offset or variable balance are recorded")</f>
        <v>#N/A</v>
      </c>
      <c r="L259" s="84" t="e">
        <f t="shared" ref="L259:L322" si="45">IF(AND(ISBLANK(G259),ISBLANK(H259),ISBLANK(I259)),
      NA()+N("This row has no records; use NA"),
      H259+K259)</f>
        <v>#N/A</v>
      </c>
      <c r="M259" s="40">
        <f t="shared" si="40"/>
        <v>0</v>
      </c>
      <c r="N259" s="40" t="e">
        <f t="shared" si="41"/>
        <v>#N/A</v>
      </c>
      <c r="O259" s="40">
        <f t="shared" ref="O259:O322" si="46">IF(ISNA(M259),
       IF(ISNA(N259), NA()+N("NA if both fixed and variable are NA"), MAX(0,N259)+N("Fixed balance if variable is NA")),
       IF(ISNA(N259),MAX(0,M259)+N("Variable balance if fixed is NA"),MAX(M259+N259,0)+N("Fixed+Variable if both aren't NA")))</f>
        <v>0</v>
      </c>
      <c r="P259" s="68">
        <f t="shared" ref="P259:P322" si="47">IF(ISNA(Q259)+N("This formula returns the sum of the interests that aren't NA"),
      IF(ISNA(R259),NA(),R259),
      IF(ISNA(R259),Q259,Q259+R259))</f>
        <v>0</v>
      </c>
      <c r="Q259" s="69" t="e">
        <f t="shared" si="42"/>
        <v>#N/A</v>
      </c>
      <c r="R259" s="70">
        <f t="shared" ref="R259:R322" si="48">IF(ISNA(M259),
      NA()+N("Do nothing if the variable balance is NA"),
      MAX(IF(YEARFRAC($B$7,D259)&gt;$B$10,O259,M259)*((1+F259/100/365)^(365*YEARFRAC(D259,D260))-1), 0)
     +N("The variable interest is the variable rate (for the period between rows) multiplied by the net or variable balance (depending if within the fixed period), and only for positive variable balances"))</f>
        <v>0</v>
      </c>
      <c r="T259" s="10"/>
      <c r="U259" s="10"/>
      <c r="V259" s="10"/>
      <c r="W259" s="10"/>
      <c r="X259" s="10"/>
    </row>
    <row r="260" spans="4:24" s="9" customFormat="1" x14ac:dyDescent="0.3">
      <c r="D260" s="17">
        <f t="shared" si="43"/>
        <v>67754</v>
      </c>
      <c r="E260" s="41">
        <v>1</v>
      </c>
      <c r="F260" s="83">
        <f t="shared" ref="F260:F323" si="49">F259</f>
        <v>3</v>
      </c>
      <c r="G260" s="39"/>
      <c r="H260" s="39"/>
      <c r="I260" s="39"/>
      <c r="J260" s="39"/>
      <c r="K260" s="84" t="e">
        <f t="shared" si="44"/>
        <v>#N/A</v>
      </c>
      <c r="L260" s="84" t="e">
        <f t="shared" si="45"/>
        <v>#N/A</v>
      </c>
      <c r="M260" s="40">
        <f t="shared" si="40"/>
        <v>0</v>
      </c>
      <c r="N260" s="40" t="e">
        <f t="shared" si="41"/>
        <v>#N/A</v>
      </c>
      <c r="O260" s="40">
        <f t="shared" si="46"/>
        <v>0</v>
      </c>
      <c r="P260" s="68">
        <f t="shared" si="47"/>
        <v>0</v>
      </c>
      <c r="Q260" s="69" t="e">
        <f t="shared" si="42"/>
        <v>#N/A</v>
      </c>
      <c r="R260" s="70">
        <f t="shared" si="48"/>
        <v>0</v>
      </c>
      <c r="T260" s="10"/>
      <c r="U260" s="10"/>
      <c r="V260" s="10"/>
      <c r="W260" s="10"/>
      <c r="X260" s="10"/>
    </row>
    <row r="261" spans="4:24" s="9" customFormat="1" x14ac:dyDescent="0.3">
      <c r="D261" s="17">
        <f t="shared" si="43"/>
        <v>67846</v>
      </c>
      <c r="E261" s="41">
        <v>1</v>
      </c>
      <c r="F261" s="83">
        <f t="shared" si="49"/>
        <v>3</v>
      </c>
      <c r="G261" s="39"/>
      <c r="H261" s="39"/>
      <c r="I261" s="39"/>
      <c r="J261" s="39"/>
      <c r="K261" s="84" t="e">
        <f t="shared" si="44"/>
        <v>#N/A</v>
      </c>
      <c r="L261" s="84" t="e">
        <f t="shared" si="45"/>
        <v>#N/A</v>
      </c>
      <c r="M261" s="40">
        <f t="shared" si="40"/>
        <v>0</v>
      </c>
      <c r="N261" s="40" t="e">
        <f t="shared" si="41"/>
        <v>#N/A</v>
      </c>
      <c r="O261" s="40">
        <f t="shared" si="46"/>
        <v>0</v>
      </c>
      <c r="P261" s="68">
        <f t="shared" si="47"/>
        <v>0</v>
      </c>
      <c r="Q261" s="69" t="e">
        <f t="shared" si="42"/>
        <v>#N/A</v>
      </c>
      <c r="R261" s="70">
        <f t="shared" si="48"/>
        <v>0</v>
      </c>
      <c r="T261" s="10"/>
      <c r="U261" s="10"/>
      <c r="V261" s="10"/>
      <c r="W261" s="10"/>
      <c r="X261" s="10"/>
    </row>
    <row r="262" spans="4:24" s="9" customFormat="1" x14ac:dyDescent="0.3">
      <c r="D262" s="17">
        <f t="shared" si="43"/>
        <v>67938</v>
      </c>
      <c r="E262" s="41">
        <v>1</v>
      </c>
      <c r="F262" s="83">
        <f t="shared" si="49"/>
        <v>3</v>
      </c>
      <c r="G262" s="39"/>
      <c r="H262" s="39"/>
      <c r="I262" s="39"/>
      <c r="J262" s="39"/>
      <c r="K262" s="84" t="e">
        <f t="shared" si="44"/>
        <v>#N/A</v>
      </c>
      <c r="L262" s="84" t="e">
        <f t="shared" si="45"/>
        <v>#N/A</v>
      </c>
      <c r="M262" s="40">
        <f t="shared" si="40"/>
        <v>0</v>
      </c>
      <c r="N262" s="40" t="e">
        <f t="shared" si="41"/>
        <v>#N/A</v>
      </c>
      <c r="O262" s="40">
        <f t="shared" si="46"/>
        <v>0</v>
      </c>
      <c r="P262" s="68">
        <f t="shared" si="47"/>
        <v>0</v>
      </c>
      <c r="Q262" s="69" t="e">
        <f t="shared" si="42"/>
        <v>#N/A</v>
      </c>
      <c r="R262" s="70">
        <f t="shared" si="48"/>
        <v>0</v>
      </c>
      <c r="T262" s="10"/>
      <c r="U262" s="10"/>
      <c r="V262" s="10"/>
      <c r="W262" s="10"/>
      <c r="X262" s="10"/>
    </row>
    <row r="263" spans="4:24" s="9" customFormat="1" x14ac:dyDescent="0.3">
      <c r="D263" s="17">
        <f t="shared" si="43"/>
        <v>68028</v>
      </c>
      <c r="E263" s="41">
        <v>1</v>
      </c>
      <c r="F263" s="83">
        <f t="shared" si="49"/>
        <v>3</v>
      </c>
      <c r="G263" s="39"/>
      <c r="H263" s="39"/>
      <c r="I263" s="39"/>
      <c r="J263" s="39"/>
      <c r="K263" s="84" t="e">
        <f t="shared" si="44"/>
        <v>#N/A</v>
      </c>
      <c r="L263" s="84" t="e">
        <f t="shared" si="45"/>
        <v>#N/A</v>
      </c>
      <c r="M263" s="40">
        <f t="shared" si="40"/>
        <v>0</v>
      </c>
      <c r="N263" s="40" t="e">
        <f t="shared" si="41"/>
        <v>#N/A</v>
      </c>
      <c r="O263" s="40">
        <f t="shared" si="46"/>
        <v>0</v>
      </c>
      <c r="P263" s="68">
        <f t="shared" si="47"/>
        <v>0</v>
      </c>
      <c r="Q263" s="69" t="e">
        <f t="shared" si="42"/>
        <v>#N/A</v>
      </c>
      <c r="R263" s="70">
        <f t="shared" si="48"/>
        <v>0</v>
      </c>
      <c r="T263" s="10"/>
      <c r="U263" s="10"/>
      <c r="V263" s="10"/>
      <c r="W263" s="10"/>
      <c r="X263" s="10"/>
    </row>
    <row r="264" spans="4:24" s="9" customFormat="1" x14ac:dyDescent="0.3">
      <c r="D264" s="17">
        <f t="shared" si="43"/>
        <v>68119</v>
      </c>
      <c r="E264" s="41">
        <v>1</v>
      </c>
      <c r="F264" s="83">
        <f t="shared" si="49"/>
        <v>3</v>
      </c>
      <c r="G264" s="39"/>
      <c r="H264" s="39"/>
      <c r="I264" s="39"/>
      <c r="J264" s="39"/>
      <c r="K264" s="84" t="e">
        <f t="shared" si="44"/>
        <v>#N/A</v>
      </c>
      <c r="L264" s="84" t="e">
        <f t="shared" si="45"/>
        <v>#N/A</v>
      </c>
      <c r="M264" s="40">
        <f t="shared" si="40"/>
        <v>0</v>
      </c>
      <c r="N264" s="40" t="e">
        <f t="shared" si="41"/>
        <v>#N/A</v>
      </c>
      <c r="O264" s="40">
        <f t="shared" si="46"/>
        <v>0</v>
      </c>
      <c r="P264" s="68">
        <f t="shared" si="47"/>
        <v>0</v>
      </c>
      <c r="Q264" s="69" t="e">
        <f t="shared" si="42"/>
        <v>#N/A</v>
      </c>
      <c r="R264" s="70">
        <f t="shared" si="48"/>
        <v>0</v>
      </c>
      <c r="T264" s="10"/>
      <c r="U264" s="10"/>
      <c r="V264" s="10"/>
      <c r="W264" s="10"/>
      <c r="X264" s="10"/>
    </row>
    <row r="265" spans="4:24" s="9" customFormat="1" x14ac:dyDescent="0.3">
      <c r="D265" s="17">
        <f t="shared" si="43"/>
        <v>68211</v>
      </c>
      <c r="E265" s="41">
        <v>1</v>
      </c>
      <c r="F265" s="83">
        <f t="shared" si="49"/>
        <v>3</v>
      </c>
      <c r="G265" s="39"/>
      <c r="H265" s="39"/>
      <c r="I265" s="39"/>
      <c r="J265" s="39"/>
      <c r="K265" s="84" t="e">
        <f t="shared" si="44"/>
        <v>#N/A</v>
      </c>
      <c r="L265" s="84" t="e">
        <f t="shared" si="45"/>
        <v>#N/A</v>
      </c>
      <c r="M265" s="40">
        <f t="shared" si="40"/>
        <v>0</v>
      </c>
      <c r="N265" s="40" t="e">
        <f t="shared" si="41"/>
        <v>#N/A</v>
      </c>
      <c r="O265" s="40">
        <f t="shared" si="46"/>
        <v>0</v>
      </c>
      <c r="P265" s="68">
        <f t="shared" si="47"/>
        <v>0</v>
      </c>
      <c r="Q265" s="69" t="e">
        <f t="shared" si="42"/>
        <v>#N/A</v>
      </c>
      <c r="R265" s="70">
        <f t="shared" si="48"/>
        <v>0</v>
      </c>
      <c r="T265" s="10"/>
      <c r="U265" s="10"/>
      <c r="V265" s="10"/>
      <c r="W265" s="10"/>
      <c r="X265" s="10"/>
    </row>
    <row r="266" spans="4:24" s="9" customFormat="1" x14ac:dyDescent="0.3">
      <c r="D266" s="17">
        <f t="shared" si="43"/>
        <v>68303</v>
      </c>
      <c r="E266" s="41">
        <v>1</v>
      </c>
      <c r="F266" s="83">
        <f t="shared" si="49"/>
        <v>3</v>
      </c>
      <c r="G266" s="39"/>
      <c r="H266" s="39"/>
      <c r="I266" s="39"/>
      <c r="J266" s="39"/>
      <c r="K266" s="84" t="e">
        <f t="shared" si="44"/>
        <v>#N/A</v>
      </c>
      <c r="L266" s="84" t="e">
        <f t="shared" si="45"/>
        <v>#N/A</v>
      </c>
      <c r="M266" s="40">
        <f t="shared" si="40"/>
        <v>0</v>
      </c>
      <c r="N266" s="40" t="e">
        <f t="shared" si="41"/>
        <v>#N/A</v>
      </c>
      <c r="O266" s="40">
        <f t="shared" si="46"/>
        <v>0</v>
      </c>
      <c r="P266" s="68">
        <f t="shared" si="47"/>
        <v>0</v>
      </c>
      <c r="Q266" s="69" t="e">
        <f t="shared" si="42"/>
        <v>#N/A</v>
      </c>
      <c r="R266" s="70">
        <f t="shared" si="48"/>
        <v>0</v>
      </c>
      <c r="T266" s="10"/>
      <c r="U266" s="10"/>
      <c r="V266" s="10"/>
      <c r="W266" s="10"/>
      <c r="X266" s="10"/>
    </row>
    <row r="267" spans="4:24" s="9" customFormat="1" x14ac:dyDescent="0.3">
      <c r="D267" s="17">
        <f t="shared" si="43"/>
        <v>68393</v>
      </c>
      <c r="E267" s="41">
        <v>1</v>
      </c>
      <c r="F267" s="83">
        <f t="shared" si="49"/>
        <v>3</v>
      </c>
      <c r="G267" s="39"/>
      <c r="H267" s="39"/>
      <c r="I267" s="39"/>
      <c r="J267" s="39"/>
      <c r="K267" s="84" t="e">
        <f t="shared" si="44"/>
        <v>#N/A</v>
      </c>
      <c r="L267" s="84" t="e">
        <f t="shared" si="45"/>
        <v>#N/A</v>
      </c>
      <c r="M267" s="40">
        <f t="shared" si="40"/>
        <v>0</v>
      </c>
      <c r="N267" s="40" t="e">
        <f t="shared" si="41"/>
        <v>#N/A</v>
      </c>
      <c r="O267" s="40">
        <f t="shared" si="46"/>
        <v>0</v>
      </c>
      <c r="P267" s="68">
        <f t="shared" si="47"/>
        <v>0</v>
      </c>
      <c r="Q267" s="69" t="e">
        <f t="shared" si="42"/>
        <v>#N/A</v>
      </c>
      <c r="R267" s="70">
        <f t="shared" si="48"/>
        <v>0</v>
      </c>
      <c r="T267" s="10"/>
      <c r="U267" s="10"/>
      <c r="V267" s="10"/>
      <c r="W267" s="10"/>
      <c r="X267" s="10"/>
    </row>
    <row r="268" spans="4:24" s="9" customFormat="1" x14ac:dyDescent="0.3">
      <c r="D268" s="17">
        <f t="shared" si="43"/>
        <v>68484</v>
      </c>
      <c r="E268" s="41">
        <v>1</v>
      </c>
      <c r="F268" s="83">
        <f t="shared" si="49"/>
        <v>3</v>
      </c>
      <c r="G268" s="39"/>
      <c r="H268" s="39"/>
      <c r="I268" s="39"/>
      <c r="J268" s="39"/>
      <c r="K268" s="84" t="e">
        <f t="shared" si="44"/>
        <v>#N/A</v>
      </c>
      <c r="L268" s="84" t="e">
        <f t="shared" si="45"/>
        <v>#N/A</v>
      </c>
      <c r="M268" s="40">
        <f t="shared" si="40"/>
        <v>0</v>
      </c>
      <c r="N268" s="40" t="e">
        <f t="shared" si="41"/>
        <v>#N/A</v>
      </c>
      <c r="O268" s="40">
        <f t="shared" si="46"/>
        <v>0</v>
      </c>
      <c r="P268" s="68">
        <f t="shared" si="47"/>
        <v>0</v>
      </c>
      <c r="Q268" s="69" t="e">
        <f t="shared" si="42"/>
        <v>#N/A</v>
      </c>
      <c r="R268" s="70">
        <f t="shared" si="48"/>
        <v>0</v>
      </c>
      <c r="T268" s="10"/>
      <c r="U268" s="10"/>
      <c r="V268" s="10"/>
      <c r="W268" s="10"/>
      <c r="X268" s="10"/>
    </row>
    <row r="269" spans="4:24" s="9" customFormat="1" x14ac:dyDescent="0.3">
      <c r="D269" s="17">
        <f t="shared" si="43"/>
        <v>68576</v>
      </c>
      <c r="E269" s="41">
        <v>1</v>
      </c>
      <c r="F269" s="83">
        <f t="shared" si="49"/>
        <v>3</v>
      </c>
      <c r="G269" s="39"/>
      <c r="H269" s="39"/>
      <c r="I269" s="39"/>
      <c r="J269" s="39"/>
      <c r="K269" s="84" t="e">
        <f t="shared" si="44"/>
        <v>#N/A</v>
      </c>
      <c r="L269" s="84" t="e">
        <f t="shared" si="45"/>
        <v>#N/A</v>
      </c>
      <c r="M269" s="40">
        <f t="shared" si="40"/>
        <v>0</v>
      </c>
      <c r="N269" s="40" t="e">
        <f t="shared" si="41"/>
        <v>#N/A</v>
      </c>
      <c r="O269" s="40">
        <f t="shared" si="46"/>
        <v>0</v>
      </c>
      <c r="P269" s="68">
        <f t="shared" si="47"/>
        <v>0</v>
      </c>
      <c r="Q269" s="69" t="e">
        <f t="shared" si="42"/>
        <v>#N/A</v>
      </c>
      <c r="R269" s="70">
        <f t="shared" si="48"/>
        <v>0</v>
      </c>
      <c r="T269" s="10"/>
      <c r="U269" s="10"/>
      <c r="V269" s="10"/>
      <c r="W269" s="10"/>
      <c r="X269" s="10"/>
    </row>
    <row r="270" spans="4:24" s="9" customFormat="1" x14ac:dyDescent="0.3">
      <c r="D270" s="17">
        <f t="shared" si="43"/>
        <v>68668</v>
      </c>
      <c r="E270" s="41">
        <v>1</v>
      </c>
      <c r="F270" s="83">
        <f t="shared" si="49"/>
        <v>3</v>
      </c>
      <c r="G270" s="39"/>
      <c r="H270" s="39"/>
      <c r="I270" s="39"/>
      <c r="J270" s="39"/>
      <c r="K270" s="84" t="e">
        <f t="shared" si="44"/>
        <v>#N/A</v>
      </c>
      <c r="L270" s="84" t="e">
        <f t="shared" si="45"/>
        <v>#N/A</v>
      </c>
      <c r="M270" s="40">
        <f t="shared" si="40"/>
        <v>0</v>
      </c>
      <c r="N270" s="40" t="e">
        <f t="shared" si="41"/>
        <v>#N/A</v>
      </c>
      <c r="O270" s="40">
        <f t="shared" si="46"/>
        <v>0</v>
      </c>
      <c r="P270" s="68">
        <f t="shared" si="47"/>
        <v>0</v>
      </c>
      <c r="Q270" s="69" t="e">
        <f t="shared" si="42"/>
        <v>#N/A</v>
      </c>
      <c r="R270" s="70">
        <f t="shared" si="48"/>
        <v>0</v>
      </c>
      <c r="T270" s="10"/>
      <c r="U270" s="10"/>
      <c r="V270" s="10"/>
      <c r="W270" s="10"/>
      <c r="X270" s="10"/>
    </row>
    <row r="271" spans="4:24" s="9" customFormat="1" x14ac:dyDescent="0.3">
      <c r="D271" s="17">
        <f t="shared" si="43"/>
        <v>68759</v>
      </c>
      <c r="E271" s="41">
        <v>1</v>
      </c>
      <c r="F271" s="83">
        <f t="shared" si="49"/>
        <v>3</v>
      </c>
      <c r="G271" s="39"/>
      <c r="H271" s="39"/>
      <c r="I271" s="39"/>
      <c r="J271" s="39"/>
      <c r="K271" s="84" t="e">
        <f t="shared" si="44"/>
        <v>#N/A</v>
      </c>
      <c r="L271" s="84" t="e">
        <f t="shared" si="45"/>
        <v>#N/A</v>
      </c>
      <c r="M271" s="40">
        <f t="shared" si="40"/>
        <v>0</v>
      </c>
      <c r="N271" s="40" t="e">
        <f t="shared" si="41"/>
        <v>#N/A</v>
      </c>
      <c r="O271" s="40">
        <f t="shared" si="46"/>
        <v>0</v>
      </c>
      <c r="P271" s="68">
        <f t="shared" si="47"/>
        <v>0</v>
      </c>
      <c r="Q271" s="69" t="e">
        <f t="shared" si="42"/>
        <v>#N/A</v>
      </c>
      <c r="R271" s="70">
        <f t="shared" si="48"/>
        <v>0</v>
      </c>
      <c r="T271" s="10"/>
      <c r="U271" s="10"/>
      <c r="V271" s="10"/>
      <c r="W271" s="10"/>
      <c r="X271" s="10"/>
    </row>
    <row r="272" spans="4:24" s="9" customFormat="1" x14ac:dyDescent="0.3">
      <c r="D272" s="17">
        <f t="shared" si="43"/>
        <v>68850</v>
      </c>
      <c r="E272" s="41">
        <v>1</v>
      </c>
      <c r="F272" s="83">
        <f t="shared" si="49"/>
        <v>3</v>
      </c>
      <c r="G272" s="39"/>
      <c r="H272" s="39"/>
      <c r="I272" s="39"/>
      <c r="J272" s="39"/>
      <c r="K272" s="84" t="e">
        <f t="shared" si="44"/>
        <v>#N/A</v>
      </c>
      <c r="L272" s="84" t="e">
        <f t="shared" si="45"/>
        <v>#N/A</v>
      </c>
      <c r="M272" s="40">
        <f t="shared" si="40"/>
        <v>0</v>
      </c>
      <c r="N272" s="40" t="e">
        <f t="shared" si="41"/>
        <v>#N/A</v>
      </c>
      <c r="O272" s="40">
        <f t="shared" si="46"/>
        <v>0</v>
      </c>
      <c r="P272" s="68">
        <f t="shared" si="47"/>
        <v>0</v>
      </c>
      <c r="Q272" s="69" t="e">
        <f t="shared" si="42"/>
        <v>#N/A</v>
      </c>
      <c r="R272" s="70">
        <f t="shared" si="48"/>
        <v>0</v>
      </c>
      <c r="T272" s="10"/>
      <c r="U272" s="10"/>
      <c r="V272" s="10"/>
      <c r="W272" s="10"/>
      <c r="X272" s="10"/>
    </row>
    <row r="273" spans="4:24" s="9" customFormat="1" x14ac:dyDescent="0.3">
      <c r="D273" s="17">
        <f t="shared" si="43"/>
        <v>68942</v>
      </c>
      <c r="E273" s="41">
        <v>1</v>
      </c>
      <c r="F273" s="83">
        <f t="shared" si="49"/>
        <v>3</v>
      </c>
      <c r="G273" s="39"/>
      <c r="H273" s="39"/>
      <c r="I273" s="39"/>
      <c r="J273" s="39"/>
      <c r="K273" s="84" t="e">
        <f t="shared" si="44"/>
        <v>#N/A</v>
      </c>
      <c r="L273" s="84" t="e">
        <f t="shared" si="45"/>
        <v>#N/A</v>
      </c>
      <c r="M273" s="40">
        <f t="shared" si="40"/>
        <v>0</v>
      </c>
      <c r="N273" s="40" t="e">
        <f t="shared" si="41"/>
        <v>#N/A</v>
      </c>
      <c r="O273" s="40">
        <f t="shared" si="46"/>
        <v>0</v>
      </c>
      <c r="P273" s="68">
        <f t="shared" si="47"/>
        <v>0</v>
      </c>
      <c r="Q273" s="69" t="e">
        <f t="shared" si="42"/>
        <v>#N/A</v>
      </c>
      <c r="R273" s="70">
        <f t="shared" si="48"/>
        <v>0</v>
      </c>
      <c r="T273" s="10"/>
      <c r="U273" s="10"/>
      <c r="V273" s="10"/>
      <c r="W273" s="10"/>
      <c r="X273" s="10"/>
    </row>
    <row r="274" spans="4:24" s="9" customFormat="1" x14ac:dyDescent="0.3">
      <c r="D274" s="17">
        <f t="shared" si="43"/>
        <v>69034</v>
      </c>
      <c r="E274" s="41">
        <v>1</v>
      </c>
      <c r="F274" s="83">
        <f t="shared" si="49"/>
        <v>3</v>
      </c>
      <c r="G274" s="39"/>
      <c r="H274" s="39"/>
      <c r="I274" s="39"/>
      <c r="J274" s="39"/>
      <c r="K274" s="84" t="e">
        <f t="shared" si="44"/>
        <v>#N/A</v>
      </c>
      <c r="L274" s="84" t="e">
        <f t="shared" si="45"/>
        <v>#N/A</v>
      </c>
      <c r="M274" s="40">
        <f t="shared" si="40"/>
        <v>0</v>
      </c>
      <c r="N274" s="40" t="e">
        <f t="shared" si="41"/>
        <v>#N/A</v>
      </c>
      <c r="O274" s="40">
        <f t="shared" si="46"/>
        <v>0</v>
      </c>
      <c r="P274" s="68">
        <f t="shared" si="47"/>
        <v>0</v>
      </c>
      <c r="Q274" s="69" t="e">
        <f t="shared" si="42"/>
        <v>#N/A</v>
      </c>
      <c r="R274" s="70">
        <f t="shared" si="48"/>
        <v>0</v>
      </c>
      <c r="T274" s="10"/>
      <c r="U274" s="10"/>
      <c r="V274" s="10"/>
      <c r="W274" s="10"/>
      <c r="X274" s="10"/>
    </row>
    <row r="275" spans="4:24" s="9" customFormat="1" x14ac:dyDescent="0.3">
      <c r="D275" s="17">
        <f t="shared" si="43"/>
        <v>69124</v>
      </c>
      <c r="E275" s="41">
        <v>1</v>
      </c>
      <c r="F275" s="83">
        <f t="shared" si="49"/>
        <v>3</v>
      </c>
      <c r="G275" s="39"/>
      <c r="H275" s="39"/>
      <c r="I275" s="39"/>
      <c r="J275" s="39"/>
      <c r="K275" s="84" t="e">
        <f t="shared" si="44"/>
        <v>#N/A</v>
      </c>
      <c r="L275" s="84" t="e">
        <f t="shared" si="45"/>
        <v>#N/A</v>
      </c>
      <c r="M275" s="40">
        <f t="shared" si="40"/>
        <v>0</v>
      </c>
      <c r="N275" s="40" t="e">
        <f t="shared" si="41"/>
        <v>#N/A</v>
      </c>
      <c r="O275" s="40">
        <f t="shared" si="46"/>
        <v>0</v>
      </c>
      <c r="P275" s="68">
        <f t="shared" si="47"/>
        <v>0</v>
      </c>
      <c r="Q275" s="69" t="e">
        <f t="shared" si="42"/>
        <v>#N/A</v>
      </c>
      <c r="R275" s="70">
        <f t="shared" si="48"/>
        <v>0</v>
      </c>
      <c r="T275" s="10"/>
      <c r="U275" s="10"/>
      <c r="V275" s="10"/>
      <c r="W275" s="10"/>
      <c r="X275" s="10"/>
    </row>
    <row r="276" spans="4:24" s="9" customFormat="1" x14ac:dyDescent="0.3">
      <c r="D276" s="17">
        <f t="shared" si="43"/>
        <v>69215</v>
      </c>
      <c r="E276" s="41">
        <v>1</v>
      </c>
      <c r="F276" s="83">
        <f t="shared" si="49"/>
        <v>3</v>
      </c>
      <c r="G276" s="39"/>
      <c r="H276" s="39"/>
      <c r="I276" s="39"/>
      <c r="J276" s="39"/>
      <c r="K276" s="84" t="e">
        <f t="shared" si="44"/>
        <v>#N/A</v>
      </c>
      <c r="L276" s="84" t="e">
        <f t="shared" si="45"/>
        <v>#N/A</v>
      </c>
      <c r="M276" s="40">
        <f t="shared" si="40"/>
        <v>0</v>
      </c>
      <c r="N276" s="40" t="e">
        <f t="shared" si="41"/>
        <v>#N/A</v>
      </c>
      <c r="O276" s="40">
        <f t="shared" si="46"/>
        <v>0</v>
      </c>
      <c r="P276" s="68">
        <f t="shared" si="47"/>
        <v>0</v>
      </c>
      <c r="Q276" s="69" t="e">
        <f t="shared" si="42"/>
        <v>#N/A</v>
      </c>
      <c r="R276" s="70">
        <f t="shared" si="48"/>
        <v>0</v>
      </c>
      <c r="T276" s="10"/>
      <c r="U276" s="10"/>
      <c r="V276" s="10"/>
      <c r="W276" s="10"/>
      <c r="X276" s="10"/>
    </row>
    <row r="277" spans="4:24" s="9" customFormat="1" x14ac:dyDescent="0.3">
      <c r="D277" s="17">
        <f t="shared" si="43"/>
        <v>69307</v>
      </c>
      <c r="E277" s="41">
        <v>1</v>
      </c>
      <c r="F277" s="83">
        <f t="shared" si="49"/>
        <v>3</v>
      </c>
      <c r="G277" s="39"/>
      <c r="H277" s="39"/>
      <c r="I277" s="39"/>
      <c r="J277" s="39"/>
      <c r="K277" s="84" t="e">
        <f t="shared" si="44"/>
        <v>#N/A</v>
      </c>
      <c r="L277" s="84" t="e">
        <f t="shared" si="45"/>
        <v>#N/A</v>
      </c>
      <c r="M277" s="40">
        <f t="shared" si="40"/>
        <v>0</v>
      </c>
      <c r="N277" s="40" t="e">
        <f t="shared" si="41"/>
        <v>#N/A</v>
      </c>
      <c r="O277" s="40">
        <f t="shared" si="46"/>
        <v>0</v>
      </c>
      <c r="P277" s="68">
        <f t="shared" si="47"/>
        <v>0</v>
      </c>
      <c r="Q277" s="69" t="e">
        <f t="shared" si="42"/>
        <v>#N/A</v>
      </c>
      <c r="R277" s="70">
        <f t="shared" si="48"/>
        <v>0</v>
      </c>
      <c r="T277" s="10"/>
      <c r="U277" s="10"/>
      <c r="V277" s="10"/>
      <c r="W277" s="10"/>
      <c r="X277" s="10"/>
    </row>
    <row r="278" spans="4:24" s="9" customFormat="1" x14ac:dyDescent="0.3">
      <c r="D278" s="17">
        <f t="shared" si="43"/>
        <v>69399</v>
      </c>
      <c r="E278" s="41">
        <v>1</v>
      </c>
      <c r="F278" s="83">
        <f t="shared" si="49"/>
        <v>3</v>
      </c>
      <c r="G278" s="39"/>
      <c r="H278" s="39"/>
      <c r="I278" s="39"/>
      <c r="J278" s="39"/>
      <c r="K278" s="84" t="e">
        <f t="shared" si="44"/>
        <v>#N/A</v>
      </c>
      <c r="L278" s="84" t="e">
        <f t="shared" si="45"/>
        <v>#N/A</v>
      </c>
      <c r="M278" s="40">
        <f t="shared" si="40"/>
        <v>0</v>
      </c>
      <c r="N278" s="40" t="e">
        <f t="shared" si="41"/>
        <v>#N/A</v>
      </c>
      <c r="O278" s="40">
        <f t="shared" si="46"/>
        <v>0</v>
      </c>
      <c r="P278" s="68">
        <f t="shared" si="47"/>
        <v>0</v>
      </c>
      <c r="Q278" s="69" t="e">
        <f t="shared" si="42"/>
        <v>#N/A</v>
      </c>
      <c r="R278" s="70">
        <f t="shared" si="48"/>
        <v>0</v>
      </c>
      <c r="T278" s="10"/>
      <c r="U278" s="10"/>
      <c r="V278" s="10"/>
      <c r="W278" s="10"/>
      <c r="X278" s="10"/>
    </row>
    <row r="279" spans="4:24" s="9" customFormat="1" x14ac:dyDescent="0.3">
      <c r="D279" s="17">
        <f t="shared" si="43"/>
        <v>69489</v>
      </c>
      <c r="E279" s="41">
        <v>1</v>
      </c>
      <c r="F279" s="83">
        <f t="shared" si="49"/>
        <v>3</v>
      </c>
      <c r="G279" s="39"/>
      <c r="H279" s="39"/>
      <c r="I279" s="39"/>
      <c r="J279" s="39"/>
      <c r="K279" s="84" t="e">
        <f t="shared" si="44"/>
        <v>#N/A</v>
      </c>
      <c r="L279" s="84" t="e">
        <f t="shared" si="45"/>
        <v>#N/A</v>
      </c>
      <c r="M279" s="40">
        <f t="shared" si="40"/>
        <v>0</v>
      </c>
      <c r="N279" s="40" t="e">
        <f t="shared" si="41"/>
        <v>#N/A</v>
      </c>
      <c r="O279" s="40">
        <f t="shared" si="46"/>
        <v>0</v>
      </c>
      <c r="P279" s="68">
        <f t="shared" si="47"/>
        <v>0</v>
      </c>
      <c r="Q279" s="69" t="e">
        <f t="shared" si="42"/>
        <v>#N/A</v>
      </c>
      <c r="R279" s="70">
        <f t="shared" si="48"/>
        <v>0</v>
      </c>
      <c r="T279" s="10"/>
      <c r="U279" s="10"/>
      <c r="V279" s="10"/>
      <c r="W279" s="10"/>
      <c r="X279" s="10"/>
    </row>
    <row r="280" spans="4:24" s="9" customFormat="1" x14ac:dyDescent="0.3">
      <c r="D280" s="17">
        <f t="shared" si="43"/>
        <v>69580</v>
      </c>
      <c r="E280" s="41">
        <v>1</v>
      </c>
      <c r="F280" s="83">
        <f t="shared" si="49"/>
        <v>3</v>
      </c>
      <c r="G280" s="39"/>
      <c r="H280" s="39"/>
      <c r="I280" s="39"/>
      <c r="J280" s="39"/>
      <c r="K280" s="84" t="e">
        <f t="shared" si="44"/>
        <v>#N/A</v>
      </c>
      <c r="L280" s="84" t="e">
        <f t="shared" si="45"/>
        <v>#N/A</v>
      </c>
      <c r="M280" s="40">
        <f t="shared" si="40"/>
        <v>0</v>
      </c>
      <c r="N280" s="40" t="e">
        <f t="shared" si="41"/>
        <v>#N/A</v>
      </c>
      <c r="O280" s="40">
        <f t="shared" si="46"/>
        <v>0</v>
      </c>
      <c r="P280" s="68">
        <f t="shared" si="47"/>
        <v>0</v>
      </c>
      <c r="Q280" s="69" t="e">
        <f t="shared" si="42"/>
        <v>#N/A</v>
      </c>
      <c r="R280" s="70">
        <f t="shared" si="48"/>
        <v>0</v>
      </c>
      <c r="T280" s="10"/>
      <c r="U280" s="10"/>
      <c r="V280" s="10"/>
      <c r="W280" s="10"/>
      <c r="X280" s="10"/>
    </row>
    <row r="281" spans="4:24" s="9" customFormat="1" x14ac:dyDescent="0.3">
      <c r="D281" s="17">
        <f t="shared" si="43"/>
        <v>69672</v>
      </c>
      <c r="E281" s="41">
        <v>1</v>
      </c>
      <c r="F281" s="83">
        <f t="shared" si="49"/>
        <v>3</v>
      </c>
      <c r="G281" s="39"/>
      <c r="H281" s="39"/>
      <c r="I281" s="39"/>
      <c r="J281" s="39"/>
      <c r="K281" s="84" t="e">
        <f t="shared" si="44"/>
        <v>#N/A</v>
      </c>
      <c r="L281" s="84" t="e">
        <f t="shared" si="45"/>
        <v>#N/A</v>
      </c>
      <c r="M281" s="40">
        <f t="shared" si="40"/>
        <v>0</v>
      </c>
      <c r="N281" s="40" t="e">
        <f t="shared" si="41"/>
        <v>#N/A</v>
      </c>
      <c r="O281" s="40">
        <f t="shared" si="46"/>
        <v>0</v>
      </c>
      <c r="P281" s="68">
        <f t="shared" si="47"/>
        <v>0</v>
      </c>
      <c r="Q281" s="69" t="e">
        <f t="shared" si="42"/>
        <v>#N/A</v>
      </c>
      <c r="R281" s="70">
        <f t="shared" si="48"/>
        <v>0</v>
      </c>
      <c r="T281" s="10"/>
      <c r="U281" s="10"/>
      <c r="V281" s="10"/>
      <c r="W281" s="10"/>
      <c r="X281" s="10"/>
    </row>
    <row r="282" spans="4:24" s="9" customFormat="1" x14ac:dyDescent="0.3">
      <c r="D282" s="17">
        <f t="shared" si="43"/>
        <v>69764</v>
      </c>
      <c r="E282" s="41">
        <v>1</v>
      </c>
      <c r="F282" s="83">
        <f t="shared" si="49"/>
        <v>3</v>
      </c>
      <c r="G282" s="39"/>
      <c r="H282" s="39"/>
      <c r="I282" s="39"/>
      <c r="J282" s="39"/>
      <c r="K282" s="84" t="e">
        <f t="shared" si="44"/>
        <v>#N/A</v>
      </c>
      <c r="L282" s="84" t="e">
        <f t="shared" si="45"/>
        <v>#N/A</v>
      </c>
      <c r="M282" s="40">
        <f t="shared" si="40"/>
        <v>0</v>
      </c>
      <c r="N282" s="40" t="e">
        <f t="shared" si="41"/>
        <v>#N/A</v>
      </c>
      <c r="O282" s="40">
        <f t="shared" si="46"/>
        <v>0</v>
      </c>
      <c r="P282" s="68">
        <f t="shared" si="47"/>
        <v>0</v>
      </c>
      <c r="Q282" s="69" t="e">
        <f t="shared" si="42"/>
        <v>#N/A</v>
      </c>
      <c r="R282" s="70">
        <f t="shared" si="48"/>
        <v>0</v>
      </c>
      <c r="T282" s="10"/>
      <c r="U282" s="10"/>
      <c r="V282" s="10"/>
      <c r="W282" s="10"/>
      <c r="X282" s="10"/>
    </row>
    <row r="283" spans="4:24" s="9" customFormat="1" x14ac:dyDescent="0.3">
      <c r="D283" s="17">
        <f t="shared" si="43"/>
        <v>69854</v>
      </c>
      <c r="E283" s="41">
        <v>1</v>
      </c>
      <c r="F283" s="83">
        <f t="shared" si="49"/>
        <v>3</v>
      </c>
      <c r="G283" s="39"/>
      <c r="H283" s="39"/>
      <c r="I283" s="39"/>
      <c r="J283" s="39"/>
      <c r="K283" s="84" t="e">
        <f t="shared" si="44"/>
        <v>#N/A</v>
      </c>
      <c r="L283" s="84" t="e">
        <f t="shared" si="45"/>
        <v>#N/A</v>
      </c>
      <c r="M283" s="40">
        <f t="shared" si="40"/>
        <v>0</v>
      </c>
      <c r="N283" s="40" t="e">
        <f t="shared" si="41"/>
        <v>#N/A</v>
      </c>
      <c r="O283" s="40">
        <f t="shared" si="46"/>
        <v>0</v>
      </c>
      <c r="P283" s="68">
        <f t="shared" si="47"/>
        <v>0</v>
      </c>
      <c r="Q283" s="69" t="e">
        <f t="shared" si="42"/>
        <v>#N/A</v>
      </c>
      <c r="R283" s="70">
        <f t="shared" si="48"/>
        <v>0</v>
      </c>
      <c r="T283" s="10"/>
      <c r="U283" s="10"/>
      <c r="V283" s="10"/>
      <c r="W283" s="10"/>
      <c r="X283" s="10"/>
    </row>
    <row r="284" spans="4:24" s="9" customFormat="1" x14ac:dyDescent="0.3">
      <c r="D284" s="17">
        <f t="shared" si="43"/>
        <v>69945</v>
      </c>
      <c r="E284" s="41">
        <v>1</v>
      </c>
      <c r="F284" s="83">
        <f t="shared" si="49"/>
        <v>3</v>
      </c>
      <c r="G284" s="39"/>
      <c r="H284" s="39"/>
      <c r="I284" s="39"/>
      <c r="J284" s="39"/>
      <c r="K284" s="84" t="e">
        <f t="shared" si="44"/>
        <v>#N/A</v>
      </c>
      <c r="L284" s="84" t="e">
        <f t="shared" si="45"/>
        <v>#N/A</v>
      </c>
      <c r="M284" s="40">
        <f t="shared" si="40"/>
        <v>0</v>
      </c>
      <c r="N284" s="40" t="e">
        <f t="shared" si="41"/>
        <v>#N/A</v>
      </c>
      <c r="O284" s="40">
        <f t="shared" si="46"/>
        <v>0</v>
      </c>
      <c r="P284" s="68">
        <f t="shared" si="47"/>
        <v>0</v>
      </c>
      <c r="Q284" s="69" t="e">
        <f t="shared" si="42"/>
        <v>#N/A</v>
      </c>
      <c r="R284" s="70">
        <f t="shared" si="48"/>
        <v>0</v>
      </c>
      <c r="T284" s="10"/>
      <c r="U284" s="10"/>
      <c r="V284" s="10"/>
      <c r="W284" s="10"/>
      <c r="X284" s="10"/>
    </row>
    <row r="285" spans="4:24" s="9" customFormat="1" x14ac:dyDescent="0.3">
      <c r="D285" s="17">
        <f t="shared" si="43"/>
        <v>70037</v>
      </c>
      <c r="E285" s="41">
        <v>1</v>
      </c>
      <c r="F285" s="83">
        <f t="shared" si="49"/>
        <v>3</v>
      </c>
      <c r="G285" s="39"/>
      <c r="H285" s="39"/>
      <c r="I285" s="39"/>
      <c r="J285" s="39"/>
      <c r="K285" s="84" t="e">
        <f t="shared" si="44"/>
        <v>#N/A</v>
      </c>
      <c r="L285" s="84" t="e">
        <f t="shared" si="45"/>
        <v>#N/A</v>
      </c>
      <c r="M285" s="40">
        <f t="shared" si="40"/>
        <v>0</v>
      </c>
      <c r="N285" s="40" t="e">
        <f t="shared" si="41"/>
        <v>#N/A</v>
      </c>
      <c r="O285" s="40">
        <f t="shared" si="46"/>
        <v>0</v>
      </c>
      <c r="P285" s="68">
        <f t="shared" si="47"/>
        <v>0</v>
      </c>
      <c r="Q285" s="69" t="e">
        <f t="shared" si="42"/>
        <v>#N/A</v>
      </c>
      <c r="R285" s="70">
        <f t="shared" si="48"/>
        <v>0</v>
      </c>
      <c r="T285" s="10"/>
      <c r="U285" s="10"/>
      <c r="V285" s="10"/>
      <c r="W285" s="10"/>
      <c r="X285" s="10"/>
    </row>
    <row r="286" spans="4:24" s="9" customFormat="1" x14ac:dyDescent="0.3">
      <c r="D286" s="17">
        <f t="shared" si="43"/>
        <v>70129</v>
      </c>
      <c r="E286" s="41">
        <v>1</v>
      </c>
      <c r="F286" s="83">
        <f t="shared" si="49"/>
        <v>3</v>
      </c>
      <c r="G286" s="39"/>
      <c r="H286" s="39"/>
      <c r="I286" s="39"/>
      <c r="J286" s="39"/>
      <c r="K286" s="84" t="e">
        <f t="shared" si="44"/>
        <v>#N/A</v>
      </c>
      <c r="L286" s="84" t="e">
        <f t="shared" si="45"/>
        <v>#N/A</v>
      </c>
      <c r="M286" s="40">
        <f t="shared" si="40"/>
        <v>0</v>
      </c>
      <c r="N286" s="40" t="e">
        <f t="shared" si="41"/>
        <v>#N/A</v>
      </c>
      <c r="O286" s="40">
        <f t="shared" si="46"/>
        <v>0</v>
      </c>
      <c r="P286" s="68">
        <f t="shared" si="47"/>
        <v>0</v>
      </c>
      <c r="Q286" s="69" t="e">
        <f t="shared" si="42"/>
        <v>#N/A</v>
      </c>
      <c r="R286" s="70">
        <f t="shared" si="48"/>
        <v>0</v>
      </c>
      <c r="T286" s="10"/>
      <c r="U286" s="10"/>
      <c r="V286" s="10"/>
      <c r="W286" s="10"/>
      <c r="X286" s="10"/>
    </row>
    <row r="287" spans="4:24" s="9" customFormat="1" x14ac:dyDescent="0.3">
      <c r="D287" s="17">
        <f t="shared" si="43"/>
        <v>70220</v>
      </c>
      <c r="E287" s="41">
        <v>1</v>
      </c>
      <c r="F287" s="83">
        <f t="shared" si="49"/>
        <v>3</v>
      </c>
      <c r="G287" s="39"/>
      <c r="H287" s="39"/>
      <c r="I287" s="39"/>
      <c r="J287" s="39"/>
      <c r="K287" s="84" t="e">
        <f t="shared" si="44"/>
        <v>#N/A</v>
      </c>
      <c r="L287" s="84" t="e">
        <f t="shared" si="45"/>
        <v>#N/A</v>
      </c>
      <c r="M287" s="40">
        <f t="shared" si="40"/>
        <v>0</v>
      </c>
      <c r="N287" s="40" t="e">
        <f t="shared" si="41"/>
        <v>#N/A</v>
      </c>
      <c r="O287" s="40">
        <f t="shared" si="46"/>
        <v>0</v>
      </c>
      <c r="P287" s="68">
        <f t="shared" si="47"/>
        <v>0</v>
      </c>
      <c r="Q287" s="69" t="e">
        <f t="shared" si="42"/>
        <v>#N/A</v>
      </c>
      <c r="R287" s="70">
        <f t="shared" si="48"/>
        <v>0</v>
      </c>
      <c r="T287" s="10"/>
      <c r="U287" s="10"/>
      <c r="V287" s="10"/>
      <c r="W287" s="10"/>
      <c r="X287" s="10"/>
    </row>
    <row r="288" spans="4:24" s="9" customFormat="1" x14ac:dyDescent="0.3">
      <c r="D288" s="17">
        <f t="shared" si="43"/>
        <v>70311</v>
      </c>
      <c r="E288" s="41">
        <v>1</v>
      </c>
      <c r="F288" s="83">
        <f t="shared" si="49"/>
        <v>3</v>
      </c>
      <c r="G288" s="39"/>
      <c r="H288" s="39"/>
      <c r="I288" s="39"/>
      <c r="J288" s="39"/>
      <c r="K288" s="84" t="e">
        <f t="shared" si="44"/>
        <v>#N/A</v>
      </c>
      <c r="L288" s="84" t="e">
        <f t="shared" si="45"/>
        <v>#N/A</v>
      </c>
      <c r="M288" s="40">
        <f t="shared" si="40"/>
        <v>0</v>
      </c>
      <c r="N288" s="40" t="e">
        <f t="shared" si="41"/>
        <v>#N/A</v>
      </c>
      <c r="O288" s="40">
        <f t="shared" si="46"/>
        <v>0</v>
      </c>
      <c r="P288" s="68">
        <f t="shared" si="47"/>
        <v>0</v>
      </c>
      <c r="Q288" s="69" t="e">
        <f t="shared" si="42"/>
        <v>#N/A</v>
      </c>
      <c r="R288" s="70">
        <f t="shared" si="48"/>
        <v>0</v>
      </c>
      <c r="T288" s="10"/>
      <c r="U288" s="10"/>
      <c r="V288" s="10"/>
      <c r="W288" s="10"/>
      <c r="X288" s="10"/>
    </row>
    <row r="289" spans="4:24" s="9" customFormat="1" x14ac:dyDescent="0.3">
      <c r="D289" s="17">
        <f t="shared" si="43"/>
        <v>70403</v>
      </c>
      <c r="E289" s="41">
        <v>1</v>
      </c>
      <c r="F289" s="83">
        <f t="shared" si="49"/>
        <v>3</v>
      </c>
      <c r="G289" s="39"/>
      <c r="H289" s="39"/>
      <c r="I289" s="39"/>
      <c r="J289" s="39"/>
      <c r="K289" s="84" t="e">
        <f t="shared" si="44"/>
        <v>#N/A</v>
      </c>
      <c r="L289" s="84" t="e">
        <f t="shared" si="45"/>
        <v>#N/A</v>
      </c>
      <c r="M289" s="40">
        <f t="shared" si="40"/>
        <v>0</v>
      </c>
      <c r="N289" s="40" t="e">
        <f t="shared" si="41"/>
        <v>#N/A</v>
      </c>
      <c r="O289" s="40">
        <f t="shared" si="46"/>
        <v>0</v>
      </c>
      <c r="P289" s="68">
        <f t="shared" si="47"/>
        <v>0</v>
      </c>
      <c r="Q289" s="69" t="e">
        <f t="shared" si="42"/>
        <v>#N/A</v>
      </c>
      <c r="R289" s="70">
        <f t="shared" si="48"/>
        <v>0</v>
      </c>
      <c r="T289" s="10"/>
      <c r="U289" s="10"/>
      <c r="V289" s="10"/>
      <c r="W289" s="10"/>
      <c r="X289" s="10"/>
    </row>
    <row r="290" spans="4:24" s="9" customFormat="1" x14ac:dyDescent="0.3">
      <c r="D290" s="17">
        <f t="shared" si="43"/>
        <v>70495</v>
      </c>
      <c r="E290" s="41">
        <v>1</v>
      </c>
      <c r="F290" s="83">
        <f t="shared" si="49"/>
        <v>3</v>
      </c>
      <c r="G290" s="39"/>
      <c r="H290" s="39"/>
      <c r="I290" s="39"/>
      <c r="J290" s="39"/>
      <c r="K290" s="84" t="e">
        <f t="shared" si="44"/>
        <v>#N/A</v>
      </c>
      <c r="L290" s="84" t="e">
        <f t="shared" si="45"/>
        <v>#N/A</v>
      </c>
      <c r="M290" s="40">
        <f t="shared" si="40"/>
        <v>0</v>
      </c>
      <c r="N290" s="40" t="e">
        <f t="shared" si="41"/>
        <v>#N/A</v>
      </c>
      <c r="O290" s="40">
        <f t="shared" si="46"/>
        <v>0</v>
      </c>
      <c r="P290" s="68">
        <f t="shared" si="47"/>
        <v>0</v>
      </c>
      <c r="Q290" s="69" t="e">
        <f t="shared" si="42"/>
        <v>#N/A</v>
      </c>
      <c r="R290" s="70">
        <f t="shared" si="48"/>
        <v>0</v>
      </c>
      <c r="T290" s="10"/>
      <c r="U290" s="10"/>
      <c r="V290" s="10"/>
      <c r="W290" s="10"/>
      <c r="X290" s="10"/>
    </row>
    <row r="291" spans="4:24" s="9" customFormat="1" x14ac:dyDescent="0.3">
      <c r="D291" s="17">
        <f t="shared" si="43"/>
        <v>70585</v>
      </c>
      <c r="E291" s="41">
        <v>1</v>
      </c>
      <c r="F291" s="83">
        <f t="shared" si="49"/>
        <v>3</v>
      </c>
      <c r="G291" s="39"/>
      <c r="H291" s="39"/>
      <c r="I291" s="39"/>
      <c r="J291" s="39"/>
      <c r="K291" s="84" t="e">
        <f t="shared" si="44"/>
        <v>#N/A</v>
      </c>
      <c r="L291" s="84" t="e">
        <f t="shared" si="45"/>
        <v>#N/A</v>
      </c>
      <c r="M291" s="40">
        <f t="shared" si="40"/>
        <v>0</v>
      </c>
      <c r="N291" s="40" t="e">
        <f t="shared" si="41"/>
        <v>#N/A</v>
      </c>
      <c r="O291" s="40">
        <f t="shared" si="46"/>
        <v>0</v>
      </c>
      <c r="P291" s="68">
        <f t="shared" si="47"/>
        <v>0</v>
      </c>
      <c r="Q291" s="69" t="e">
        <f t="shared" si="42"/>
        <v>#N/A</v>
      </c>
      <c r="R291" s="70">
        <f t="shared" si="48"/>
        <v>0</v>
      </c>
      <c r="T291" s="10"/>
      <c r="U291" s="10"/>
      <c r="V291" s="10"/>
      <c r="W291" s="10"/>
      <c r="X291" s="10"/>
    </row>
    <row r="292" spans="4:24" s="9" customFormat="1" x14ac:dyDescent="0.3">
      <c r="D292" s="17">
        <f t="shared" si="43"/>
        <v>70676</v>
      </c>
      <c r="E292" s="41">
        <v>1</v>
      </c>
      <c r="F292" s="83">
        <f t="shared" si="49"/>
        <v>3</v>
      </c>
      <c r="G292" s="39"/>
      <c r="H292" s="39"/>
      <c r="I292" s="39"/>
      <c r="J292" s="39"/>
      <c r="K292" s="84" t="e">
        <f t="shared" si="44"/>
        <v>#N/A</v>
      </c>
      <c r="L292" s="84" t="e">
        <f t="shared" si="45"/>
        <v>#N/A</v>
      </c>
      <c r="M292" s="40">
        <f t="shared" si="40"/>
        <v>0</v>
      </c>
      <c r="N292" s="40" t="e">
        <f t="shared" si="41"/>
        <v>#N/A</v>
      </c>
      <c r="O292" s="40">
        <f t="shared" si="46"/>
        <v>0</v>
      </c>
      <c r="P292" s="68">
        <f t="shared" si="47"/>
        <v>0</v>
      </c>
      <c r="Q292" s="69" t="e">
        <f t="shared" si="42"/>
        <v>#N/A</v>
      </c>
      <c r="R292" s="70">
        <f t="shared" si="48"/>
        <v>0</v>
      </c>
      <c r="T292" s="10"/>
      <c r="U292" s="10"/>
      <c r="V292" s="10"/>
      <c r="W292" s="10"/>
      <c r="X292" s="10"/>
    </row>
    <row r="293" spans="4:24" s="9" customFormat="1" x14ac:dyDescent="0.3">
      <c r="D293" s="17">
        <f t="shared" si="43"/>
        <v>70768</v>
      </c>
      <c r="E293" s="41">
        <v>1</v>
      </c>
      <c r="F293" s="83">
        <f t="shared" si="49"/>
        <v>3</v>
      </c>
      <c r="G293" s="39"/>
      <c r="H293" s="39"/>
      <c r="I293" s="39"/>
      <c r="J293" s="39"/>
      <c r="K293" s="84" t="e">
        <f t="shared" si="44"/>
        <v>#N/A</v>
      </c>
      <c r="L293" s="84" t="e">
        <f t="shared" si="45"/>
        <v>#N/A</v>
      </c>
      <c r="M293" s="40">
        <f t="shared" si="40"/>
        <v>0</v>
      </c>
      <c r="N293" s="40" t="e">
        <f t="shared" si="41"/>
        <v>#N/A</v>
      </c>
      <c r="O293" s="40">
        <f t="shared" si="46"/>
        <v>0</v>
      </c>
      <c r="P293" s="68">
        <f t="shared" si="47"/>
        <v>0</v>
      </c>
      <c r="Q293" s="69" t="e">
        <f t="shared" si="42"/>
        <v>#N/A</v>
      </c>
      <c r="R293" s="70">
        <f t="shared" si="48"/>
        <v>0</v>
      </c>
      <c r="T293" s="10"/>
      <c r="U293" s="10"/>
      <c r="V293" s="10"/>
      <c r="W293" s="10"/>
      <c r="X293" s="10"/>
    </row>
    <row r="294" spans="4:24" s="9" customFormat="1" x14ac:dyDescent="0.3">
      <c r="D294" s="17">
        <f t="shared" si="43"/>
        <v>70860</v>
      </c>
      <c r="E294" s="41">
        <v>1</v>
      </c>
      <c r="F294" s="83">
        <f t="shared" si="49"/>
        <v>3</v>
      </c>
      <c r="G294" s="39"/>
      <c r="H294" s="39"/>
      <c r="I294" s="39"/>
      <c r="J294" s="39"/>
      <c r="K294" s="84" t="e">
        <f t="shared" si="44"/>
        <v>#N/A</v>
      </c>
      <c r="L294" s="84" t="e">
        <f t="shared" si="45"/>
        <v>#N/A</v>
      </c>
      <c r="M294" s="40">
        <f t="shared" si="40"/>
        <v>0</v>
      </c>
      <c r="N294" s="40" t="e">
        <f t="shared" si="41"/>
        <v>#N/A</v>
      </c>
      <c r="O294" s="40">
        <f t="shared" si="46"/>
        <v>0</v>
      </c>
      <c r="P294" s="68">
        <f t="shared" si="47"/>
        <v>0</v>
      </c>
      <c r="Q294" s="69" t="e">
        <f t="shared" si="42"/>
        <v>#N/A</v>
      </c>
      <c r="R294" s="70">
        <f t="shared" si="48"/>
        <v>0</v>
      </c>
      <c r="T294" s="10"/>
      <c r="U294" s="10"/>
      <c r="V294" s="10"/>
      <c r="W294" s="10"/>
      <c r="X294" s="10"/>
    </row>
    <row r="295" spans="4:24" s="9" customFormat="1" x14ac:dyDescent="0.3">
      <c r="D295" s="17">
        <f t="shared" si="43"/>
        <v>70950</v>
      </c>
      <c r="E295" s="41">
        <v>1</v>
      </c>
      <c r="F295" s="83">
        <f t="shared" si="49"/>
        <v>3</v>
      </c>
      <c r="G295" s="39"/>
      <c r="H295" s="39"/>
      <c r="I295" s="39"/>
      <c r="J295" s="39"/>
      <c r="K295" s="84" t="e">
        <f t="shared" si="44"/>
        <v>#N/A</v>
      </c>
      <c r="L295" s="84" t="e">
        <f t="shared" si="45"/>
        <v>#N/A</v>
      </c>
      <c r="M295" s="40">
        <f t="shared" si="40"/>
        <v>0</v>
      </c>
      <c r="N295" s="40" t="e">
        <f t="shared" si="41"/>
        <v>#N/A</v>
      </c>
      <c r="O295" s="40">
        <f t="shared" si="46"/>
        <v>0</v>
      </c>
      <c r="P295" s="68">
        <f t="shared" si="47"/>
        <v>0</v>
      </c>
      <c r="Q295" s="69" t="e">
        <f t="shared" si="42"/>
        <v>#N/A</v>
      </c>
      <c r="R295" s="70">
        <f t="shared" si="48"/>
        <v>0</v>
      </c>
      <c r="T295" s="10"/>
      <c r="U295" s="10"/>
      <c r="V295" s="10"/>
      <c r="W295" s="10"/>
      <c r="X295" s="10"/>
    </row>
    <row r="296" spans="4:24" s="9" customFormat="1" x14ac:dyDescent="0.3">
      <c r="D296" s="17">
        <f t="shared" si="43"/>
        <v>71041</v>
      </c>
      <c r="E296" s="41">
        <v>1</v>
      </c>
      <c r="F296" s="83">
        <f t="shared" si="49"/>
        <v>3</v>
      </c>
      <c r="G296" s="39"/>
      <c r="H296" s="39"/>
      <c r="I296" s="39"/>
      <c r="J296" s="39"/>
      <c r="K296" s="84" t="e">
        <f t="shared" si="44"/>
        <v>#N/A</v>
      </c>
      <c r="L296" s="84" t="e">
        <f t="shared" si="45"/>
        <v>#N/A</v>
      </c>
      <c r="M296" s="40">
        <f t="shared" si="40"/>
        <v>0</v>
      </c>
      <c r="N296" s="40" t="e">
        <f t="shared" si="41"/>
        <v>#N/A</v>
      </c>
      <c r="O296" s="40">
        <f t="shared" si="46"/>
        <v>0</v>
      </c>
      <c r="P296" s="68">
        <f t="shared" si="47"/>
        <v>0</v>
      </c>
      <c r="Q296" s="69" t="e">
        <f t="shared" si="42"/>
        <v>#N/A</v>
      </c>
      <c r="R296" s="70">
        <f t="shared" si="48"/>
        <v>0</v>
      </c>
      <c r="T296" s="10"/>
      <c r="U296" s="10"/>
      <c r="V296" s="10"/>
      <c r="W296" s="10"/>
      <c r="X296" s="10"/>
    </row>
    <row r="297" spans="4:24" s="9" customFormat="1" x14ac:dyDescent="0.3">
      <c r="D297" s="17">
        <f t="shared" si="43"/>
        <v>71133</v>
      </c>
      <c r="E297" s="41">
        <v>1</v>
      </c>
      <c r="F297" s="83">
        <f t="shared" si="49"/>
        <v>3</v>
      </c>
      <c r="G297" s="39"/>
      <c r="H297" s="39"/>
      <c r="I297" s="39"/>
      <c r="J297" s="39"/>
      <c r="K297" s="84" t="e">
        <f t="shared" si="44"/>
        <v>#N/A</v>
      </c>
      <c r="L297" s="84" t="e">
        <f t="shared" si="45"/>
        <v>#N/A</v>
      </c>
      <c r="M297" s="40">
        <f t="shared" si="40"/>
        <v>0</v>
      </c>
      <c r="N297" s="40" t="e">
        <f t="shared" si="41"/>
        <v>#N/A</v>
      </c>
      <c r="O297" s="40">
        <f t="shared" si="46"/>
        <v>0</v>
      </c>
      <c r="P297" s="68">
        <f t="shared" si="47"/>
        <v>0</v>
      </c>
      <c r="Q297" s="69" t="e">
        <f t="shared" si="42"/>
        <v>#N/A</v>
      </c>
      <c r="R297" s="70">
        <f t="shared" si="48"/>
        <v>0</v>
      </c>
      <c r="T297" s="10"/>
      <c r="U297" s="10"/>
      <c r="V297" s="10"/>
      <c r="W297" s="10"/>
      <c r="X297" s="10"/>
    </row>
    <row r="298" spans="4:24" s="9" customFormat="1" x14ac:dyDescent="0.3">
      <c r="D298" s="17">
        <f t="shared" si="43"/>
        <v>71225</v>
      </c>
      <c r="E298" s="41">
        <v>1</v>
      </c>
      <c r="F298" s="83">
        <f t="shared" si="49"/>
        <v>3</v>
      </c>
      <c r="G298" s="39"/>
      <c r="H298" s="39"/>
      <c r="I298" s="39"/>
      <c r="J298" s="39"/>
      <c r="K298" s="84" t="e">
        <f t="shared" si="44"/>
        <v>#N/A</v>
      </c>
      <c r="L298" s="84" t="e">
        <f t="shared" si="45"/>
        <v>#N/A</v>
      </c>
      <c r="M298" s="40">
        <f t="shared" si="40"/>
        <v>0</v>
      </c>
      <c r="N298" s="40" t="e">
        <f t="shared" si="41"/>
        <v>#N/A</v>
      </c>
      <c r="O298" s="40">
        <f t="shared" si="46"/>
        <v>0</v>
      </c>
      <c r="P298" s="68">
        <f t="shared" si="47"/>
        <v>0</v>
      </c>
      <c r="Q298" s="69" t="e">
        <f t="shared" si="42"/>
        <v>#N/A</v>
      </c>
      <c r="R298" s="70">
        <f t="shared" si="48"/>
        <v>0</v>
      </c>
      <c r="T298" s="10"/>
      <c r="U298" s="10"/>
      <c r="V298" s="10"/>
      <c r="W298" s="10"/>
      <c r="X298" s="10"/>
    </row>
    <row r="299" spans="4:24" s="9" customFormat="1" x14ac:dyDescent="0.3">
      <c r="D299" s="17">
        <f t="shared" si="43"/>
        <v>71315</v>
      </c>
      <c r="E299" s="41">
        <v>1</v>
      </c>
      <c r="F299" s="83">
        <f t="shared" si="49"/>
        <v>3</v>
      </c>
      <c r="G299" s="39"/>
      <c r="H299" s="39"/>
      <c r="I299" s="39"/>
      <c r="J299" s="39"/>
      <c r="K299" s="84" t="e">
        <f t="shared" si="44"/>
        <v>#N/A</v>
      </c>
      <c r="L299" s="84" t="e">
        <f t="shared" si="45"/>
        <v>#N/A</v>
      </c>
      <c r="M299" s="40">
        <f t="shared" si="40"/>
        <v>0</v>
      </c>
      <c r="N299" s="40" t="e">
        <f t="shared" si="41"/>
        <v>#N/A</v>
      </c>
      <c r="O299" s="40">
        <f t="shared" si="46"/>
        <v>0</v>
      </c>
      <c r="P299" s="68">
        <f t="shared" si="47"/>
        <v>0</v>
      </c>
      <c r="Q299" s="69" t="e">
        <f t="shared" si="42"/>
        <v>#N/A</v>
      </c>
      <c r="R299" s="70">
        <f t="shared" si="48"/>
        <v>0</v>
      </c>
      <c r="T299" s="10"/>
      <c r="U299" s="10"/>
      <c r="V299" s="10"/>
      <c r="W299" s="10"/>
      <c r="X299" s="10"/>
    </row>
    <row r="300" spans="4:24" s="9" customFormat="1" x14ac:dyDescent="0.3">
      <c r="D300" s="17">
        <f t="shared" si="43"/>
        <v>71406</v>
      </c>
      <c r="E300" s="41">
        <v>1</v>
      </c>
      <c r="F300" s="83">
        <f t="shared" si="49"/>
        <v>3</v>
      </c>
      <c r="G300" s="39"/>
      <c r="H300" s="39"/>
      <c r="I300" s="39"/>
      <c r="J300" s="39"/>
      <c r="K300" s="84" t="e">
        <f t="shared" si="44"/>
        <v>#N/A</v>
      </c>
      <c r="L300" s="84" t="e">
        <f t="shared" si="45"/>
        <v>#N/A</v>
      </c>
      <c r="M300" s="40">
        <f t="shared" si="40"/>
        <v>0</v>
      </c>
      <c r="N300" s="40" t="e">
        <f t="shared" si="41"/>
        <v>#N/A</v>
      </c>
      <c r="O300" s="40">
        <f t="shared" si="46"/>
        <v>0</v>
      </c>
      <c r="P300" s="68">
        <f t="shared" si="47"/>
        <v>0</v>
      </c>
      <c r="Q300" s="69" t="e">
        <f t="shared" si="42"/>
        <v>#N/A</v>
      </c>
      <c r="R300" s="70">
        <f t="shared" si="48"/>
        <v>0</v>
      </c>
      <c r="T300" s="10"/>
      <c r="U300" s="10"/>
      <c r="V300" s="10"/>
      <c r="W300" s="10"/>
      <c r="X300" s="10"/>
    </row>
    <row r="301" spans="4:24" s="9" customFormat="1" x14ac:dyDescent="0.3">
      <c r="D301" s="17">
        <f t="shared" si="43"/>
        <v>71498</v>
      </c>
      <c r="E301" s="41">
        <v>1</v>
      </c>
      <c r="F301" s="83">
        <f t="shared" si="49"/>
        <v>3</v>
      </c>
      <c r="G301" s="39"/>
      <c r="H301" s="39"/>
      <c r="I301" s="39"/>
      <c r="J301" s="39"/>
      <c r="K301" s="84" t="e">
        <f t="shared" si="44"/>
        <v>#N/A</v>
      </c>
      <c r="L301" s="84" t="e">
        <f t="shared" si="45"/>
        <v>#N/A</v>
      </c>
      <c r="M301" s="40">
        <f t="shared" si="40"/>
        <v>0</v>
      </c>
      <c r="N301" s="40" t="e">
        <f t="shared" si="41"/>
        <v>#N/A</v>
      </c>
      <c r="O301" s="40">
        <f t="shared" si="46"/>
        <v>0</v>
      </c>
      <c r="P301" s="68">
        <f t="shared" si="47"/>
        <v>0</v>
      </c>
      <c r="Q301" s="69" t="e">
        <f t="shared" si="42"/>
        <v>#N/A</v>
      </c>
      <c r="R301" s="70">
        <f t="shared" si="48"/>
        <v>0</v>
      </c>
      <c r="T301" s="10"/>
      <c r="U301" s="10"/>
      <c r="V301" s="10"/>
      <c r="W301" s="10"/>
      <c r="X301" s="10"/>
    </row>
    <row r="302" spans="4:24" s="9" customFormat="1" x14ac:dyDescent="0.3">
      <c r="D302" s="17">
        <f t="shared" si="43"/>
        <v>71590</v>
      </c>
      <c r="E302" s="41">
        <v>1</v>
      </c>
      <c r="F302" s="83">
        <f t="shared" si="49"/>
        <v>3</v>
      </c>
      <c r="G302" s="39"/>
      <c r="H302" s="39"/>
      <c r="I302" s="39"/>
      <c r="J302" s="39"/>
      <c r="K302" s="84" t="e">
        <f t="shared" si="44"/>
        <v>#N/A</v>
      </c>
      <c r="L302" s="84" t="e">
        <f t="shared" si="45"/>
        <v>#N/A</v>
      </c>
      <c r="M302" s="40">
        <f t="shared" si="40"/>
        <v>0</v>
      </c>
      <c r="N302" s="40" t="e">
        <f t="shared" si="41"/>
        <v>#N/A</v>
      </c>
      <c r="O302" s="40">
        <f t="shared" si="46"/>
        <v>0</v>
      </c>
      <c r="P302" s="68">
        <f t="shared" si="47"/>
        <v>0</v>
      </c>
      <c r="Q302" s="69" t="e">
        <f t="shared" si="42"/>
        <v>#N/A</v>
      </c>
      <c r="R302" s="70">
        <f t="shared" si="48"/>
        <v>0</v>
      </c>
      <c r="T302" s="10"/>
      <c r="U302" s="10"/>
      <c r="V302" s="10"/>
      <c r="W302" s="10"/>
      <c r="X302" s="10"/>
    </row>
    <row r="303" spans="4:24" s="9" customFormat="1" x14ac:dyDescent="0.3">
      <c r="D303" s="17">
        <f t="shared" si="43"/>
        <v>71681</v>
      </c>
      <c r="E303" s="41">
        <v>1</v>
      </c>
      <c r="F303" s="83">
        <f t="shared" si="49"/>
        <v>3</v>
      </c>
      <c r="G303" s="39"/>
      <c r="H303" s="39"/>
      <c r="I303" s="39"/>
      <c r="J303" s="39"/>
      <c r="K303" s="84" t="e">
        <f t="shared" si="44"/>
        <v>#N/A</v>
      </c>
      <c r="L303" s="84" t="e">
        <f t="shared" si="45"/>
        <v>#N/A</v>
      </c>
      <c r="M303" s="40">
        <f t="shared" si="40"/>
        <v>0</v>
      </c>
      <c r="N303" s="40" t="e">
        <f t="shared" si="41"/>
        <v>#N/A</v>
      </c>
      <c r="O303" s="40">
        <f t="shared" si="46"/>
        <v>0</v>
      </c>
      <c r="P303" s="68">
        <f t="shared" si="47"/>
        <v>0</v>
      </c>
      <c r="Q303" s="69" t="e">
        <f t="shared" si="42"/>
        <v>#N/A</v>
      </c>
      <c r="R303" s="70">
        <f t="shared" si="48"/>
        <v>0</v>
      </c>
      <c r="T303" s="10"/>
      <c r="U303" s="10"/>
      <c r="V303" s="10"/>
      <c r="W303" s="10"/>
      <c r="X303" s="10"/>
    </row>
    <row r="304" spans="4:24" s="9" customFormat="1" x14ac:dyDescent="0.3">
      <c r="D304" s="17">
        <f t="shared" si="43"/>
        <v>71772</v>
      </c>
      <c r="E304" s="41">
        <v>1</v>
      </c>
      <c r="F304" s="83">
        <f t="shared" si="49"/>
        <v>3</v>
      </c>
      <c r="G304" s="39"/>
      <c r="H304" s="39"/>
      <c r="I304" s="39"/>
      <c r="J304" s="39"/>
      <c r="K304" s="84" t="e">
        <f t="shared" si="44"/>
        <v>#N/A</v>
      </c>
      <c r="L304" s="84" t="e">
        <f t="shared" si="45"/>
        <v>#N/A</v>
      </c>
      <c r="M304" s="40">
        <f t="shared" si="40"/>
        <v>0</v>
      </c>
      <c r="N304" s="40" t="e">
        <f t="shared" si="41"/>
        <v>#N/A</v>
      </c>
      <c r="O304" s="40">
        <f t="shared" si="46"/>
        <v>0</v>
      </c>
      <c r="P304" s="68">
        <f t="shared" si="47"/>
        <v>0</v>
      </c>
      <c r="Q304" s="69" t="e">
        <f t="shared" si="42"/>
        <v>#N/A</v>
      </c>
      <c r="R304" s="70">
        <f t="shared" si="48"/>
        <v>0</v>
      </c>
      <c r="T304" s="10"/>
      <c r="U304" s="10"/>
      <c r="V304" s="10"/>
      <c r="W304" s="10"/>
      <c r="X304" s="10"/>
    </row>
    <row r="305" spans="4:24" s="9" customFormat="1" x14ac:dyDescent="0.3">
      <c r="D305" s="17">
        <f t="shared" si="43"/>
        <v>71864</v>
      </c>
      <c r="E305" s="41">
        <v>1</v>
      </c>
      <c r="F305" s="83">
        <f t="shared" si="49"/>
        <v>3</v>
      </c>
      <c r="G305" s="39"/>
      <c r="H305" s="39"/>
      <c r="I305" s="39"/>
      <c r="J305" s="39"/>
      <c r="K305" s="84" t="e">
        <f t="shared" si="44"/>
        <v>#N/A</v>
      </c>
      <c r="L305" s="84" t="e">
        <f t="shared" si="45"/>
        <v>#N/A</v>
      </c>
      <c r="M305" s="40">
        <f t="shared" si="40"/>
        <v>0</v>
      </c>
      <c r="N305" s="40" t="e">
        <f t="shared" si="41"/>
        <v>#N/A</v>
      </c>
      <c r="O305" s="40">
        <f t="shared" si="46"/>
        <v>0</v>
      </c>
      <c r="P305" s="68">
        <f t="shared" si="47"/>
        <v>0</v>
      </c>
      <c r="Q305" s="69" t="e">
        <f t="shared" si="42"/>
        <v>#N/A</v>
      </c>
      <c r="R305" s="70">
        <f t="shared" si="48"/>
        <v>0</v>
      </c>
      <c r="T305" s="10"/>
      <c r="U305" s="10"/>
      <c r="V305" s="10"/>
      <c r="W305" s="10"/>
      <c r="X305" s="10"/>
    </row>
    <row r="306" spans="4:24" s="9" customFormat="1" x14ac:dyDescent="0.3">
      <c r="D306" s="17">
        <f t="shared" si="43"/>
        <v>71956</v>
      </c>
      <c r="E306" s="41">
        <v>1</v>
      </c>
      <c r="F306" s="83">
        <f t="shared" si="49"/>
        <v>3</v>
      </c>
      <c r="G306" s="39"/>
      <c r="H306" s="39"/>
      <c r="I306" s="39"/>
      <c r="J306" s="39"/>
      <c r="K306" s="84" t="e">
        <f t="shared" si="44"/>
        <v>#N/A</v>
      </c>
      <c r="L306" s="84" t="e">
        <f t="shared" si="45"/>
        <v>#N/A</v>
      </c>
      <c r="M306" s="40">
        <f t="shared" si="40"/>
        <v>0</v>
      </c>
      <c r="N306" s="40" t="e">
        <f t="shared" si="41"/>
        <v>#N/A</v>
      </c>
      <c r="O306" s="40">
        <f t="shared" si="46"/>
        <v>0</v>
      </c>
      <c r="P306" s="68">
        <f t="shared" si="47"/>
        <v>0</v>
      </c>
      <c r="Q306" s="69" t="e">
        <f t="shared" si="42"/>
        <v>#N/A</v>
      </c>
      <c r="R306" s="70">
        <f t="shared" si="48"/>
        <v>0</v>
      </c>
      <c r="T306" s="10"/>
      <c r="U306" s="10"/>
      <c r="V306" s="10"/>
      <c r="W306" s="10"/>
      <c r="X306" s="10"/>
    </row>
    <row r="307" spans="4:24" s="9" customFormat="1" x14ac:dyDescent="0.3">
      <c r="D307" s="17">
        <f t="shared" si="43"/>
        <v>72046</v>
      </c>
      <c r="E307" s="41">
        <v>1</v>
      </c>
      <c r="F307" s="83">
        <f t="shared" si="49"/>
        <v>3</v>
      </c>
      <c r="G307" s="39"/>
      <c r="H307" s="39"/>
      <c r="I307" s="39"/>
      <c r="J307" s="39"/>
      <c r="K307" s="84" t="e">
        <f t="shared" si="44"/>
        <v>#N/A</v>
      </c>
      <c r="L307" s="84" t="e">
        <f t="shared" si="45"/>
        <v>#N/A</v>
      </c>
      <c r="M307" s="40">
        <f t="shared" si="40"/>
        <v>0</v>
      </c>
      <c r="N307" s="40" t="e">
        <f t="shared" si="41"/>
        <v>#N/A</v>
      </c>
      <c r="O307" s="40">
        <f t="shared" si="46"/>
        <v>0</v>
      </c>
      <c r="P307" s="68">
        <f t="shared" si="47"/>
        <v>0</v>
      </c>
      <c r="Q307" s="69" t="e">
        <f t="shared" si="42"/>
        <v>#N/A</v>
      </c>
      <c r="R307" s="70">
        <f t="shared" si="48"/>
        <v>0</v>
      </c>
      <c r="T307" s="10"/>
      <c r="U307" s="10"/>
      <c r="V307" s="10"/>
      <c r="W307" s="10"/>
      <c r="X307" s="10"/>
    </row>
    <row r="308" spans="4:24" s="9" customFormat="1" x14ac:dyDescent="0.3">
      <c r="D308" s="17">
        <f t="shared" si="43"/>
        <v>72137</v>
      </c>
      <c r="E308" s="41">
        <v>1</v>
      </c>
      <c r="F308" s="83">
        <f t="shared" si="49"/>
        <v>3</v>
      </c>
      <c r="G308" s="39"/>
      <c r="H308" s="39"/>
      <c r="I308" s="39"/>
      <c r="J308" s="39"/>
      <c r="K308" s="84" t="e">
        <f t="shared" si="44"/>
        <v>#N/A</v>
      </c>
      <c r="L308" s="84" t="e">
        <f t="shared" si="45"/>
        <v>#N/A</v>
      </c>
      <c r="M308" s="40">
        <f t="shared" si="40"/>
        <v>0</v>
      </c>
      <c r="N308" s="40" t="e">
        <f t="shared" si="41"/>
        <v>#N/A</v>
      </c>
      <c r="O308" s="40">
        <f t="shared" si="46"/>
        <v>0</v>
      </c>
      <c r="P308" s="68">
        <f t="shared" si="47"/>
        <v>0</v>
      </c>
      <c r="Q308" s="69" t="e">
        <f t="shared" si="42"/>
        <v>#N/A</v>
      </c>
      <c r="R308" s="70">
        <f t="shared" si="48"/>
        <v>0</v>
      </c>
      <c r="T308" s="10"/>
      <c r="U308" s="10"/>
      <c r="V308" s="10"/>
      <c r="W308" s="10"/>
      <c r="X308" s="10"/>
    </row>
    <row r="309" spans="4:24" s="9" customFormat="1" x14ac:dyDescent="0.3">
      <c r="D309" s="17">
        <f t="shared" si="43"/>
        <v>72229</v>
      </c>
      <c r="E309" s="41">
        <v>1</v>
      </c>
      <c r="F309" s="83">
        <f t="shared" si="49"/>
        <v>3</v>
      </c>
      <c r="G309" s="39"/>
      <c r="H309" s="39"/>
      <c r="I309" s="39"/>
      <c r="J309" s="39"/>
      <c r="K309" s="84" t="e">
        <f t="shared" si="44"/>
        <v>#N/A</v>
      </c>
      <c r="L309" s="84" t="e">
        <f t="shared" si="45"/>
        <v>#N/A</v>
      </c>
      <c r="M309" s="40">
        <f t="shared" si="40"/>
        <v>0</v>
      </c>
      <c r="N309" s="40" t="e">
        <f t="shared" si="41"/>
        <v>#N/A</v>
      </c>
      <c r="O309" s="40">
        <f t="shared" si="46"/>
        <v>0</v>
      </c>
      <c r="P309" s="68">
        <f t="shared" si="47"/>
        <v>0</v>
      </c>
      <c r="Q309" s="69" t="e">
        <f t="shared" si="42"/>
        <v>#N/A</v>
      </c>
      <c r="R309" s="70">
        <f t="shared" si="48"/>
        <v>0</v>
      </c>
      <c r="T309" s="10"/>
      <c r="U309" s="10"/>
      <c r="V309" s="10"/>
      <c r="W309" s="10"/>
      <c r="X309" s="10"/>
    </row>
    <row r="310" spans="4:24" s="9" customFormat="1" x14ac:dyDescent="0.3">
      <c r="D310" s="17">
        <f t="shared" si="43"/>
        <v>72321</v>
      </c>
      <c r="E310" s="41">
        <v>1</v>
      </c>
      <c r="F310" s="83">
        <f t="shared" si="49"/>
        <v>3</v>
      </c>
      <c r="G310" s="39"/>
      <c r="H310" s="39"/>
      <c r="I310" s="39"/>
      <c r="J310" s="39"/>
      <c r="K310" s="84" t="e">
        <f t="shared" si="44"/>
        <v>#N/A</v>
      </c>
      <c r="L310" s="84" t="e">
        <f t="shared" si="45"/>
        <v>#N/A</v>
      </c>
      <c r="M310" s="40">
        <f t="shared" si="40"/>
        <v>0</v>
      </c>
      <c r="N310" s="40" t="e">
        <f t="shared" si="41"/>
        <v>#N/A</v>
      </c>
      <c r="O310" s="40">
        <f t="shared" si="46"/>
        <v>0</v>
      </c>
      <c r="P310" s="68">
        <f t="shared" si="47"/>
        <v>0</v>
      </c>
      <c r="Q310" s="69" t="e">
        <f t="shared" si="42"/>
        <v>#N/A</v>
      </c>
      <c r="R310" s="70">
        <f t="shared" si="48"/>
        <v>0</v>
      </c>
      <c r="T310" s="10"/>
      <c r="U310" s="10"/>
      <c r="V310" s="10"/>
      <c r="W310" s="10"/>
      <c r="X310" s="10"/>
    </row>
    <row r="311" spans="4:24" s="9" customFormat="1" x14ac:dyDescent="0.3">
      <c r="D311" s="17">
        <f t="shared" si="43"/>
        <v>72411</v>
      </c>
      <c r="E311" s="41">
        <v>1</v>
      </c>
      <c r="F311" s="83">
        <f t="shared" si="49"/>
        <v>3</v>
      </c>
      <c r="G311" s="39"/>
      <c r="H311" s="39"/>
      <c r="I311" s="39"/>
      <c r="J311" s="39"/>
      <c r="K311" s="84" t="e">
        <f t="shared" si="44"/>
        <v>#N/A</v>
      </c>
      <c r="L311" s="84" t="e">
        <f t="shared" si="45"/>
        <v>#N/A</v>
      </c>
      <c r="M311" s="40">
        <f t="shared" si="40"/>
        <v>0</v>
      </c>
      <c r="N311" s="40" t="e">
        <f t="shared" si="41"/>
        <v>#N/A</v>
      </c>
      <c r="O311" s="40">
        <f t="shared" si="46"/>
        <v>0</v>
      </c>
      <c r="P311" s="68">
        <f t="shared" si="47"/>
        <v>0</v>
      </c>
      <c r="Q311" s="69" t="e">
        <f t="shared" si="42"/>
        <v>#N/A</v>
      </c>
      <c r="R311" s="70">
        <f t="shared" si="48"/>
        <v>0</v>
      </c>
      <c r="T311" s="10"/>
      <c r="U311" s="10"/>
      <c r="V311" s="10"/>
      <c r="W311" s="10"/>
      <c r="X311" s="10"/>
    </row>
    <row r="312" spans="4:24" s="9" customFormat="1" x14ac:dyDescent="0.3">
      <c r="D312" s="17">
        <f t="shared" si="43"/>
        <v>72502</v>
      </c>
      <c r="E312" s="41">
        <v>1</v>
      </c>
      <c r="F312" s="83">
        <f t="shared" si="49"/>
        <v>3</v>
      </c>
      <c r="G312" s="39"/>
      <c r="H312" s="39"/>
      <c r="I312" s="39"/>
      <c r="J312" s="39"/>
      <c r="K312" s="84" t="e">
        <f t="shared" si="44"/>
        <v>#N/A</v>
      </c>
      <c r="L312" s="84" t="e">
        <f t="shared" si="45"/>
        <v>#N/A</v>
      </c>
      <c r="M312" s="40">
        <f t="shared" si="40"/>
        <v>0</v>
      </c>
      <c r="N312" s="40" t="e">
        <f t="shared" si="41"/>
        <v>#N/A</v>
      </c>
      <c r="O312" s="40">
        <f t="shared" si="46"/>
        <v>0</v>
      </c>
      <c r="P312" s="68">
        <f t="shared" si="47"/>
        <v>0</v>
      </c>
      <c r="Q312" s="69" t="e">
        <f t="shared" si="42"/>
        <v>#N/A</v>
      </c>
      <c r="R312" s="70">
        <f t="shared" si="48"/>
        <v>0</v>
      </c>
      <c r="T312" s="10"/>
      <c r="U312" s="10"/>
      <c r="V312" s="10"/>
      <c r="W312" s="10"/>
      <c r="X312" s="10"/>
    </row>
    <row r="313" spans="4:24" s="9" customFormat="1" x14ac:dyDescent="0.3">
      <c r="D313" s="17">
        <f t="shared" si="43"/>
        <v>72594</v>
      </c>
      <c r="E313" s="41">
        <v>1</v>
      </c>
      <c r="F313" s="83">
        <f t="shared" si="49"/>
        <v>3</v>
      </c>
      <c r="G313" s="39"/>
      <c r="H313" s="39"/>
      <c r="I313" s="39"/>
      <c r="J313" s="39"/>
      <c r="K313" s="84" t="e">
        <f t="shared" si="44"/>
        <v>#N/A</v>
      </c>
      <c r="L313" s="84" t="e">
        <f t="shared" si="45"/>
        <v>#N/A</v>
      </c>
      <c r="M313" s="40">
        <f t="shared" si="40"/>
        <v>0</v>
      </c>
      <c r="N313" s="40" t="e">
        <f t="shared" si="41"/>
        <v>#N/A</v>
      </c>
      <c r="O313" s="40">
        <f t="shared" si="46"/>
        <v>0</v>
      </c>
      <c r="P313" s="68">
        <f t="shared" si="47"/>
        <v>0</v>
      </c>
      <c r="Q313" s="69" t="e">
        <f t="shared" si="42"/>
        <v>#N/A</v>
      </c>
      <c r="R313" s="70">
        <f t="shared" si="48"/>
        <v>0</v>
      </c>
      <c r="T313" s="10"/>
      <c r="U313" s="10"/>
      <c r="V313" s="10"/>
      <c r="W313" s="10"/>
      <c r="X313" s="10"/>
    </row>
    <row r="314" spans="4:24" s="9" customFormat="1" x14ac:dyDescent="0.3">
      <c r="D314" s="17">
        <f t="shared" si="43"/>
        <v>72686</v>
      </c>
      <c r="E314" s="41">
        <v>1</v>
      </c>
      <c r="F314" s="83">
        <f t="shared" si="49"/>
        <v>3</v>
      </c>
      <c r="G314" s="39"/>
      <c r="H314" s="39"/>
      <c r="I314" s="39"/>
      <c r="J314" s="39"/>
      <c r="K314" s="84" t="e">
        <f t="shared" si="44"/>
        <v>#N/A</v>
      </c>
      <c r="L314" s="84" t="e">
        <f t="shared" si="45"/>
        <v>#N/A</v>
      </c>
      <c r="M314" s="40">
        <f t="shared" si="40"/>
        <v>0</v>
      </c>
      <c r="N314" s="40" t="e">
        <f t="shared" si="41"/>
        <v>#N/A</v>
      </c>
      <c r="O314" s="40">
        <f t="shared" si="46"/>
        <v>0</v>
      </c>
      <c r="P314" s="68">
        <f t="shared" si="47"/>
        <v>0</v>
      </c>
      <c r="Q314" s="69" t="e">
        <f t="shared" si="42"/>
        <v>#N/A</v>
      </c>
      <c r="R314" s="70">
        <f t="shared" si="48"/>
        <v>0</v>
      </c>
      <c r="T314" s="10"/>
      <c r="U314" s="10"/>
      <c r="V314" s="10"/>
      <c r="W314" s="10"/>
      <c r="X314" s="10"/>
    </row>
    <row r="315" spans="4:24" s="9" customFormat="1" x14ac:dyDescent="0.3">
      <c r="D315" s="17">
        <f t="shared" si="43"/>
        <v>72776</v>
      </c>
      <c r="E315" s="41">
        <v>1</v>
      </c>
      <c r="F315" s="83">
        <f t="shared" si="49"/>
        <v>3</v>
      </c>
      <c r="G315" s="39"/>
      <c r="H315" s="39"/>
      <c r="I315" s="39"/>
      <c r="J315" s="39"/>
      <c r="K315" s="84" t="e">
        <f t="shared" si="44"/>
        <v>#N/A</v>
      </c>
      <c r="L315" s="84" t="e">
        <f t="shared" si="45"/>
        <v>#N/A</v>
      </c>
      <c r="M315" s="40">
        <f t="shared" si="40"/>
        <v>0</v>
      </c>
      <c r="N315" s="40" t="e">
        <f t="shared" si="41"/>
        <v>#N/A</v>
      </c>
      <c r="O315" s="40">
        <f t="shared" si="46"/>
        <v>0</v>
      </c>
      <c r="P315" s="68">
        <f t="shared" si="47"/>
        <v>0</v>
      </c>
      <c r="Q315" s="69" t="e">
        <f t="shared" si="42"/>
        <v>#N/A</v>
      </c>
      <c r="R315" s="70">
        <f t="shared" si="48"/>
        <v>0</v>
      </c>
      <c r="T315" s="10"/>
      <c r="U315" s="10"/>
      <c r="V315" s="10"/>
      <c r="W315" s="10"/>
      <c r="X315" s="10"/>
    </row>
    <row r="316" spans="4:24" s="9" customFormat="1" x14ac:dyDescent="0.3">
      <c r="D316" s="17">
        <f t="shared" si="43"/>
        <v>72867</v>
      </c>
      <c r="E316" s="41">
        <v>1</v>
      </c>
      <c r="F316" s="83">
        <f t="shared" si="49"/>
        <v>3</v>
      </c>
      <c r="G316" s="39"/>
      <c r="H316" s="39"/>
      <c r="I316" s="39"/>
      <c r="J316" s="39"/>
      <c r="K316" s="84" t="e">
        <f t="shared" si="44"/>
        <v>#N/A</v>
      </c>
      <c r="L316" s="84" t="e">
        <f t="shared" si="45"/>
        <v>#N/A</v>
      </c>
      <c r="M316" s="40">
        <f t="shared" si="40"/>
        <v>0</v>
      </c>
      <c r="N316" s="40" t="e">
        <f t="shared" si="41"/>
        <v>#N/A</v>
      </c>
      <c r="O316" s="40">
        <f t="shared" si="46"/>
        <v>0</v>
      </c>
      <c r="P316" s="68">
        <f t="shared" si="47"/>
        <v>0</v>
      </c>
      <c r="Q316" s="69" t="e">
        <f t="shared" si="42"/>
        <v>#N/A</v>
      </c>
      <c r="R316" s="70">
        <f t="shared" si="48"/>
        <v>0</v>
      </c>
      <c r="T316" s="10"/>
      <c r="U316" s="10"/>
      <c r="V316" s="10"/>
      <c r="W316" s="10"/>
      <c r="X316" s="10"/>
    </row>
    <row r="317" spans="4:24" s="9" customFormat="1" x14ac:dyDescent="0.3">
      <c r="D317" s="17">
        <f t="shared" si="43"/>
        <v>72959</v>
      </c>
      <c r="E317" s="41">
        <v>1</v>
      </c>
      <c r="F317" s="83">
        <f t="shared" si="49"/>
        <v>3</v>
      </c>
      <c r="G317" s="39"/>
      <c r="H317" s="39"/>
      <c r="I317" s="39"/>
      <c r="J317" s="39"/>
      <c r="K317" s="84" t="e">
        <f t="shared" si="44"/>
        <v>#N/A</v>
      </c>
      <c r="L317" s="84" t="e">
        <f t="shared" si="45"/>
        <v>#N/A</v>
      </c>
      <c r="M317" s="40">
        <f t="shared" si="40"/>
        <v>0</v>
      </c>
      <c r="N317" s="40" t="e">
        <f t="shared" si="41"/>
        <v>#N/A</v>
      </c>
      <c r="O317" s="40">
        <f t="shared" si="46"/>
        <v>0</v>
      </c>
      <c r="P317" s="68">
        <f t="shared" si="47"/>
        <v>0</v>
      </c>
      <c r="Q317" s="69" t="e">
        <f t="shared" si="42"/>
        <v>#N/A</v>
      </c>
      <c r="R317" s="70">
        <f t="shared" si="48"/>
        <v>0</v>
      </c>
      <c r="T317" s="10"/>
      <c r="U317" s="10"/>
      <c r="V317" s="10"/>
      <c r="W317" s="10"/>
      <c r="X317" s="10"/>
    </row>
    <row r="318" spans="4:24" s="9" customFormat="1" x14ac:dyDescent="0.3">
      <c r="D318" s="17">
        <f t="shared" si="43"/>
        <v>73051</v>
      </c>
      <c r="E318" s="41">
        <v>1</v>
      </c>
      <c r="F318" s="83">
        <f t="shared" si="49"/>
        <v>3</v>
      </c>
      <c r="G318" s="39"/>
      <c r="H318" s="39"/>
      <c r="I318" s="39"/>
      <c r="J318" s="39"/>
      <c r="K318" s="84" t="e">
        <f t="shared" si="44"/>
        <v>#N/A</v>
      </c>
      <c r="L318" s="84" t="e">
        <f t="shared" si="45"/>
        <v>#N/A</v>
      </c>
      <c r="M318" s="40">
        <f t="shared" si="40"/>
        <v>0</v>
      </c>
      <c r="N318" s="40" t="e">
        <f t="shared" si="41"/>
        <v>#N/A</v>
      </c>
      <c r="O318" s="40">
        <f t="shared" si="46"/>
        <v>0</v>
      </c>
      <c r="P318" s="68">
        <f t="shared" si="47"/>
        <v>0</v>
      </c>
      <c r="Q318" s="69" t="e">
        <f t="shared" si="42"/>
        <v>#N/A</v>
      </c>
      <c r="R318" s="70">
        <f t="shared" si="48"/>
        <v>0</v>
      </c>
      <c r="T318" s="10"/>
      <c r="U318" s="10"/>
      <c r="V318" s="10"/>
      <c r="W318" s="10"/>
      <c r="X318" s="10"/>
    </row>
    <row r="319" spans="4:24" s="9" customFormat="1" x14ac:dyDescent="0.3">
      <c r="D319" s="17">
        <f t="shared" si="43"/>
        <v>73141</v>
      </c>
      <c r="E319" s="41">
        <v>1</v>
      </c>
      <c r="F319" s="83">
        <f t="shared" si="49"/>
        <v>3</v>
      </c>
      <c r="G319" s="39"/>
      <c r="H319" s="39"/>
      <c r="I319" s="39"/>
      <c r="J319" s="39"/>
      <c r="K319" s="84" t="e">
        <f t="shared" si="44"/>
        <v>#N/A</v>
      </c>
      <c r="L319" s="84" t="e">
        <f t="shared" si="45"/>
        <v>#N/A</v>
      </c>
      <c r="M319" s="40">
        <f t="shared" si="40"/>
        <v>0</v>
      </c>
      <c r="N319" s="40" t="e">
        <f t="shared" si="41"/>
        <v>#N/A</v>
      </c>
      <c r="O319" s="40">
        <f t="shared" si="46"/>
        <v>0</v>
      </c>
      <c r="P319" s="68">
        <f t="shared" si="47"/>
        <v>0</v>
      </c>
      <c r="Q319" s="69" t="e">
        <f t="shared" si="42"/>
        <v>#N/A</v>
      </c>
      <c r="R319" s="70">
        <f t="shared" si="48"/>
        <v>0</v>
      </c>
      <c r="T319" s="10"/>
      <c r="U319" s="10"/>
      <c r="V319" s="10"/>
      <c r="W319" s="10"/>
      <c r="X319" s="10"/>
    </row>
    <row r="320" spans="4:24" s="9" customFormat="1" x14ac:dyDescent="0.3">
      <c r="D320" s="17">
        <f t="shared" si="43"/>
        <v>73232</v>
      </c>
      <c r="E320" s="41">
        <v>1</v>
      </c>
      <c r="F320" s="83">
        <f t="shared" si="49"/>
        <v>3</v>
      </c>
      <c r="G320" s="39"/>
      <c r="H320" s="39"/>
      <c r="I320" s="39"/>
      <c r="J320" s="39"/>
      <c r="K320" s="84" t="e">
        <f t="shared" si="44"/>
        <v>#N/A</v>
      </c>
      <c r="L320" s="84" t="e">
        <f t="shared" si="45"/>
        <v>#N/A</v>
      </c>
      <c r="M320" s="40">
        <f t="shared" si="40"/>
        <v>0</v>
      </c>
      <c r="N320" s="40" t="e">
        <f t="shared" si="41"/>
        <v>#N/A</v>
      </c>
      <c r="O320" s="40">
        <f t="shared" si="46"/>
        <v>0</v>
      </c>
      <c r="P320" s="68">
        <f t="shared" si="47"/>
        <v>0</v>
      </c>
      <c r="Q320" s="69" t="e">
        <f t="shared" si="42"/>
        <v>#N/A</v>
      </c>
      <c r="R320" s="70">
        <f t="shared" si="48"/>
        <v>0</v>
      </c>
      <c r="T320" s="10"/>
      <c r="U320" s="10"/>
      <c r="V320" s="10"/>
      <c r="W320" s="10"/>
      <c r="X320" s="10"/>
    </row>
    <row r="321" spans="4:24" s="9" customFormat="1" x14ac:dyDescent="0.3">
      <c r="D321" s="17">
        <f t="shared" si="43"/>
        <v>73324</v>
      </c>
      <c r="E321" s="41">
        <v>1</v>
      </c>
      <c r="F321" s="83">
        <f t="shared" si="49"/>
        <v>3</v>
      </c>
      <c r="G321" s="39"/>
      <c r="H321" s="39"/>
      <c r="I321" s="39"/>
      <c r="J321" s="39"/>
      <c r="K321" s="84" t="e">
        <f t="shared" si="44"/>
        <v>#N/A</v>
      </c>
      <c r="L321" s="84" t="e">
        <f t="shared" si="45"/>
        <v>#N/A</v>
      </c>
      <c r="M321" s="40">
        <f t="shared" si="40"/>
        <v>0</v>
      </c>
      <c r="N321" s="40" t="e">
        <f t="shared" si="41"/>
        <v>#N/A</v>
      </c>
      <c r="O321" s="40">
        <f t="shared" si="46"/>
        <v>0</v>
      </c>
      <c r="P321" s="68">
        <f t="shared" si="47"/>
        <v>0</v>
      </c>
      <c r="Q321" s="69" t="e">
        <f t="shared" si="42"/>
        <v>#N/A</v>
      </c>
      <c r="R321" s="70">
        <f t="shared" si="48"/>
        <v>0</v>
      </c>
      <c r="T321" s="10"/>
      <c r="U321" s="10"/>
      <c r="V321" s="10"/>
      <c r="W321" s="10"/>
      <c r="X321" s="10"/>
    </row>
    <row r="322" spans="4:24" s="9" customFormat="1" x14ac:dyDescent="0.3">
      <c r="D322" s="17">
        <f t="shared" si="43"/>
        <v>73416</v>
      </c>
      <c r="E322" s="41">
        <v>1</v>
      </c>
      <c r="F322" s="83">
        <f t="shared" si="49"/>
        <v>3</v>
      </c>
      <c r="G322" s="39"/>
      <c r="H322" s="39"/>
      <c r="I322" s="39"/>
      <c r="J322" s="39"/>
      <c r="K322" s="84" t="e">
        <f t="shared" si="44"/>
        <v>#N/A</v>
      </c>
      <c r="L322" s="84" t="e">
        <f t="shared" si="45"/>
        <v>#N/A</v>
      </c>
      <c r="M322" s="40">
        <f t="shared" ref="M322:M385" si="50">IF(AND(ISBLANK(G323),ISBLANK(H323),ISBLANK(I323)),
       IF(AND(ISBLANK(G322),ISBLANK(H322),ISBLANK(I322)),
           IF(O321&gt;0,
                IF(YEARFRAC($B$7,D322)&gt;$B$10,O321,M321)+R321+($B$5-$B$25*E321+$B$4)*YEARFRAC(D321,D322)+IF(AND($B$27,YEARFRAC($B$7,D321)&lt;$B$10),$B$29*12*YEARFRAC(D321,D322),0)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K322+N("If records exist on this row, but not on the next, start the prediction by using this row's record")),
    NA()+N("Both this row and next have records; do nothing"))</f>
        <v>0</v>
      </c>
      <c r="N322" s="40" t="e">
        <f t="shared" ref="N322:N385" si="51">IF($B$27,
   IF(AND(ISBLANK(G323),ISBLANK(H323),ISBLANK(I323)),
      IF(AND(ISBLANK(G322),ISBLANK(H322),ISBLANK(I322)),
          IF(YEARFRAC($B$7,D322)&lt;=$B$10,
               MAX(N321+Q321-$B$29*12*YEARFRAC(D321,D322),0)+N("Predict the fixed balance if both this row and next have no records: it's the balance, plus interest, minus repayment"),
               0+N("Return a zero fixed balance if we're past the fixed period")),
          H322+N("Return the fixed balance when this row has a record, but the next doesn't")),
      NA()+N("Return NA if records were entered for this row and next (no need to predict)")),
 NA()+N("Return NA if the fixed period is not used"))</f>
        <v>#N/A</v>
      </c>
      <c r="O322" s="40">
        <f t="shared" si="46"/>
        <v>0</v>
      </c>
      <c r="P322" s="68">
        <f t="shared" si="47"/>
        <v>0</v>
      </c>
      <c r="Q322" s="69" t="e">
        <f t="shared" ref="Q322:Q385" si="52">IF(ISNA(N322),
      NA()+N("Do nothing if the fixed balance is NA"),
      IF(AND(D322&gt;=$B$7,N322&gt;0,YEARFRAC($B$7,D322)&lt;=$B$10)+N("Check if within the fixed period"),
          (N322+IF(OR(ISNA(M322),ISNA($B$11)),0,MIN(0,MAX(-$B$11,M322))))*((1+$B$9/100/365)^(365*YEARFRAC(D322,D323))-1)
            +N("The fixed interest is the fixed rate (for the time between rows) multiplied by the fixed balance, reduced by up to the max repayment (if the variable balance is negative)"),
          0+N("No interest if outside the fixed period, or the balance is non-positive")))</f>
        <v>#N/A</v>
      </c>
      <c r="R322" s="70">
        <f t="shared" si="48"/>
        <v>0</v>
      </c>
      <c r="T322" s="10"/>
      <c r="U322" s="10"/>
      <c r="V322" s="10"/>
      <c r="W322" s="10"/>
      <c r="X322" s="10"/>
    </row>
    <row r="323" spans="4:24" s="9" customFormat="1" x14ac:dyDescent="0.3">
      <c r="D323" s="17">
        <f t="shared" ref="D323:D386" si="53">EDATE(D322,3)</f>
        <v>73506</v>
      </c>
      <c r="E323" s="41">
        <v>1</v>
      </c>
      <c r="F323" s="83">
        <f t="shared" si="49"/>
        <v>3</v>
      </c>
      <c r="G323" s="39"/>
      <c r="H323" s="39"/>
      <c r="I323" s="39"/>
      <c r="J323" s="39"/>
      <c r="K323" s="84" t="e">
        <f t="shared" ref="K323:K386" si="54">IF(AND(ISBLANK(G323),ISBLANK(I323)),NA(),G323-I323)+N("Only give a result if the offset or variable balance are recorded")</f>
        <v>#N/A</v>
      </c>
      <c r="L323" s="84" t="e">
        <f t="shared" ref="L323:L386" si="55">IF(AND(ISBLANK(G323),ISBLANK(H323),ISBLANK(I323)),
      NA()+N("This row has no records; use NA"),
      H323+K323)</f>
        <v>#N/A</v>
      </c>
      <c r="M323" s="40">
        <f t="shared" si="50"/>
        <v>0</v>
      </c>
      <c r="N323" s="40" t="e">
        <f t="shared" si="51"/>
        <v>#N/A</v>
      </c>
      <c r="O323" s="40">
        <f t="shared" ref="O323:O386" si="56">IF(ISNA(M323),
       IF(ISNA(N323), NA()+N("NA if both fixed and variable are NA"), MAX(0,N323)+N("Fixed balance if variable is NA")),
       IF(ISNA(N323),MAX(0,M323)+N("Variable balance if fixed is NA"),MAX(M323+N323,0)+N("Fixed+Variable if both aren't NA")))</f>
        <v>0</v>
      </c>
      <c r="P323" s="68">
        <f t="shared" ref="P323:P386" si="57">IF(ISNA(Q323)+N("This formula returns the sum of the interests that aren't NA"),
      IF(ISNA(R323),NA(),R323),
      IF(ISNA(R323),Q323,Q323+R323))</f>
        <v>0</v>
      </c>
      <c r="Q323" s="69" t="e">
        <f t="shared" si="52"/>
        <v>#N/A</v>
      </c>
      <c r="R323" s="70">
        <f t="shared" ref="R323:R386" si="58">IF(ISNA(M323),
      NA()+N("Do nothing if the variable balance is NA"),
      MAX(IF(YEARFRAC($B$7,D323)&gt;$B$10,O323,M323)*((1+F323/100/365)^(365*YEARFRAC(D323,D324))-1), 0)
     +N("The variable interest is the variable rate (for the period between rows) multiplied by the net or variable balance (depending if within the fixed period), and only for positive variable balances"))</f>
        <v>0</v>
      </c>
      <c r="T323" s="10"/>
      <c r="U323" s="10"/>
      <c r="V323" s="10"/>
      <c r="W323" s="10"/>
      <c r="X323" s="10"/>
    </row>
    <row r="324" spans="4:24" s="9" customFormat="1" x14ac:dyDescent="0.3">
      <c r="D324" s="17">
        <f t="shared" si="53"/>
        <v>73597</v>
      </c>
      <c r="E324" s="41">
        <v>1</v>
      </c>
      <c r="F324" s="83">
        <f t="shared" ref="F324:F387" si="59">F323</f>
        <v>3</v>
      </c>
      <c r="G324" s="39"/>
      <c r="H324" s="39"/>
      <c r="I324" s="39"/>
      <c r="J324" s="39"/>
      <c r="K324" s="84" t="e">
        <f t="shared" si="54"/>
        <v>#N/A</v>
      </c>
      <c r="L324" s="84" t="e">
        <f t="shared" si="55"/>
        <v>#N/A</v>
      </c>
      <c r="M324" s="40">
        <f t="shared" si="50"/>
        <v>0</v>
      </c>
      <c r="N324" s="40" t="e">
        <f t="shared" si="51"/>
        <v>#N/A</v>
      </c>
      <c r="O324" s="40">
        <f t="shared" si="56"/>
        <v>0</v>
      </c>
      <c r="P324" s="68">
        <f t="shared" si="57"/>
        <v>0</v>
      </c>
      <c r="Q324" s="69" t="e">
        <f t="shared" si="52"/>
        <v>#N/A</v>
      </c>
      <c r="R324" s="70">
        <f t="shared" si="58"/>
        <v>0</v>
      </c>
      <c r="T324" s="10"/>
      <c r="U324" s="10"/>
      <c r="V324" s="10"/>
      <c r="W324" s="10"/>
      <c r="X324" s="10"/>
    </row>
    <row r="325" spans="4:24" s="9" customFormat="1" x14ac:dyDescent="0.3">
      <c r="D325" s="17">
        <f t="shared" si="53"/>
        <v>73689</v>
      </c>
      <c r="E325" s="41">
        <v>1</v>
      </c>
      <c r="F325" s="83">
        <f t="shared" si="59"/>
        <v>3</v>
      </c>
      <c r="G325" s="39"/>
      <c r="H325" s="39"/>
      <c r="I325" s="39"/>
      <c r="J325" s="39"/>
      <c r="K325" s="84" t="e">
        <f t="shared" si="54"/>
        <v>#N/A</v>
      </c>
      <c r="L325" s="84" t="e">
        <f t="shared" si="55"/>
        <v>#N/A</v>
      </c>
      <c r="M325" s="40">
        <f t="shared" si="50"/>
        <v>0</v>
      </c>
      <c r="N325" s="40" t="e">
        <f t="shared" si="51"/>
        <v>#N/A</v>
      </c>
      <c r="O325" s="40">
        <f t="shared" si="56"/>
        <v>0</v>
      </c>
      <c r="P325" s="68">
        <f t="shared" si="57"/>
        <v>0</v>
      </c>
      <c r="Q325" s="69" t="e">
        <f t="shared" si="52"/>
        <v>#N/A</v>
      </c>
      <c r="R325" s="70">
        <f t="shared" si="58"/>
        <v>0</v>
      </c>
      <c r="T325" s="10"/>
      <c r="U325" s="10"/>
      <c r="V325" s="10"/>
      <c r="W325" s="10"/>
      <c r="X325" s="10"/>
    </row>
    <row r="326" spans="4:24" s="9" customFormat="1" x14ac:dyDescent="0.3">
      <c r="D326" s="17">
        <f t="shared" si="53"/>
        <v>73781</v>
      </c>
      <c r="E326" s="41">
        <v>1</v>
      </c>
      <c r="F326" s="83">
        <f t="shared" si="59"/>
        <v>3</v>
      </c>
      <c r="G326" s="39"/>
      <c r="H326" s="39"/>
      <c r="I326" s="39"/>
      <c r="J326" s="39"/>
      <c r="K326" s="84" t="e">
        <f t="shared" si="54"/>
        <v>#N/A</v>
      </c>
      <c r="L326" s="84" t="e">
        <f t="shared" si="55"/>
        <v>#N/A</v>
      </c>
      <c r="M326" s="40">
        <f t="shared" si="50"/>
        <v>0</v>
      </c>
      <c r="N326" s="40" t="e">
        <f t="shared" si="51"/>
        <v>#N/A</v>
      </c>
      <c r="O326" s="40">
        <f t="shared" si="56"/>
        <v>0</v>
      </c>
      <c r="P326" s="68">
        <f t="shared" si="57"/>
        <v>0</v>
      </c>
      <c r="Q326" s="69" t="e">
        <f t="shared" si="52"/>
        <v>#N/A</v>
      </c>
      <c r="R326" s="70">
        <f t="shared" si="58"/>
        <v>0</v>
      </c>
      <c r="T326" s="10"/>
      <c r="U326" s="10"/>
      <c r="V326" s="10"/>
      <c r="W326" s="10"/>
      <c r="X326" s="10"/>
    </row>
    <row r="327" spans="4:24" s="9" customFormat="1" x14ac:dyDescent="0.3">
      <c r="D327" s="17">
        <f t="shared" si="53"/>
        <v>73871</v>
      </c>
      <c r="E327" s="41">
        <v>1</v>
      </c>
      <c r="F327" s="83">
        <f t="shared" si="59"/>
        <v>3</v>
      </c>
      <c r="G327" s="39"/>
      <c r="H327" s="39"/>
      <c r="I327" s="39"/>
      <c r="J327" s="39"/>
      <c r="K327" s="84" t="e">
        <f t="shared" si="54"/>
        <v>#N/A</v>
      </c>
      <c r="L327" s="84" t="e">
        <f t="shared" si="55"/>
        <v>#N/A</v>
      </c>
      <c r="M327" s="40">
        <f t="shared" si="50"/>
        <v>0</v>
      </c>
      <c r="N327" s="40" t="e">
        <f t="shared" si="51"/>
        <v>#N/A</v>
      </c>
      <c r="O327" s="40">
        <f t="shared" si="56"/>
        <v>0</v>
      </c>
      <c r="P327" s="68">
        <f t="shared" si="57"/>
        <v>0</v>
      </c>
      <c r="Q327" s="69" t="e">
        <f t="shared" si="52"/>
        <v>#N/A</v>
      </c>
      <c r="R327" s="70">
        <f t="shared" si="58"/>
        <v>0</v>
      </c>
      <c r="T327" s="10"/>
      <c r="U327" s="10"/>
      <c r="V327" s="10"/>
      <c r="W327" s="10"/>
      <c r="X327" s="10"/>
    </row>
    <row r="328" spans="4:24" s="9" customFormat="1" x14ac:dyDescent="0.3">
      <c r="D328" s="17">
        <f t="shared" si="53"/>
        <v>73962</v>
      </c>
      <c r="E328" s="41">
        <v>1</v>
      </c>
      <c r="F328" s="83">
        <f t="shared" si="59"/>
        <v>3</v>
      </c>
      <c r="G328" s="39"/>
      <c r="H328" s="39"/>
      <c r="I328" s="39"/>
      <c r="J328" s="39"/>
      <c r="K328" s="84" t="e">
        <f t="shared" si="54"/>
        <v>#N/A</v>
      </c>
      <c r="L328" s="84" t="e">
        <f t="shared" si="55"/>
        <v>#N/A</v>
      </c>
      <c r="M328" s="40">
        <f t="shared" si="50"/>
        <v>0</v>
      </c>
      <c r="N328" s="40" t="e">
        <f t="shared" si="51"/>
        <v>#N/A</v>
      </c>
      <c r="O328" s="40">
        <f t="shared" si="56"/>
        <v>0</v>
      </c>
      <c r="P328" s="68">
        <f t="shared" si="57"/>
        <v>0</v>
      </c>
      <c r="Q328" s="69" t="e">
        <f t="shared" si="52"/>
        <v>#N/A</v>
      </c>
      <c r="R328" s="70">
        <f t="shared" si="58"/>
        <v>0</v>
      </c>
      <c r="T328" s="10"/>
      <c r="U328" s="10"/>
      <c r="V328" s="10"/>
      <c r="W328" s="10"/>
      <c r="X328" s="10"/>
    </row>
    <row r="329" spans="4:24" s="9" customFormat="1" x14ac:dyDescent="0.3">
      <c r="D329" s="17">
        <f t="shared" si="53"/>
        <v>74054</v>
      </c>
      <c r="E329" s="41">
        <v>1</v>
      </c>
      <c r="F329" s="83">
        <f t="shared" si="59"/>
        <v>3</v>
      </c>
      <c r="G329" s="39"/>
      <c r="H329" s="39"/>
      <c r="I329" s="39"/>
      <c r="J329" s="39"/>
      <c r="K329" s="84" t="e">
        <f t="shared" si="54"/>
        <v>#N/A</v>
      </c>
      <c r="L329" s="84" t="e">
        <f t="shared" si="55"/>
        <v>#N/A</v>
      </c>
      <c r="M329" s="40">
        <f t="shared" si="50"/>
        <v>0</v>
      </c>
      <c r="N329" s="40" t="e">
        <f t="shared" si="51"/>
        <v>#N/A</v>
      </c>
      <c r="O329" s="40">
        <f t="shared" si="56"/>
        <v>0</v>
      </c>
      <c r="P329" s="68">
        <f t="shared" si="57"/>
        <v>0</v>
      </c>
      <c r="Q329" s="69" t="e">
        <f t="shared" si="52"/>
        <v>#N/A</v>
      </c>
      <c r="R329" s="70">
        <f t="shared" si="58"/>
        <v>0</v>
      </c>
      <c r="T329" s="10"/>
      <c r="U329" s="10"/>
      <c r="V329" s="10"/>
      <c r="W329" s="10"/>
      <c r="X329" s="10"/>
    </row>
    <row r="330" spans="4:24" s="9" customFormat="1" x14ac:dyDescent="0.3">
      <c r="D330" s="17">
        <f t="shared" si="53"/>
        <v>74146</v>
      </c>
      <c r="E330" s="41">
        <v>1</v>
      </c>
      <c r="F330" s="83">
        <f t="shared" si="59"/>
        <v>3</v>
      </c>
      <c r="G330" s="39"/>
      <c r="H330" s="39"/>
      <c r="I330" s="39"/>
      <c r="J330" s="39"/>
      <c r="K330" s="84" t="e">
        <f t="shared" si="54"/>
        <v>#N/A</v>
      </c>
      <c r="L330" s="84" t="e">
        <f t="shared" si="55"/>
        <v>#N/A</v>
      </c>
      <c r="M330" s="40">
        <f t="shared" si="50"/>
        <v>0</v>
      </c>
      <c r="N330" s="40" t="e">
        <f t="shared" si="51"/>
        <v>#N/A</v>
      </c>
      <c r="O330" s="40">
        <f t="shared" si="56"/>
        <v>0</v>
      </c>
      <c r="P330" s="68">
        <f t="shared" si="57"/>
        <v>0</v>
      </c>
      <c r="Q330" s="69" t="e">
        <f t="shared" si="52"/>
        <v>#N/A</v>
      </c>
      <c r="R330" s="70">
        <f t="shared" si="58"/>
        <v>0</v>
      </c>
      <c r="T330" s="10"/>
      <c r="U330" s="10"/>
      <c r="V330" s="10"/>
      <c r="W330" s="10"/>
      <c r="X330" s="10"/>
    </row>
    <row r="331" spans="4:24" s="9" customFormat="1" x14ac:dyDescent="0.3">
      <c r="D331" s="17">
        <f t="shared" si="53"/>
        <v>74236</v>
      </c>
      <c r="E331" s="41">
        <v>1</v>
      </c>
      <c r="F331" s="83">
        <f t="shared" si="59"/>
        <v>3</v>
      </c>
      <c r="G331" s="39"/>
      <c r="H331" s="39"/>
      <c r="I331" s="39"/>
      <c r="J331" s="39"/>
      <c r="K331" s="84" t="e">
        <f t="shared" si="54"/>
        <v>#N/A</v>
      </c>
      <c r="L331" s="84" t="e">
        <f t="shared" si="55"/>
        <v>#N/A</v>
      </c>
      <c r="M331" s="40">
        <f t="shared" si="50"/>
        <v>0</v>
      </c>
      <c r="N331" s="40" t="e">
        <f t="shared" si="51"/>
        <v>#N/A</v>
      </c>
      <c r="O331" s="40">
        <f t="shared" si="56"/>
        <v>0</v>
      </c>
      <c r="P331" s="68">
        <f t="shared" si="57"/>
        <v>0</v>
      </c>
      <c r="Q331" s="69" t="e">
        <f t="shared" si="52"/>
        <v>#N/A</v>
      </c>
      <c r="R331" s="70">
        <f t="shared" si="58"/>
        <v>0</v>
      </c>
      <c r="T331" s="10"/>
      <c r="U331" s="10"/>
      <c r="V331" s="10"/>
      <c r="W331" s="10"/>
      <c r="X331" s="10"/>
    </row>
    <row r="332" spans="4:24" s="9" customFormat="1" x14ac:dyDescent="0.3">
      <c r="D332" s="17">
        <f t="shared" si="53"/>
        <v>74327</v>
      </c>
      <c r="E332" s="41">
        <v>1</v>
      </c>
      <c r="F332" s="83">
        <f t="shared" si="59"/>
        <v>3</v>
      </c>
      <c r="G332" s="39"/>
      <c r="H332" s="39"/>
      <c r="I332" s="39"/>
      <c r="J332" s="39"/>
      <c r="K332" s="84" t="e">
        <f t="shared" si="54"/>
        <v>#N/A</v>
      </c>
      <c r="L332" s="84" t="e">
        <f t="shared" si="55"/>
        <v>#N/A</v>
      </c>
      <c r="M332" s="40">
        <f t="shared" si="50"/>
        <v>0</v>
      </c>
      <c r="N332" s="40" t="e">
        <f t="shared" si="51"/>
        <v>#N/A</v>
      </c>
      <c r="O332" s="40">
        <f t="shared" si="56"/>
        <v>0</v>
      </c>
      <c r="P332" s="68">
        <f t="shared" si="57"/>
        <v>0</v>
      </c>
      <c r="Q332" s="69" t="e">
        <f t="shared" si="52"/>
        <v>#N/A</v>
      </c>
      <c r="R332" s="70">
        <f t="shared" si="58"/>
        <v>0</v>
      </c>
      <c r="T332" s="10"/>
      <c r="U332" s="10"/>
      <c r="V332" s="10"/>
      <c r="W332" s="10"/>
      <c r="X332" s="10"/>
    </row>
    <row r="333" spans="4:24" s="9" customFormat="1" x14ac:dyDescent="0.3">
      <c r="D333" s="17">
        <f t="shared" si="53"/>
        <v>74419</v>
      </c>
      <c r="E333" s="41">
        <v>1</v>
      </c>
      <c r="F333" s="83">
        <f t="shared" si="59"/>
        <v>3</v>
      </c>
      <c r="G333" s="39"/>
      <c r="H333" s="39"/>
      <c r="I333" s="39"/>
      <c r="J333" s="39"/>
      <c r="K333" s="84" t="e">
        <f t="shared" si="54"/>
        <v>#N/A</v>
      </c>
      <c r="L333" s="84" t="e">
        <f t="shared" si="55"/>
        <v>#N/A</v>
      </c>
      <c r="M333" s="40">
        <f t="shared" si="50"/>
        <v>0</v>
      </c>
      <c r="N333" s="40" t="e">
        <f t="shared" si="51"/>
        <v>#N/A</v>
      </c>
      <c r="O333" s="40">
        <f t="shared" si="56"/>
        <v>0</v>
      </c>
      <c r="P333" s="68">
        <f t="shared" si="57"/>
        <v>0</v>
      </c>
      <c r="Q333" s="69" t="e">
        <f t="shared" si="52"/>
        <v>#N/A</v>
      </c>
      <c r="R333" s="70">
        <f t="shared" si="58"/>
        <v>0</v>
      </c>
      <c r="T333" s="10"/>
      <c r="U333" s="10"/>
      <c r="V333" s="10"/>
      <c r="W333" s="10"/>
      <c r="X333" s="10"/>
    </row>
    <row r="334" spans="4:24" s="9" customFormat="1" x14ac:dyDescent="0.3">
      <c r="D334" s="17">
        <f t="shared" si="53"/>
        <v>74511</v>
      </c>
      <c r="E334" s="41">
        <v>1</v>
      </c>
      <c r="F334" s="83">
        <f t="shared" si="59"/>
        <v>3</v>
      </c>
      <c r="G334" s="39"/>
      <c r="H334" s="39"/>
      <c r="I334" s="39"/>
      <c r="J334" s="39"/>
      <c r="K334" s="84" t="e">
        <f t="shared" si="54"/>
        <v>#N/A</v>
      </c>
      <c r="L334" s="84" t="e">
        <f t="shared" si="55"/>
        <v>#N/A</v>
      </c>
      <c r="M334" s="40">
        <f t="shared" si="50"/>
        <v>0</v>
      </c>
      <c r="N334" s="40" t="e">
        <f t="shared" si="51"/>
        <v>#N/A</v>
      </c>
      <c r="O334" s="40">
        <f t="shared" si="56"/>
        <v>0</v>
      </c>
      <c r="P334" s="68">
        <f t="shared" si="57"/>
        <v>0</v>
      </c>
      <c r="Q334" s="69" t="e">
        <f t="shared" si="52"/>
        <v>#N/A</v>
      </c>
      <c r="R334" s="70">
        <f t="shared" si="58"/>
        <v>0</v>
      </c>
      <c r="T334" s="10"/>
      <c r="U334" s="10"/>
      <c r="V334" s="10"/>
      <c r="W334" s="10"/>
      <c r="X334" s="10"/>
    </row>
    <row r="335" spans="4:24" s="9" customFormat="1" x14ac:dyDescent="0.3">
      <c r="D335" s="17">
        <f t="shared" si="53"/>
        <v>74602</v>
      </c>
      <c r="E335" s="41">
        <v>1</v>
      </c>
      <c r="F335" s="83">
        <f t="shared" si="59"/>
        <v>3</v>
      </c>
      <c r="G335" s="39"/>
      <c r="H335" s="39"/>
      <c r="I335" s="39"/>
      <c r="J335" s="39"/>
      <c r="K335" s="84" t="e">
        <f t="shared" si="54"/>
        <v>#N/A</v>
      </c>
      <c r="L335" s="84" t="e">
        <f t="shared" si="55"/>
        <v>#N/A</v>
      </c>
      <c r="M335" s="40">
        <f t="shared" si="50"/>
        <v>0</v>
      </c>
      <c r="N335" s="40" t="e">
        <f t="shared" si="51"/>
        <v>#N/A</v>
      </c>
      <c r="O335" s="40">
        <f t="shared" si="56"/>
        <v>0</v>
      </c>
      <c r="P335" s="68">
        <f t="shared" si="57"/>
        <v>0</v>
      </c>
      <c r="Q335" s="69" t="e">
        <f t="shared" si="52"/>
        <v>#N/A</v>
      </c>
      <c r="R335" s="70">
        <f t="shared" si="58"/>
        <v>0</v>
      </c>
      <c r="T335" s="10"/>
      <c r="U335" s="10"/>
      <c r="V335" s="10"/>
      <c r="W335" s="10"/>
      <c r="X335" s="10"/>
    </row>
    <row r="336" spans="4:24" s="9" customFormat="1" x14ac:dyDescent="0.3">
      <c r="D336" s="17">
        <f t="shared" si="53"/>
        <v>74693</v>
      </c>
      <c r="E336" s="41">
        <v>1</v>
      </c>
      <c r="F336" s="83">
        <f t="shared" si="59"/>
        <v>3</v>
      </c>
      <c r="G336" s="39"/>
      <c r="H336" s="39"/>
      <c r="I336" s="39"/>
      <c r="J336" s="39"/>
      <c r="K336" s="84" t="e">
        <f t="shared" si="54"/>
        <v>#N/A</v>
      </c>
      <c r="L336" s="84" t="e">
        <f t="shared" si="55"/>
        <v>#N/A</v>
      </c>
      <c r="M336" s="40">
        <f t="shared" si="50"/>
        <v>0</v>
      </c>
      <c r="N336" s="40" t="e">
        <f t="shared" si="51"/>
        <v>#N/A</v>
      </c>
      <c r="O336" s="40">
        <f t="shared" si="56"/>
        <v>0</v>
      </c>
      <c r="P336" s="68">
        <f t="shared" si="57"/>
        <v>0</v>
      </c>
      <c r="Q336" s="69" t="e">
        <f t="shared" si="52"/>
        <v>#N/A</v>
      </c>
      <c r="R336" s="70">
        <f t="shared" si="58"/>
        <v>0</v>
      </c>
      <c r="T336" s="10"/>
      <c r="U336" s="10"/>
      <c r="V336" s="10"/>
      <c r="W336" s="10"/>
      <c r="X336" s="10"/>
    </row>
    <row r="337" spans="4:24" s="9" customFormat="1" x14ac:dyDescent="0.3">
      <c r="D337" s="17">
        <f t="shared" si="53"/>
        <v>74785</v>
      </c>
      <c r="E337" s="41">
        <v>1</v>
      </c>
      <c r="F337" s="83">
        <f t="shared" si="59"/>
        <v>3</v>
      </c>
      <c r="G337" s="39"/>
      <c r="H337" s="39"/>
      <c r="I337" s="39"/>
      <c r="J337" s="39"/>
      <c r="K337" s="84" t="e">
        <f t="shared" si="54"/>
        <v>#N/A</v>
      </c>
      <c r="L337" s="84" t="e">
        <f t="shared" si="55"/>
        <v>#N/A</v>
      </c>
      <c r="M337" s="40">
        <f t="shared" si="50"/>
        <v>0</v>
      </c>
      <c r="N337" s="40" t="e">
        <f t="shared" si="51"/>
        <v>#N/A</v>
      </c>
      <c r="O337" s="40">
        <f t="shared" si="56"/>
        <v>0</v>
      </c>
      <c r="P337" s="68">
        <f t="shared" si="57"/>
        <v>0</v>
      </c>
      <c r="Q337" s="69" t="e">
        <f t="shared" si="52"/>
        <v>#N/A</v>
      </c>
      <c r="R337" s="70">
        <f t="shared" si="58"/>
        <v>0</v>
      </c>
      <c r="T337" s="10"/>
      <c r="U337" s="10"/>
      <c r="V337" s="10"/>
      <c r="W337" s="10"/>
      <c r="X337" s="10"/>
    </row>
    <row r="338" spans="4:24" s="9" customFormat="1" x14ac:dyDescent="0.3">
      <c r="D338" s="17">
        <f t="shared" si="53"/>
        <v>74877</v>
      </c>
      <c r="E338" s="41">
        <v>1</v>
      </c>
      <c r="F338" s="83">
        <f t="shared" si="59"/>
        <v>3</v>
      </c>
      <c r="G338" s="39"/>
      <c r="H338" s="39"/>
      <c r="I338" s="39"/>
      <c r="J338" s="39"/>
      <c r="K338" s="84" t="e">
        <f t="shared" si="54"/>
        <v>#N/A</v>
      </c>
      <c r="L338" s="84" t="e">
        <f t="shared" si="55"/>
        <v>#N/A</v>
      </c>
      <c r="M338" s="40">
        <f t="shared" si="50"/>
        <v>0</v>
      </c>
      <c r="N338" s="40" t="e">
        <f t="shared" si="51"/>
        <v>#N/A</v>
      </c>
      <c r="O338" s="40">
        <f t="shared" si="56"/>
        <v>0</v>
      </c>
      <c r="P338" s="68">
        <f t="shared" si="57"/>
        <v>0</v>
      </c>
      <c r="Q338" s="69" t="e">
        <f t="shared" si="52"/>
        <v>#N/A</v>
      </c>
      <c r="R338" s="70">
        <f t="shared" si="58"/>
        <v>0</v>
      </c>
      <c r="T338" s="10"/>
      <c r="U338" s="10"/>
      <c r="V338" s="10"/>
      <c r="W338" s="10"/>
      <c r="X338" s="10"/>
    </row>
    <row r="339" spans="4:24" s="9" customFormat="1" x14ac:dyDescent="0.3">
      <c r="D339" s="17">
        <f t="shared" si="53"/>
        <v>74967</v>
      </c>
      <c r="E339" s="41">
        <v>1</v>
      </c>
      <c r="F339" s="83">
        <f t="shared" si="59"/>
        <v>3</v>
      </c>
      <c r="G339" s="39"/>
      <c r="H339" s="39"/>
      <c r="I339" s="39"/>
      <c r="J339" s="39"/>
      <c r="K339" s="84" t="e">
        <f t="shared" si="54"/>
        <v>#N/A</v>
      </c>
      <c r="L339" s="84" t="e">
        <f t="shared" si="55"/>
        <v>#N/A</v>
      </c>
      <c r="M339" s="40">
        <f t="shared" si="50"/>
        <v>0</v>
      </c>
      <c r="N339" s="40" t="e">
        <f t="shared" si="51"/>
        <v>#N/A</v>
      </c>
      <c r="O339" s="40">
        <f t="shared" si="56"/>
        <v>0</v>
      </c>
      <c r="P339" s="68">
        <f t="shared" si="57"/>
        <v>0</v>
      </c>
      <c r="Q339" s="69" t="e">
        <f t="shared" si="52"/>
        <v>#N/A</v>
      </c>
      <c r="R339" s="70">
        <f t="shared" si="58"/>
        <v>0</v>
      </c>
      <c r="T339" s="10"/>
      <c r="U339" s="10"/>
      <c r="V339" s="10"/>
      <c r="W339" s="10"/>
      <c r="X339" s="10"/>
    </row>
    <row r="340" spans="4:24" s="9" customFormat="1" x14ac:dyDescent="0.3">
      <c r="D340" s="17">
        <f t="shared" si="53"/>
        <v>75058</v>
      </c>
      <c r="E340" s="41">
        <v>1</v>
      </c>
      <c r="F340" s="83">
        <f t="shared" si="59"/>
        <v>3</v>
      </c>
      <c r="G340" s="39"/>
      <c r="H340" s="39"/>
      <c r="I340" s="39"/>
      <c r="J340" s="39"/>
      <c r="K340" s="84" t="e">
        <f t="shared" si="54"/>
        <v>#N/A</v>
      </c>
      <c r="L340" s="84" t="e">
        <f t="shared" si="55"/>
        <v>#N/A</v>
      </c>
      <c r="M340" s="40">
        <f t="shared" si="50"/>
        <v>0</v>
      </c>
      <c r="N340" s="40" t="e">
        <f t="shared" si="51"/>
        <v>#N/A</v>
      </c>
      <c r="O340" s="40">
        <f t="shared" si="56"/>
        <v>0</v>
      </c>
      <c r="P340" s="68">
        <f t="shared" si="57"/>
        <v>0</v>
      </c>
      <c r="Q340" s="69" t="e">
        <f t="shared" si="52"/>
        <v>#N/A</v>
      </c>
      <c r="R340" s="70">
        <f t="shared" si="58"/>
        <v>0</v>
      </c>
      <c r="T340" s="10"/>
      <c r="U340" s="10"/>
      <c r="V340" s="10"/>
      <c r="W340" s="10"/>
      <c r="X340" s="10"/>
    </row>
    <row r="341" spans="4:24" s="9" customFormat="1" x14ac:dyDescent="0.3">
      <c r="D341" s="17">
        <f t="shared" si="53"/>
        <v>75150</v>
      </c>
      <c r="E341" s="41">
        <v>1</v>
      </c>
      <c r="F341" s="83">
        <f t="shared" si="59"/>
        <v>3</v>
      </c>
      <c r="G341" s="39"/>
      <c r="H341" s="39"/>
      <c r="I341" s="39"/>
      <c r="J341" s="39"/>
      <c r="K341" s="84" t="e">
        <f t="shared" si="54"/>
        <v>#N/A</v>
      </c>
      <c r="L341" s="84" t="e">
        <f t="shared" si="55"/>
        <v>#N/A</v>
      </c>
      <c r="M341" s="40">
        <f t="shared" si="50"/>
        <v>0</v>
      </c>
      <c r="N341" s="40" t="e">
        <f t="shared" si="51"/>
        <v>#N/A</v>
      </c>
      <c r="O341" s="40">
        <f t="shared" si="56"/>
        <v>0</v>
      </c>
      <c r="P341" s="68">
        <f t="shared" si="57"/>
        <v>0</v>
      </c>
      <c r="Q341" s="69" t="e">
        <f t="shared" si="52"/>
        <v>#N/A</v>
      </c>
      <c r="R341" s="70">
        <f t="shared" si="58"/>
        <v>0</v>
      </c>
      <c r="T341" s="10"/>
      <c r="U341" s="10"/>
      <c r="V341" s="10"/>
      <c r="W341" s="10"/>
      <c r="X341" s="10"/>
    </row>
    <row r="342" spans="4:24" s="9" customFormat="1" x14ac:dyDescent="0.3">
      <c r="D342" s="17">
        <f t="shared" si="53"/>
        <v>75242</v>
      </c>
      <c r="E342" s="41">
        <v>1</v>
      </c>
      <c r="F342" s="83">
        <f t="shared" si="59"/>
        <v>3</v>
      </c>
      <c r="G342" s="39"/>
      <c r="H342" s="39"/>
      <c r="I342" s="39"/>
      <c r="J342" s="39"/>
      <c r="K342" s="84" t="e">
        <f t="shared" si="54"/>
        <v>#N/A</v>
      </c>
      <c r="L342" s="84" t="e">
        <f t="shared" si="55"/>
        <v>#N/A</v>
      </c>
      <c r="M342" s="40">
        <f t="shared" si="50"/>
        <v>0</v>
      </c>
      <c r="N342" s="40" t="e">
        <f t="shared" si="51"/>
        <v>#N/A</v>
      </c>
      <c r="O342" s="40">
        <f t="shared" si="56"/>
        <v>0</v>
      </c>
      <c r="P342" s="68">
        <f t="shared" si="57"/>
        <v>0</v>
      </c>
      <c r="Q342" s="69" t="e">
        <f t="shared" si="52"/>
        <v>#N/A</v>
      </c>
      <c r="R342" s="70">
        <f t="shared" si="58"/>
        <v>0</v>
      </c>
      <c r="T342" s="10"/>
      <c r="U342" s="10"/>
      <c r="V342" s="10"/>
      <c r="W342" s="10"/>
      <c r="X342" s="10"/>
    </row>
    <row r="343" spans="4:24" s="9" customFormat="1" x14ac:dyDescent="0.3">
      <c r="D343" s="17">
        <f t="shared" si="53"/>
        <v>75332</v>
      </c>
      <c r="E343" s="41">
        <v>1</v>
      </c>
      <c r="F343" s="83">
        <f t="shared" si="59"/>
        <v>3</v>
      </c>
      <c r="G343" s="39"/>
      <c r="H343" s="39"/>
      <c r="I343" s="39"/>
      <c r="J343" s="39"/>
      <c r="K343" s="84" t="e">
        <f t="shared" si="54"/>
        <v>#N/A</v>
      </c>
      <c r="L343" s="84" t="e">
        <f t="shared" si="55"/>
        <v>#N/A</v>
      </c>
      <c r="M343" s="40">
        <f t="shared" si="50"/>
        <v>0</v>
      </c>
      <c r="N343" s="40" t="e">
        <f t="shared" si="51"/>
        <v>#N/A</v>
      </c>
      <c r="O343" s="40">
        <f t="shared" si="56"/>
        <v>0</v>
      </c>
      <c r="P343" s="68">
        <f t="shared" si="57"/>
        <v>0</v>
      </c>
      <c r="Q343" s="69" t="e">
        <f t="shared" si="52"/>
        <v>#N/A</v>
      </c>
      <c r="R343" s="70">
        <f t="shared" si="58"/>
        <v>0</v>
      </c>
      <c r="T343" s="10"/>
      <c r="U343" s="10"/>
      <c r="V343" s="10"/>
      <c r="W343" s="10"/>
      <c r="X343" s="10"/>
    </row>
    <row r="344" spans="4:24" s="9" customFormat="1" x14ac:dyDescent="0.3">
      <c r="D344" s="17">
        <f t="shared" si="53"/>
        <v>75423</v>
      </c>
      <c r="E344" s="41">
        <v>1</v>
      </c>
      <c r="F344" s="83">
        <f t="shared" si="59"/>
        <v>3</v>
      </c>
      <c r="G344" s="39"/>
      <c r="H344" s="39"/>
      <c r="I344" s="39"/>
      <c r="J344" s="39"/>
      <c r="K344" s="84" t="e">
        <f t="shared" si="54"/>
        <v>#N/A</v>
      </c>
      <c r="L344" s="84" t="e">
        <f t="shared" si="55"/>
        <v>#N/A</v>
      </c>
      <c r="M344" s="40">
        <f t="shared" si="50"/>
        <v>0</v>
      </c>
      <c r="N344" s="40" t="e">
        <f t="shared" si="51"/>
        <v>#N/A</v>
      </c>
      <c r="O344" s="40">
        <f t="shared" si="56"/>
        <v>0</v>
      </c>
      <c r="P344" s="68">
        <f t="shared" si="57"/>
        <v>0</v>
      </c>
      <c r="Q344" s="69" t="e">
        <f t="shared" si="52"/>
        <v>#N/A</v>
      </c>
      <c r="R344" s="70">
        <f t="shared" si="58"/>
        <v>0</v>
      </c>
      <c r="T344" s="10"/>
      <c r="U344" s="10"/>
      <c r="V344" s="10"/>
      <c r="W344" s="10"/>
      <c r="X344" s="10"/>
    </row>
    <row r="345" spans="4:24" s="9" customFormat="1" x14ac:dyDescent="0.3">
      <c r="D345" s="17">
        <f t="shared" si="53"/>
        <v>75515</v>
      </c>
      <c r="E345" s="41">
        <v>1</v>
      </c>
      <c r="F345" s="83">
        <f t="shared" si="59"/>
        <v>3</v>
      </c>
      <c r="G345" s="39"/>
      <c r="H345" s="39"/>
      <c r="I345" s="39"/>
      <c r="J345" s="39"/>
      <c r="K345" s="84" t="e">
        <f t="shared" si="54"/>
        <v>#N/A</v>
      </c>
      <c r="L345" s="84" t="e">
        <f t="shared" si="55"/>
        <v>#N/A</v>
      </c>
      <c r="M345" s="40">
        <f t="shared" si="50"/>
        <v>0</v>
      </c>
      <c r="N345" s="40" t="e">
        <f t="shared" si="51"/>
        <v>#N/A</v>
      </c>
      <c r="O345" s="40">
        <f t="shared" si="56"/>
        <v>0</v>
      </c>
      <c r="P345" s="68">
        <f t="shared" si="57"/>
        <v>0</v>
      </c>
      <c r="Q345" s="69" t="e">
        <f t="shared" si="52"/>
        <v>#N/A</v>
      </c>
      <c r="R345" s="70">
        <f t="shared" si="58"/>
        <v>0</v>
      </c>
      <c r="T345" s="10"/>
      <c r="U345" s="10"/>
      <c r="V345" s="10"/>
      <c r="W345" s="10"/>
      <c r="X345" s="10"/>
    </row>
    <row r="346" spans="4:24" s="9" customFormat="1" x14ac:dyDescent="0.3">
      <c r="D346" s="17">
        <f t="shared" si="53"/>
        <v>75607</v>
      </c>
      <c r="E346" s="41">
        <v>1</v>
      </c>
      <c r="F346" s="83">
        <f t="shared" si="59"/>
        <v>3</v>
      </c>
      <c r="G346" s="39"/>
      <c r="H346" s="39"/>
      <c r="I346" s="39"/>
      <c r="J346" s="39"/>
      <c r="K346" s="84" t="e">
        <f t="shared" si="54"/>
        <v>#N/A</v>
      </c>
      <c r="L346" s="84" t="e">
        <f t="shared" si="55"/>
        <v>#N/A</v>
      </c>
      <c r="M346" s="40">
        <f t="shared" si="50"/>
        <v>0</v>
      </c>
      <c r="N346" s="40" t="e">
        <f t="shared" si="51"/>
        <v>#N/A</v>
      </c>
      <c r="O346" s="40">
        <f t="shared" si="56"/>
        <v>0</v>
      </c>
      <c r="P346" s="68">
        <f t="shared" si="57"/>
        <v>0</v>
      </c>
      <c r="Q346" s="69" t="e">
        <f t="shared" si="52"/>
        <v>#N/A</v>
      </c>
      <c r="R346" s="70">
        <f t="shared" si="58"/>
        <v>0</v>
      </c>
      <c r="T346" s="10"/>
      <c r="U346" s="10"/>
      <c r="V346" s="10"/>
      <c r="W346" s="10"/>
      <c r="X346" s="10"/>
    </row>
    <row r="347" spans="4:24" s="9" customFormat="1" x14ac:dyDescent="0.3">
      <c r="D347" s="17">
        <f t="shared" si="53"/>
        <v>75697</v>
      </c>
      <c r="E347" s="41">
        <v>1</v>
      </c>
      <c r="F347" s="83">
        <f t="shared" si="59"/>
        <v>3</v>
      </c>
      <c r="G347" s="39"/>
      <c r="H347" s="39"/>
      <c r="I347" s="39"/>
      <c r="J347" s="39"/>
      <c r="K347" s="84" t="e">
        <f t="shared" si="54"/>
        <v>#N/A</v>
      </c>
      <c r="L347" s="84" t="e">
        <f t="shared" si="55"/>
        <v>#N/A</v>
      </c>
      <c r="M347" s="40">
        <f t="shared" si="50"/>
        <v>0</v>
      </c>
      <c r="N347" s="40" t="e">
        <f t="shared" si="51"/>
        <v>#N/A</v>
      </c>
      <c r="O347" s="40">
        <f t="shared" si="56"/>
        <v>0</v>
      </c>
      <c r="P347" s="68">
        <f t="shared" si="57"/>
        <v>0</v>
      </c>
      <c r="Q347" s="69" t="e">
        <f t="shared" si="52"/>
        <v>#N/A</v>
      </c>
      <c r="R347" s="70">
        <f t="shared" si="58"/>
        <v>0</v>
      </c>
      <c r="T347" s="10"/>
      <c r="U347" s="10"/>
      <c r="V347" s="10"/>
      <c r="W347" s="10"/>
      <c r="X347" s="10"/>
    </row>
    <row r="348" spans="4:24" s="9" customFormat="1" x14ac:dyDescent="0.3">
      <c r="D348" s="17">
        <f t="shared" si="53"/>
        <v>75788</v>
      </c>
      <c r="E348" s="41">
        <v>1</v>
      </c>
      <c r="F348" s="83">
        <f t="shared" si="59"/>
        <v>3</v>
      </c>
      <c r="G348" s="39"/>
      <c r="H348" s="39"/>
      <c r="I348" s="39"/>
      <c r="J348" s="39"/>
      <c r="K348" s="84" t="e">
        <f t="shared" si="54"/>
        <v>#N/A</v>
      </c>
      <c r="L348" s="84" t="e">
        <f t="shared" si="55"/>
        <v>#N/A</v>
      </c>
      <c r="M348" s="40">
        <f t="shared" si="50"/>
        <v>0</v>
      </c>
      <c r="N348" s="40" t="e">
        <f t="shared" si="51"/>
        <v>#N/A</v>
      </c>
      <c r="O348" s="40">
        <f t="shared" si="56"/>
        <v>0</v>
      </c>
      <c r="P348" s="68">
        <f t="shared" si="57"/>
        <v>0</v>
      </c>
      <c r="Q348" s="69" t="e">
        <f t="shared" si="52"/>
        <v>#N/A</v>
      </c>
      <c r="R348" s="70">
        <f t="shared" si="58"/>
        <v>0</v>
      </c>
      <c r="T348" s="10"/>
      <c r="U348" s="10"/>
      <c r="V348" s="10"/>
      <c r="W348" s="10"/>
      <c r="X348" s="10"/>
    </row>
    <row r="349" spans="4:24" s="9" customFormat="1" x14ac:dyDescent="0.3">
      <c r="D349" s="17">
        <f t="shared" si="53"/>
        <v>75880</v>
      </c>
      <c r="E349" s="41">
        <v>1</v>
      </c>
      <c r="F349" s="83">
        <f t="shared" si="59"/>
        <v>3</v>
      </c>
      <c r="G349" s="39"/>
      <c r="H349" s="39"/>
      <c r="I349" s="39"/>
      <c r="J349" s="39"/>
      <c r="K349" s="84" t="e">
        <f t="shared" si="54"/>
        <v>#N/A</v>
      </c>
      <c r="L349" s="84" t="e">
        <f t="shared" si="55"/>
        <v>#N/A</v>
      </c>
      <c r="M349" s="40">
        <f t="shared" si="50"/>
        <v>0</v>
      </c>
      <c r="N349" s="40" t="e">
        <f t="shared" si="51"/>
        <v>#N/A</v>
      </c>
      <c r="O349" s="40">
        <f t="shared" si="56"/>
        <v>0</v>
      </c>
      <c r="P349" s="68">
        <f t="shared" si="57"/>
        <v>0</v>
      </c>
      <c r="Q349" s="69" t="e">
        <f t="shared" si="52"/>
        <v>#N/A</v>
      </c>
      <c r="R349" s="70">
        <f t="shared" si="58"/>
        <v>0</v>
      </c>
      <c r="T349" s="10"/>
      <c r="U349" s="10"/>
      <c r="V349" s="10"/>
      <c r="W349" s="10"/>
      <c r="X349" s="10"/>
    </row>
    <row r="350" spans="4:24" s="9" customFormat="1" x14ac:dyDescent="0.3">
      <c r="D350" s="17">
        <f t="shared" si="53"/>
        <v>75972</v>
      </c>
      <c r="E350" s="41">
        <v>1</v>
      </c>
      <c r="F350" s="83">
        <f t="shared" si="59"/>
        <v>3</v>
      </c>
      <c r="G350" s="39"/>
      <c r="H350" s="39"/>
      <c r="I350" s="39"/>
      <c r="J350" s="39"/>
      <c r="K350" s="84" t="e">
        <f t="shared" si="54"/>
        <v>#N/A</v>
      </c>
      <c r="L350" s="84" t="e">
        <f t="shared" si="55"/>
        <v>#N/A</v>
      </c>
      <c r="M350" s="40">
        <f t="shared" si="50"/>
        <v>0</v>
      </c>
      <c r="N350" s="40" t="e">
        <f t="shared" si="51"/>
        <v>#N/A</v>
      </c>
      <c r="O350" s="40">
        <f t="shared" si="56"/>
        <v>0</v>
      </c>
      <c r="P350" s="68">
        <f t="shared" si="57"/>
        <v>0</v>
      </c>
      <c r="Q350" s="69" t="e">
        <f t="shared" si="52"/>
        <v>#N/A</v>
      </c>
      <c r="R350" s="70">
        <f t="shared" si="58"/>
        <v>0</v>
      </c>
      <c r="T350" s="10"/>
      <c r="U350" s="10"/>
      <c r="V350" s="10"/>
      <c r="W350" s="10"/>
      <c r="X350" s="10"/>
    </row>
    <row r="351" spans="4:24" s="9" customFormat="1" x14ac:dyDescent="0.3">
      <c r="D351" s="17">
        <f t="shared" si="53"/>
        <v>76063</v>
      </c>
      <c r="E351" s="41">
        <v>1</v>
      </c>
      <c r="F351" s="83">
        <f t="shared" si="59"/>
        <v>3</v>
      </c>
      <c r="G351" s="39"/>
      <c r="H351" s="39"/>
      <c r="I351" s="39"/>
      <c r="J351" s="39"/>
      <c r="K351" s="84" t="e">
        <f t="shared" si="54"/>
        <v>#N/A</v>
      </c>
      <c r="L351" s="84" t="e">
        <f t="shared" si="55"/>
        <v>#N/A</v>
      </c>
      <c r="M351" s="40">
        <f t="shared" si="50"/>
        <v>0</v>
      </c>
      <c r="N351" s="40" t="e">
        <f t="shared" si="51"/>
        <v>#N/A</v>
      </c>
      <c r="O351" s="40">
        <f t="shared" si="56"/>
        <v>0</v>
      </c>
      <c r="P351" s="68">
        <f t="shared" si="57"/>
        <v>0</v>
      </c>
      <c r="Q351" s="69" t="e">
        <f t="shared" si="52"/>
        <v>#N/A</v>
      </c>
      <c r="R351" s="70">
        <f t="shared" si="58"/>
        <v>0</v>
      </c>
      <c r="T351" s="10"/>
      <c r="U351" s="10"/>
      <c r="V351" s="10"/>
      <c r="W351" s="10"/>
      <c r="X351" s="10"/>
    </row>
    <row r="352" spans="4:24" s="9" customFormat="1" x14ac:dyDescent="0.3">
      <c r="D352" s="17">
        <f t="shared" si="53"/>
        <v>76154</v>
      </c>
      <c r="E352" s="41">
        <v>1</v>
      </c>
      <c r="F352" s="83">
        <f t="shared" si="59"/>
        <v>3</v>
      </c>
      <c r="G352" s="39"/>
      <c r="H352" s="39"/>
      <c r="I352" s="39"/>
      <c r="J352" s="39"/>
      <c r="K352" s="84" t="e">
        <f t="shared" si="54"/>
        <v>#N/A</v>
      </c>
      <c r="L352" s="84" t="e">
        <f t="shared" si="55"/>
        <v>#N/A</v>
      </c>
      <c r="M352" s="40">
        <f t="shared" si="50"/>
        <v>0</v>
      </c>
      <c r="N352" s="40" t="e">
        <f t="shared" si="51"/>
        <v>#N/A</v>
      </c>
      <c r="O352" s="40">
        <f t="shared" si="56"/>
        <v>0</v>
      </c>
      <c r="P352" s="68">
        <f t="shared" si="57"/>
        <v>0</v>
      </c>
      <c r="Q352" s="69" t="e">
        <f t="shared" si="52"/>
        <v>#N/A</v>
      </c>
      <c r="R352" s="70">
        <f t="shared" si="58"/>
        <v>0</v>
      </c>
      <c r="T352" s="10"/>
      <c r="U352" s="10"/>
      <c r="V352" s="10"/>
      <c r="W352" s="10"/>
      <c r="X352" s="10"/>
    </row>
    <row r="353" spans="4:24" s="9" customFormat="1" x14ac:dyDescent="0.3">
      <c r="D353" s="17">
        <f t="shared" si="53"/>
        <v>76246</v>
      </c>
      <c r="E353" s="41">
        <v>1</v>
      </c>
      <c r="F353" s="83">
        <f t="shared" si="59"/>
        <v>3</v>
      </c>
      <c r="G353" s="39"/>
      <c r="H353" s="39"/>
      <c r="I353" s="39"/>
      <c r="J353" s="39"/>
      <c r="K353" s="84" t="e">
        <f t="shared" si="54"/>
        <v>#N/A</v>
      </c>
      <c r="L353" s="84" t="e">
        <f t="shared" si="55"/>
        <v>#N/A</v>
      </c>
      <c r="M353" s="40">
        <f t="shared" si="50"/>
        <v>0</v>
      </c>
      <c r="N353" s="40" t="e">
        <f t="shared" si="51"/>
        <v>#N/A</v>
      </c>
      <c r="O353" s="40">
        <f t="shared" si="56"/>
        <v>0</v>
      </c>
      <c r="P353" s="68">
        <f t="shared" si="57"/>
        <v>0</v>
      </c>
      <c r="Q353" s="69" t="e">
        <f t="shared" si="52"/>
        <v>#N/A</v>
      </c>
      <c r="R353" s="70">
        <f t="shared" si="58"/>
        <v>0</v>
      </c>
      <c r="T353" s="10"/>
      <c r="U353" s="10"/>
      <c r="V353" s="10"/>
      <c r="W353" s="10"/>
      <c r="X353" s="10"/>
    </row>
    <row r="354" spans="4:24" s="9" customFormat="1" x14ac:dyDescent="0.3">
      <c r="D354" s="17">
        <f t="shared" si="53"/>
        <v>76338</v>
      </c>
      <c r="E354" s="41">
        <v>1</v>
      </c>
      <c r="F354" s="83">
        <f t="shared" si="59"/>
        <v>3</v>
      </c>
      <c r="G354" s="39"/>
      <c r="H354" s="39"/>
      <c r="I354" s="39"/>
      <c r="J354" s="39"/>
      <c r="K354" s="84" t="e">
        <f t="shared" si="54"/>
        <v>#N/A</v>
      </c>
      <c r="L354" s="84" t="e">
        <f t="shared" si="55"/>
        <v>#N/A</v>
      </c>
      <c r="M354" s="40">
        <f t="shared" si="50"/>
        <v>0</v>
      </c>
      <c r="N354" s="40" t="e">
        <f t="shared" si="51"/>
        <v>#N/A</v>
      </c>
      <c r="O354" s="40">
        <f t="shared" si="56"/>
        <v>0</v>
      </c>
      <c r="P354" s="68">
        <f t="shared" si="57"/>
        <v>0</v>
      </c>
      <c r="Q354" s="69" t="e">
        <f t="shared" si="52"/>
        <v>#N/A</v>
      </c>
      <c r="R354" s="70">
        <f t="shared" si="58"/>
        <v>0</v>
      </c>
      <c r="T354" s="10"/>
      <c r="U354" s="10"/>
      <c r="V354" s="10"/>
      <c r="W354" s="10"/>
      <c r="X354" s="10"/>
    </row>
    <row r="355" spans="4:24" s="9" customFormat="1" x14ac:dyDescent="0.3">
      <c r="D355" s="17">
        <f t="shared" si="53"/>
        <v>76428</v>
      </c>
      <c r="E355" s="41">
        <v>1</v>
      </c>
      <c r="F355" s="83">
        <f t="shared" si="59"/>
        <v>3</v>
      </c>
      <c r="G355" s="39"/>
      <c r="H355" s="39"/>
      <c r="I355" s="39"/>
      <c r="J355" s="39"/>
      <c r="K355" s="84" t="e">
        <f t="shared" si="54"/>
        <v>#N/A</v>
      </c>
      <c r="L355" s="84" t="e">
        <f t="shared" si="55"/>
        <v>#N/A</v>
      </c>
      <c r="M355" s="40">
        <f t="shared" si="50"/>
        <v>0</v>
      </c>
      <c r="N355" s="40" t="e">
        <f t="shared" si="51"/>
        <v>#N/A</v>
      </c>
      <c r="O355" s="40">
        <f t="shared" si="56"/>
        <v>0</v>
      </c>
      <c r="P355" s="68">
        <f t="shared" si="57"/>
        <v>0</v>
      </c>
      <c r="Q355" s="69" t="e">
        <f t="shared" si="52"/>
        <v>#N/A</v>
      </c>
      <c r="R355" s="70">
        <f t="shared" si="58"/>
        <v>0</v>
      </c>
      <c r="T355" s="10"/>
      <c r="U355" s="10"/>
      <c r="V355" s="10"/>
      <c r="W355" s="10"/>
      <c r="X355" s="10"/>
    </row>
    <row r="356" spans="4:24" s="9" customFormat="1" x14ac:dyDescent="0.3">
      <c r="D356" s="17">
        <f t="shared" si="53"/>
        <v>76519</v>
      </c>
      <c r="E356" s="41">
        <v>1</v>
      </c>
      <c r="F356" s="83">
        <f t="shared" si="59"/>
        <v>3</v>
      </c>
      <c r="G356" s="39"/>
      <c r="H356" s="39"/>
      <c r="I356" s="39"/>
      <c r="J356" s="39"/>
      <c r="K356" s="84" t="e">
        <f t="shared" si="54"/>
        <v>#N/A</v>
      </c>
      <c r="L356" s="84" t="e">
        <f t="shared" si="55"/>
        <v>#N/A</v>
      </c>
      <c r="M356" s="40">
        <f t="shared" si="50"/>
        <v>0</v>
      </c>
      <c r="N356" s="40" t="e">
        <f t="shared" si="51"/>
        <v>#N/A</v>
      </c>
      <c r="O356" s="40">
        <f t="shared" si="56"/>
        <v>0</v>
      </c>
      <c r="P356" s="68">
        <f t="shared" si="57"/>
        <v>0</v>
      </c>
      <c r="Q356" s="69" t="e">
        <f t="shared" si="52"/>
        <v>#N/A</v>
      </c>
      <c r="R356" s="70">
        <f t="shared" si="58"/>
        <v>0</v>
      </c>
      <c r="T356" s="10"/>
      <c r="U356" s="10"/>
      <c r="V356" s="10"/>
      <c r="W356" s="10"/>
      <c r="X356" s="10"/>
    </row>
    <row r="357" spans="4:24" s="9" customFormat="1" x14ac:dyDescent="0.3">
      <c r="D357" s="17">
        <f t="shared" si="53"/>
        <v>76611</v>
      </c>
      <c r="E357" s="41">
        <v>1</v>
      </c>
      <c r="F357" s="83">
        <f t="shared" si="59"/>
        <v>3</v>
      </c>
      <c r="G357" s="39"/>
      <c r="H357" s="39"/>
      <c r="I357" s="39"/>
      <c r="J357" s="39"/>
      <c r="K357" s="84" t="e">
        <f t="shared" si="54"/>
        <v>#N/A</v>
      </c>
      <c r="L357" s="84" t="e">
        <f t="shared" si="55"/>
        <v>#N/A</v>
      </c>
      <c r="M357" s="40">
        <f t="shared" si="50"/>
        <v>0</v>
      </c>
      <c r="N357" s="40" t="e">
        <f t="shared" si="51"/>
        <v>#N/A</v>
      </c>
      <c r="O357" s="40">
        <f t="shared" si="56"/>
        <v>0</v>
      </c>
      <c r="P357" s="68">
        <f t="shared" si="57"/>
        <v>0</v>
      </c>
      <c r="Q357" s="69" t="e">
        <f t="shared" si="52"/>
        <v>#N/A</v>
      </c>
      <c r="R357" s="70">
        <f t="shared" si="58"/>
        <v>0</v>
      </c>
      <c r="T357" s="10"/>
      <c r="U357" s="10"/>
      <c r="V357" s="10"/>
      <c r="W357" s="10"/>
      <c r="X357" s="10"/>
    </row>
    <row r="358" spans="4:24" s="9" customFormat="1" x14ac:dyDescent="0.3">
      <c r="D358" s="17">
        <f t="shared" si="53"/>
        <v>76703</v>
      </c>
      <c r="E358" s="41">
        <v>1</v>
      </c>
      <c r="F358" s="83">
        <f t="shared" si="59"/>
        <v>3</v>
      </c>
      <c r="G358" s="39"/>
      <c r="H358" s="39"/>
      <c r="I358" s="39"/>
      <c r="J358" s="39"/>
      <c r="K358" s="84" t="e">
        <f t="shared" si="54"/>
        <v>#N/A</v>
      </c>
      <c r="L358" s="84" t="e">
        <f t="shared" si="55"/>
        <v>#N/A</v>
      </c>
      <c r="M358" s="40">
        <f t="shared" si="50"/>
        <v>0</v>
      </c>
      <c r="N358" s="40" t="e">
        <f t="shared" si="51"/>
        <v>#N/A</v>
      </c>
      <c r="O358" s="40">
        <f t="shared" si="56"/>
        <v>0</v>
      </c>
      <c r="P358" s="68">
        <f t="shared" si="57"/>
        <v>0</v>
      </c>
      <c r="Q358" s="69" t="e">
        <f t="shared" si="52"/>
        <v>#N/A</v>
      </c>
      <c r="R358" s="70">
        <f t="shared" si="58"/>
        <v>0</v>
      </c>
      <c r="T358" s="10"/>
      <c r="U358" s="10"/>
      <c r="V358" s="10"/>
      <c r="W358" s="10"/>
      <c r="X358" s="10"/>
    </row>
    <row r="359" spans="4:24" s="9" customFormat="1" x14ac:dyDescent="0.3">
      <c r="D359" s="17">
        <f t="shared" si="53"/>
        <v>76793</v>
      </c>
      <c r="E359" s="41">
        <v>1</v>
      </c>
      <c r="F359" s="83">
        <f t="shared" si="59"/>
        <v>3</v>
      </c>
      <c r="G359" s="39"/>
      <c r="H359" s="39"/>
      <c r="I359" s="39"/>
      <c r="J359" s="39"/>
      <c r="K359" s="84" t="e">
        <f t="shared" si="54"/>
        <v>#N/A</v>
      </c>
      <c r="L359" s="84" t="e">
        <f t="shared" si="55"/>
        <v>#N/A</v>
      </c>
      <c r="M359" s="40">
        <f t="shared" si="50"/>
        <v>0</v>
      </c>
      <c r="N359" s="40" t="e">
        <f t="shared" si="51"/>
        <v>#N/A</v>
      </c>
      <c r="O359" s="40">
        <f t="shared" si="56"/>
        <v>0</v>
      </c>
      <c r="P359" s="68">
        <f t="shared" si="57"/>
        <v>0</v>
      </c>
      <c r="Q359" s="69" t="e">
        <f t="shared" si="52"/>
        <v>#N/A</v>
      </c>
      <c r="R359" s="70">
        <f t="shared" si="58"/>
        <v>0</v>
      </c>
      <c r="T359" s="10"/>
      <c r="U359" s="10"/>
      <c r="V359" s="10"/>
      <c r="W359" s="10"/>
      <c r="X359" s="10"/>
    </row>
    <row r="360" spans="4:24" s="9" customFormat="1" x14ac:dyDescent="0.3">
      <c r="D360" s="17">
        <f t="shared" si="53"/>
        <v>76884</v>
      </c>
      <c r="E360" s="41">
        <v>1</v>
      </c>
      <c r="F360" s="83">
        <f t="shared" si="59"/>
        <v>3</v>
      </c>
      <c r="G360" s="39"/>
      <c r="H360" s="39"/>
      <c r="I360" s="39"/>
      <c r="J360" s="39"/>
      <c r="K360" s="84" t="e">
        <f t="shared" si="54"/>
        <v>#N/A</v>
      </c>
      <c r="L360" s="84" t="e">
        <f t="shared" si="55"/>
        <v>#N/A</v>
      </c>
      <c r="M360" s="40">
        <f t="shared" si="50"/>
        <v>0</v>
      </c>
      <c r="N360" s="40" t="e">
        <f t="shared" si="51"/>
        <v>#N/A</v>
      </c>
      <c r="O360" s="40">
        <f t="shared" si="56"/>
        <v>0</v>
      </c>
      <c r="P360" s="68">
        <f t="shared" si="57"/>
        <v>0</v>
      </c>
      <c r="Q360" s="69" t="e">
        <f t="shared" si="52"/>
        <v>#N/A</v>
      </c>
      <c r="R360" s="70">
        <f t="shared" si="58"/>
        <v>0</v>
      </c>
      <c r="T360" s="10"/>
      <c r="U360" s="10"/>
      <c r="V360" s="10"/>
      <c r="W360" s="10"/>
      <c r="X360" s="10"/>
    </row>
    <row r="361" spans="4:24" s="9" customFormat="1" x14ac:dyDescent="0.3">
      <c r="D361" s="17">
        <f t="shared" si="53"/>
        <v>76976</v>
      </c>
      <c r="E361" s="41">
        <v>1</v>
      </c>
      <c r="F361" s="83">
        <f t="shared" si="59"/>
        <v>3</v>
      </c>
      <c r="G361" s="39"/>
      <c r="H361" s="39"/>
      <c r="I361" s="39"/>
      <c r="J361" s="39"/>
      <c r="K361" s="84" t="e">
        <f t="shared" si="54"/>
        <v>#N/A</v>
      </c>
      <c r="L361" s="84" t="e">
        <f t="shared" si="55"/>
        <v>#N/A</v>
      </c>
      <c r="M361" s="40">
        <f t="shared" si="50"/>
        <v>0</v>
      </c>
      <c r="N361" s="40" t="e">
        <f t="shared" si="51"/>
        <v>#N/A</v>
      </c>
      <c r="O361" s="40">
        <f t="shared" si="56"/>
        <v>0</v>
      </c>
      <c r="P361" s="68">
        <f t="shared" si="57"/>
        <v>0</v>
      </c>
      <c r="Q361" s="69" t="e">
        <f t="shared" si="52"/>
        <v>#N/A</v>
      </c>
      <c r="R361" s="70">
        <f t="shared" si="58"/>
        <v>0</v>
      </c>
      <c r="T361" s="10"/>
      <c r="U361" s="10"/>
      <c r="V361" s="10"/>
      <c r="W361" s="10"/>
      <c r="X361" s="10"/>
    </row>
    <row r="362" spans="4:24" s="9" customFormat="1" x14ac:dyDescent="0.3">
      <c r="D362" s="17">
        <f t="shared" si="53"/>
        <v>77068</v>
      </c>
      <c r="E362" s="41">
        <v>1</v>
      </c>
      <c r="F362" s="83">
        <f t="shared" si="59"/>
        <v>3</v>
      </c>
      <c r="G362" s="39"/>
      <c r="H362" s="39"/>
      <c r="I362" s="39"/>
      <c r="J362" s="39"/>
      <c r="K362" s="84" t="e">
        <f t="shared" si="54"/>
        <v>#N/A</v>
      </c>
      <c r="L362" s="84" t="e">
        <f t="shared" si="55"/>
        <v>#N/A</v>
      </c>
      <c r="M362" s="40">
        <f t="shared" si="50"/>
        <v>0</v>
      </c>
      <c r="N362" s="40" t="e">
        <f t="shared" si="51"/>
        <v>#N/A</v>
      </c>
      <c r="O362" s="40">
        <f t="shared" si="56"/>
        <v>0</v>
      </c>
      <c r="P362" s="68">
        <f t="shared" si="57"/>
        <v>0</v>
      </c>
      <c r="Q362" s="69" t="e">
        <f t="shared" si="52"/>
        <v>#N/A</v>
      </c>
      <c r="R362" s="70">
        <f t="shared" si="58"/>
        <v>0</v>
      </c>
      <c r="T362" s="10"/>
      <c r="U362" s="10"/>
      <c r="V362" s="10"/>
      <c r="W362" s="10"/>
      <c r="X362" s="10"/>
    </row>
    <row r="363" spans="4:24" s="9" customFormat="1" x14ac:dyDescent="0.3">
      <c r="D363" s="17">
        <f t="shared" si="53"/>
        <v>77158</v>
      </c>
      <c r="E363" s="41">
        <v>1</v>
      </c>
      <c r="F363" s="83">
        <f t="shared" si="59"/>
        <v>3</v>
      </c>
      <c r="G363" s="39"/>
      <c r="H363" s="39"/>
      <c r="I363" s="39"/>
      <c r="J363" s="39"/>
      <c r="K363" s="84" t="e">
        <f t="shared" si="54"/>
        <v>#N/A</v>
      </c>
      <c r="L363" s="84" t="e">
        <f t="shared" si="55"/>
        <v>#N/A</v>
      </c>
      <c r="M363" s="40">
        <f t="shared" si="50"/>
        <v>0</v>
      </c>
      <c r="N363" s="40" t="e">
        <f t="shared" si="51"/>
        <v>#N/A</v>
      </c>
      <c r="O363" s="40">
        <f t="shared" si="56"/>
        <v>0</v>
      </c>
      <c r="P363" s="68">
        <f t="shared" si="57"/>
        <v>0</v>
      </c>
      <c r="Q363" s="69" t="e">
        <f t="shared" si="52"/>
        <v>#N/A</v>
      </c>
      <c r="R363" s="70">
        <f t="shared" si="58"/>
        <v>0</v>
      </c>
      <c r="T363" s="10"/>
      <c r="U363" s="10"/>
      <c r="V363" s="10"/>
      <c r="W363" s="10"/>
      <c r="X363" s="10"/>
    </row>
    <row r="364" spans="4:24" s="9" customFormat="1" x14ac:dyDescent="0.3">
      <c r="D364" s="17">
        <f t="shared" si="53"/>
        <v>77249</v>
      </c>
      <c r="E364" s="41">
        <v>1</v>
      </c>
      <c r="F364" s="83">
        <f t="shared" si="59"/>
        <v>3</v>
      </c>
      <c r="G364" s="39"/>
      <c r="H364" s="39"/>
      <c r="I364" s="39"/>
      <c r="J364" s="39"/>
      <c r="K364" s="84" t="e">
        <f t="shared" si="54"/>
        <v>#N/A</v>
      </c>
      <c r="L364" s="84" t="e">
        <f t="shared" si="55"/>
        <v>#N/A</v>
      </c>
      <c r="M364" s="40">
        <f t="shared" si="50"/>
        <v>0</v>
      </c>
      <c r="N364" s="40" t="e">
        <f t="shared" si="51"/>
        <v>#N/A</v>
      </c>
      <c r="O364" s="40">
        <f t="shared" si="56"/>
        <v>0</v>
      </c>
      <c r="P364" s="68">
        <f t="shared" si="57"/>
        <v>0</v>
      </c>
      <c r="Q364" s="69" t="e">
        <f t="shared" si="52"/>
        <v>#N/A</v>
      </c>
      <c r="R364" s="70">
        <f t="shared" si="58"/>
        <v>0</v>
      </c>
      <c r="T364" s="10"/>
      <c r="U364" s="10"/>
      <c r="V364" s="10"/>
      <c r="W364" s="10"/>
      <c r="X364" s="10"/>
    </row>
    <row r="365" spans="4:24" s="9" customFormat="1" x14ac:dyDescent="0.3">
      <c r="D365" s="17">
        <f t="shared" si="53"/>
        <v>77341</v>
      </c>
      <c r="E365" s="41">
        <v>1</v>
      </c>
      <c r="F365" s="83">
        <f t="shared" si="59"/>
        <v>3</v>
      </c>
      <c r="G365" s="39"/>
      <c r="H365" s="39"/>
      <c r="I365" s="39"/>
      <c r="J365" s="39"/>
      <c r="K365" s="84" t="e">
        <f t="shared" si="54"/>
        <v>#N/A</v>
      </c>
      <c r="L365" s="84" t="e">
        <f t="shared" si="55"/>
        <v>#N/A</v>
      </c>
      <c r="M365" s="40">
        <f t="shared" si="50"/>
        <v>0</v>
      </c>
      <c r="N365" s="40" t="e">
        <f t="shared" si="51"/>
        <v>#N/A</v>
      </c>
      <c r="O365" s="40">
        <f t="shared" si="56"/>
        <v>0</v>
      </c>
      <c r="P365" s="68">
        <f t="shared" si="57"/>
        <v>0</v>
      </c>
      <c r="Q365" s="69" t="e">
        <f t="shared" si="52"/>
        <v>#N/A</v>
      </c>
      <c r="R365" s="70">
        <f t="shared" si="58"/>
        <v>0</v>
      </c>
      <c r="T365" s="10"/>
      <c r="U365" s="10"/>
      <c r="V365" s="10"/>
      <c r="W365" s="10"/>
      <c r="X365" s="10"/>
    </row>
    <row r="366" spans="4:24" s="9" customFormat="1" x14ac:dyDescent="0.3">
      <c r="D366" s="17">
        <f t="shared" si="53"/>
        <v>77433</v>
      </c>
      <c r="E366" s="41">
        <v>1</v>
      </c>
      <c r="F366" s="83">
        <f t="shared" si="59"/>
        <v>3</v>
      </c>
      <c r="G366" s="39"/>
      <c r="H366" s="39"/>
      <c r="I366" s="39"/>
      <c r="J366" s="39"/>
      <c r="K366" s="84" t="e">
        <f t="shared" si="54"/>
        <v>#N/A</v>
      </c>
      <c r="L366" s="84" t="e">
        <f t="shared" si="55"/>
        <v>#N/A</v>
      </c>
      <c r="M366" s="40">
        <f t="shared" si="50"/>
        <v>0</v>
      </c>
      <c r="N366" s="40" t="e">
        <f t="shared" si="51"/>
        <v>#N/A</v>
      </c>
      <c r="O366" s="40">
        <f t="shared" si="56"/>
        <v>0</v>
      </c>
      <c r="P366" s="68">
        <f t="shared" si="57"/>
        <v>0</v>
      </c>
      <c r="Q366" s="69" t="e">
        <f t="shared" si="52"/>
        <v>#N/A</v>
      </c>
      <c r="R366" s="70">
        <f t="shared" si="58"/>
        <v>0</v>
      </c>
      <c r="T366" s="10"/>
      <c r="U366" s="10"/>
      <c r="V366" s="10"/>
      <c r="W366" s="10"/>
      <c r="X366" s="10"/>
    </row>
    <row r="367" spans="4:24" s="9" customFormat="1" x14ac:dyDescent="0.3">
      <c r="D367" s="17">
        <f t="shared" si="53"/>
        <v>77524</v>
      </c>
      <c r="E367" s="41">
        <v>1</v>
      </c>
      <c r="F367" s="83">
        <f t="shared" si="59"/>
        <v>3</v>
      </c>
      <c r="G367" s="39"/>
      <c r="H367" s="39"/>
      <c r="I367" s="39"/>
      <c r="J367" s="39"/>
      <c r="K367" s="84" t="e">
        <f t="shared" si="54"/>
        <v>#N/A</v>
      </c>
      <c r="L367" s="84" t="e">
        <f t="shared" si="55"/>
        <v>#N/A</v>
      </c>
      <c r="M367" s="40">
        <f t="shared" si="50"/>
        <v>0</v>
      </c>
      <c r="N367" s="40" t="e">
        <f t="shared" si="51"/>
        <v>#N/A</v>
      </c>
      <c r="O367" s="40">
        <f t="shared" si="56"/>
        <v>0</v>
      </c>
      <c r="P367" s="68">
        <f t="shared" si="57"/>
        <v>0</v>
      </c>
      <c r="Q367" s="69" t="e">
        <f t="shared" si="52"/>
        <v>#N/A</v>
      </c>
      <c r="R367" s="70">
        <f t="shared" si="58"/>
        <v>0</v>
      </c>
      <c r="T367" s="10"/>
      <c r="U367" s="10"/>
      <c r="V367" s="10"/>
      <c r="W367" s="10"/>
      <c r="X367" s="10"/>
    </row>
    <row r="368" spans="4:24" s="9" customFormat="1" x14ac:dyDescent="0.3">
      <c r="D368" s="17">
        <f t="shared" si="53"/>
        <v>77615</v>
      </c>
      <c r="E368" s="41">
        <v>1</v>
      </c>
      <c r="F368" s="83">
        <f t="shared" si="59"/>
        <v>3</v>
      </c>
      <c r="G368" s="39"/>
      <c r="H368" s="39"/>
      <c r="I368" s="39"/>
      <c r="J368" s="39"/>
      <c r="K368" s="84" t="e">
        <f t="shared" si="54"/>
        <v>#N/A</v>
      </c>
      <c r="L368" s="84" t="e">
        <f t="shared" si="55"/>
        <v>#N/A</v>
      </c>
      <c r="M368" s="40">
        <f t="shared" si="50"/>
        <v>0</v>
      </c>
      <c r="N368" s="40" t="e">
        <f t="shared" si="51"/>
        <v>#N/A</v>
      </c>
      <c r="O368" s="40">
        <f t="shared" si="56"/>
        <v>0</v>
      </c>
      <c r="P368" s="68">
        <f t="shared" si="57"/>
        <v>0</v>
      </c>
      <c r="Q368" s="69" t="e">
        <f t="shared" si="52"/>
        <v>#N/A</v>
      </c>
      <c r="R368" s="70">
        <f t="shared" si="58"/>
        <v>0</v>
      </c>
      <c r="T368" s="10"/>
      <c r="U368" s="10"/>
      <c r="V368" s="10"/>
      <c r="W368" s="10"/>
      <c r="X368" s="10"/>
    </row>
    <row r="369" spans="4:24" s="9" customFormat="1" x14ac:dyDescent="0.3">
      <c r="D369" s="17">
        <f t="shared" si="53"/>
        <v>77707</v>
      </c>
      <c r="E369" s="41">
        <v>1</v>
      </c>
      <c r="F369" s="83">
        <f t="shared" si="59"/>
        <v>3</v>
      </c>
      <c r="G369" s="39"/>
      <c r="H369" s="39"/>
      <c r="I369" s="39"/>
      <c r="J369" s="39"/>
      <c r="K369" s="84" t="e">
        <f t="shared" si="54"/>
        <v>#N/A</v>
      </c>
      <c r="L369" s="84" t="e">
        <f t="shared" si="55"/>
        <v>#N/A</v>
      </c>
      <c r="M369" s="40">
        <f t="shared" si="50"/>
        <v>0</v>
      </c>
      <c r="N369" s="40" t="e">
        <f t="shared" si="51"/>
        <v>#N/A</v>
      </c>
      <c r="O369" s="40">
        <f t="shared" si="56"/>
        <v>0</v>
      </c>
      <c r="P369" s="68">
        <f t="shared" si="57"/>
        <v>0</v>
      </c>
      <c r="Q369" s="69" t="e">
        <f t="shared" si="52"/>
        <v>#N/A</v>
      </c>
      <c r="R369" s="70">
        <f t="shared" si="58"/>
        <v>0</v>
      </c>
      <c r="T369" s="10"/>
      <c r="U369" s="10"/>
      <c r="V369" s="10"/>
      <c r="W369" s="10"/>
      <c r="X369" s="10"/>
    </row>
    <row r="370" spans="4:24" s="9" customFormat="1" x14ac:dyDescent="0.3">
      <c r="D370" s="17">
        <f t="shared" si="53"/>
        <v>77799</v>
      </c>
      <c r="E370" s="41">
        <v>1</v>
      </c>
      <c r="F370" s="83">
        <f t="shared" si="59"/>
        <v>3</v>
      </c>
      <c r="G370" s="39"/>
      <c r="H370" s="39"/>
      <c r="I370" s="39"/>
      <c r="J370" s="39"/>
      <c r="K370" s="84" t="e">
        <f t="shared" si="54"/>
        <v>#N/A</v>
      </c>
      <c r="L370" s="84" t="e">
        <f t="shared" si="55"/>
        <v>#N/A</v>
      </c>
      <c r="M370" s="40">
        <f t="shared" si="50"/>
        <v>0</v>
      </c>
      <c r="N370" s="40" t="e">
        <f t="shared" si="51"/>
        <v>#N/A</v>
      </c>
      <c r="O370" s="40">
        <f t="shared" si="56"/>
        <v>0</v>
      </c>
      <c r="P370" s="68">
        <f t="shared" si="57"/>
        <v>0</v>
      </c>
      <c r="Q370" s="69" t="e">
        <f t="shared" si="52"/>
        <v>#N/A</v>
      </c>
      <c r="R370" s="70">
        <f t="shared" si="58"/>
        <v>0</v>
      </c>
      <c r="T370" s="10"/>
      <c r="U370" s="10"/>
      <c r="V370" s="10"/>
      <c r="W370" s="10"/>
      <c r="X370" s="10"/>
    </row>
    <row r="371" spans="4:24" s="9" customFormat="1" x14ac:dyDescent="0.3">
      <c r="D371" s="17">
        <f t="shared" si="53"/>
        <v>77889</v>
      </c>
      <c r="E371" s="41">
        <v>1</v>
      </c>
      <c r="F371" s="83">
        <f t="shared" si="59"/>
        <v>3</v>
      </c>
      <c r="G371" s="39"/>
      <c r="H371" s="39"/>
      <c r="I371" s="39"/>
      <c r="J371" s="39"/>
      <c r="K371" s="84" t="e">
        <f t="shared" si="54"/>
        <v>#N/A</v>
      </c>
      <c r="L371" s="84" t="e">
        <f t="shared" si="55"/>
        <v>#N/A</v>
      </c>
      <c r="M371" s="40">
        <f t="shared" si="50"/>
        <v>0</v>
      </c>
      <c r="N371" s="40" t="e">
        <f t="shared" si="51"/>
        <v>#N/A</v>
      </c>
      <c r="O371" s="40">
        <f t="shared" si="56"/>
        <v>0</v>
      </c>
      <c r="P371" s="68">
        <f t="shared" si="57"/>
        <v>0</v>
      </c>
      <c r="Q371" s="69" t="e">
        <f t="shared" si="52"/>
        <v>#N/A</v>
      </c>
      <c r="R371" s="70">
        <f t="shared" si="58"/>
        <v>0</v>
      </c>
      <c r="T371" s="10"/>
      <c r="U371" s="10"/>
      <c r="V371" s="10"/>
      <c r="W371" s="10"/>
      <c r="X371" s="10"/>
    </row>
    <row r="372" spans="4:24" s="9" customFormat="1" x14ac:dyDescent="0.3">
      <c r="D372" s="17">
        <f t="shared" si="53"/>
        <v>77980</v>
      </c>
      <c r="E372" s="41">
        <v>1</v>
      </c>
      <c r="F372" s="83">
        <f t="shared" si="59"/>
        <v>3</v>
      </c>
      <c r="G372" s="39"/>
      <c r="H372" s="39"/>
      <c r="I372" s="39"/>
      <c r="J372" s="39"/>
      <c r="K372" s="84" t="e">
        <f t="shared" si="54"/>
        <v>#N/A</v>
      </c>
      <c r="L372" s="84" t="e">
        <f t="shared" si="55"/>
        <v>#N/A</v>
      </c>
      <c r="M372" s="40">
        <f t="shared" si="50"/>
        <v>0</v>
      </c>
      <c r="N372" s="40" t="e">
        <f t="shared" si="51"/>
        <v>#N/A</v>
      </c>
      <c r="O372" s="40">
        <f t="shared" si="56"/>
        <v>0</v>
      </c>
      <c r="P372" s="68">
        <f t="shared" si="57"/>
        <v>0</v>
      </c>
      <c r="Q372" s="69" t="e">
        <f t="shared" si="52"/>
        <v>#N/A</v>
      </c>
      <c r="R372" s="70">
        <f t="shared" si="58"/>
        <v>0</v>
      </c>
      <c r="T372" s="10"/>
      <c r="U372" s="10"/>
      <c r="V372" s="10"/>
      <c r="W372" s="10"/>
      <c r="X372" s="10"/>
    </row>
    <row r="373" spans="4:24" s="9" customFormat="1" x14ac:dyDescent="0.3">
      <c r="D373" s="17">
        <f t="shared" si="53"/>
        <v>78072</v>
      </c>
      <c r="E373" s="41">
        <v>1</v>
      </c>
      <c r="F373" s="83">
        <f t="shared" si="59"/>
        <v>3</v>
      </c>
      <c r="G373" s="39"/>
      <c r="H373" s="39"/>
      <c r="I373" s="39"/>
      <c r="J373" s="39"/>
      <c r="K373" s="84" t="e">
        <f t="shared" si="54"/>
        <v>#N/A</v>
      </c>
      <c r="L373" s="84" t="e">
        <f t="shared" si="55"/>
        <v>#N/A</v>
      </c>
      <c r="M373" s="40">
        <f t="shared" si="50"/>
        <v>0</v>
      </c>
      <c r="N373" s="40" t="e">
        <f t="shared" si="51"/>
        <v>#N/A</v>
      </c>
      <c r="O373" s="40">
        <f t="shared" si="56"/>
        <v>0</v>
      </c>
      <c r="P373" s="68">
        <f t="shared" si="57"/>
        <v>0</v>
      </c>
      <c r="Q373" s="69" t="e">
        <f t="shared" si="52"/>
        <v>#N/A</v>
      </c>
      <c r="R373" s="70">
        <f t="shared" si="58"/>
        <v>0</v>
      </c>
      <c r="T373" s="10"/>
      <c r="U373" s="10"/>
      <c r="V373" s="10"/>
      <c r="W373" s="10"/>
      <c r="X373" s="10"/>
    </row>
    <row r="374" spans="4:24" s="9" customFormat="1" x14ac:dyDescent="0.3">
      <c r="D374" s="17">
        <f t="shared" si="53"/>
        <v>78164</v>
      </c>
      <c r="E374" s="41">
        <v>1</v>
      </c>
      <c r="F374" s="83">
        <f t="shared" si="59"/>
        <v>3</v>
      </c>
      <c r="G374" s="39"/>
      <c r="H374" s="39"/>
      <c r="I374" s="39"/>
      <c r="J374" s="39"/>
      <c r="K374" s="84" t="e">
        <f t="shared" si="54"/>
        <v>#N/A</v>
      </c>
      <c r="L374" s="84" t="e">
        <f t="shared" si="55"/>
        <v>#N/A</v>
      </c>
      <c r="M374" s="40">
        <f t="shared" si="50"/>
        <v>0</v>
      </c>
      <c r="N374" s="40" t="e">
        <f t="shared" si="51"/>
        <v>#N/A</v>
      </c>
      <c r="O374" s="40">
        <f t="shared" si="56"/>
        <v>0</v>
      </c>
      <c r="P374" s="68">
        <f t="shared" si="57"/>
        <v>0</v>
      </c>
      <c r="Q374" s="69" t="e">
        <f t="shared" si="52"/>
        <v>#N/A</v>
      </c>
      <c r="R374" s="70">
        <f t="shared" si="58"/>
        <v>0</v>
      </c>
      <c r="T374" s="10"/>
      <c r="U374" s="10"/>
      <c r="V374" s="10"/>
      <c r="W374" s="10"/>
      <c r="X374" s="10"/>
    </row>
    <row r="375" spans="4:24" s="9" customFormat="1" x14ac:dyDescent="0.3">
      <c r="D375" s="17">
        <f t="shared" si="53"/>
        <v>78254</v>
      </c>
      <c r="E375" s="41">
        <v>1</v>
      </c>
      <c r="F375" s="83">
        <f t="shared" si="59"/>
        <v>3</v>
      </c>
      <c r="G375" s="39"/>
      <c r="H375" s="39"/>
      <c r="I375" s="39"/>
      <c r="J375" s="39"/>
      <c r="K375" s="84" t="e">
        <f t="shared" si="54"/>
        <v>#N/A</v>
      </c>
      <c r="L375" s="84" t="e">
        <f t="shared" si="55"/>
        <v>#N/A</v>
      </c>
      <c r="M375" s="40">
        <f t="shared" si="50"/>
        <v>0</v>
      </c>
      <c r="N375" s="40" t="e">
        <f t="shared" si="51"/>
        <v>#N/A</v>
      </c>
      <c r="O375" s="40">
        <f t="shared" si="56"/>
        <v>0</v>
      </c>
      <c r="P375" s="68">
        <f t="shared" si="57"/>
        <v>0</v>
      </c>
      <c r="Q375" s="69" t="e">
        <f t="shared" si="52"/>
        <v>#N/A</v>
      </c>
      <c r="R375" s="70">
        <f t="shared" si="58"/>
        <v>0</v>
      </c>
      <c r="T375" s="10"/>
      <c r="U375" s="10"/>
      <c r="V375" s="10"/>
      <c r="W375" s="10"/>
      <c r="X375" s="10"/>
    </row>
    <row r="376" spans="4:24" s="9" customFormat="1" x14ac:dyDescent="0.3">
      <c r="D376" s="17">
        <f t="shared" si="53"/>
        <v>78345</v>
      </c>
      <c r="E376" s="41">
        <v>1</v>
      </c>
      <c r="F376" s="83">
        <f t="shared" si="59"/>
        <v>3</v>
      </c>
      <c r="G376" s="39"/>
      <c r="H376" s="39"/>
      <c r="I376" s="39"/>
      <c r="J376" s="39"/>
      <c r="K376" s="84" t="e">
        <f t="shared" si="54"/>
        <v>#N/A</v>
      </c>
      <c r="L376" s="84" t="e">
        <f t="shared" si="55"/>
        <v>#N/A</v>
      </c>
      <c r="M376" s="40">
        <f t="shared" si="50"/>
        <v>0</v>
      </c>
      <c r="N376" s="40" t="e">
        <f t="shared" si="51"/>
        <v>#N/A</v>
      </c>
      <c r="O376" s="40">
        <f t="shared" si="56"/>
        <v>0</v>
      </c>
      <c r="P376" s="68">
        <f t="shared" si="57"/>
        <v>0</v>
      </c>
      <c r="Q376" s="69" t="e">
        <f t="shared" si="52"/>
        <v>#N/A</v>
      </c>
      <c r="R376" s="70">
        <f t="shared" si="58"/>
        <v>0</v>
      </c>
      <c r="T376" s="10"/>
      <c r="U376" s="10"/>
      <c r="V376" s="10"/>
      <c r="W376" s="10"/>
      <c r="X376" s="10"/>
    </row>
    <row r="377" spans="4:24" s="9" customFormat="1" x14ac:dyDescent="0.3">
      <c r="D377" s="17">
        <f t="shared" si="53"/>
        <v>78437</v>
      </c>
      <c r="E377" s="41">
        <v>1</v>
      </c>
      <c r="F377" s="83">
        <f t="shared" si="59"/>
        <v>3</v>
      </c>
      <c r="G377" s="39"/>
      <c r="H377" s="39"/>
      <c r="I377" s="39"/>
      <c r="J377" s="39"/>
      <c r="K377" s="84" t="e">
        <f t="shared" si="54"/>
        <v>#N/A</v>
      </c>
      <c r="L377" s="84" t="e">
        <f t="shared" si="55"/>
        <v>#N/A</v>
      </c>
      <c r="M377" s="40">
        <f t="shared" si="50"/>
        <v>0</v>
      </c>
      <c r="N377" s="40" t="e">
        <f t="shared" si="51"/>
        <v>#N/A</v>
      </c>
      <c r="O377" s="40">
        <f t="shared" si="56"/>
        <v>0</v>
      </c>
      <c r="P377" s="68">
        <f t="shared" si="57"/>
        <v>0</v>
      </c>
      <c r="Q377" s="69" t="e">
        <f t="shared" si="52"/>
        <v>#N/A</v>
      </c>
      <c r="R377" s="70">
        <f t="shared" si="58"/>
        <v>0</v>
      </c>
      <c r="T377" s="10"/>
      <c r="U377" s="10"/>
      <c r="V377" s="10"/>
      <c r="W377" s="10"/>
      <c r="X377" s="10"/>
    </row>
    <row r="378" spans="4:24" s="9" customFormat="1" x14ac:dyDescent="0.3">
      <c r="D378" s="17">
        <f t="shared" si="53"/>
        <v>78529</v>
      </c>
      <c r="E378" s="41">
        <v>1</v>
      </c>
      <c r="F378" s="83">
        <f t="shared" si="59"/>
        <v>3</v>
      </c>
      <c r="G378" s="39"/>
      <c r="H378" s="39"/>
      <c r="I378" s="39"/>
      <c r="J378" s="39"/>
      <c r="K378" s="84" t="e">
        <f t="shared" si="54"/>
        <v>#N/A</v>
      </c>
      <c r="L378" s="84" t="e">
        <f t="shared" si="55"/>
        <v>#N/A</v>
      </c>
      <c r="M378" s="40">
        <f t="shared" si="50"/>
        <v>0</v>
      </c>
      <c r="N378" s="40" t="e">
        <f t="shared" si="51"/>
        <v>#N/A</v>
      </c>
      <c r="O378" s="40">
        <f t="shared" si="56"/>
        <v>0</v>
      </c>
      <c r="P378" s="68">
        <f t="shared" si="57"/>
        <v>0</v>
      </c>
      <c r="Q378" s="69" t="e">
        <f t="shared" si="52"/>
        <v>#N/A</v>
      </c>
      <c r="R378" s="70">
        <f t="shared" si="58"/>
        <v>0</v>
      </c>
      <c r="T378" s="10"/>
      <c r="U378" s="10"/>
      <c r="V378" s="10"/>
      <c r="W378" s="10"/>
      <c r="X378" s="10"/>
    </row>
    <row r="379" spans="4:24" s="9" customFormat="1" x14ac:dyDescent="0.3">
      <c r="D379" s="17">
        <f t="shared" si="53"/>
        <v>78619</v>
      </c>
      <c r="E379" s="41">
        <v>1</v>
      </c>
      <c r="F379" s="83">
        <f t="shared" si="59"/>
        <v>3</v>
      </c>
      <c r="G379" s="39"/>
      <c r="H379" s="39"/>
      <c r="I379" s="39"/>
      <c r="J379" s="39"/>
      <c r="K379" s="84" t="e">
        <f t="shared" si="54"/>
        <v>#N/A</v>
      </c>
      <c r="L379" s="84" t="e">
        <f t="shared" si="55"/>
        <v>#N/A</v>
      </c>
      <c r="M379" s="40">
        <f t="shared" si="50"/>
        <v>0</v>
      </c>
      <c r="N379" s="40" t="e">
        <f t="shared" si="51"/>
        <v>#N/A</v>
      </c>
      <c r="O379" s="40">
        <f t="shared" si="56"/>
        <v>0</v>
      </c>
      <c r="P379" s="68">
        <f t="shared" si="57"/>
        <v>0</v>
      </c>
      <c r="Q379" s="69" t="e">
        <f t="shared" si="52"/>
        <v>#N/A</v>
      </c>
      <c r="R379" s="70">
        <f t="shared" si="58"/>
        <v>0</v>
      </c>
      <c r="T379" s="10"/>
      <c r="U379" s="10"/>
      <c r="V379" s="10"/>
      <c r="W379" s="10"/>
      <c r="X379" s="10"/>
    </row>
    <row r="380" spans="4:24" s="9" customFormat="1" x14ac:dyDescent="0.3">
      <c r="D380" s="17">
        <f t="shared" si="53"/>
        <v>78710</v>
      </c>
      <c r="E380" s="41">
        <v>1</v>
      </c>
      <c r="F380" s="83">
        <f t="shared" si="59"/>
        <v>3</v>
      </c>
      <c r="G380" s="39"/>
      <c r="H380" s="39"/>
      <c r="I380" s="39"/>
      <c r="J380" s="39"/>
      <c r="K380" s="84" t="e">
        <f t="shared" si="54"/>
        <v>#N/A</v>
      </c>
      <c r="L380" s="84" t="e">
        <f t="shared" si="55"/>
        <v>#N/A</v>
      </c>
      <c r="M380" s="40">
        <f t="shared" si="50"/>
        <v>0</v>
      </c>
      <c r="N380" s="40" t="e">
        <f t="shared" si="51"/>
        <v>#N/A</v>
      </c>
      <c r="O380" s="40">
        <f t="shared" si="56"/>
        <v>0</v>
      </c>
      <c r="P380" s="68">
        <f t="shared" si="57"/>
        <v>0</v>
      </c>
      <c r="Q380" s="69" t="e">
        <f t="shared" si="52"/>
        <v>#N/A</v>
      </c>
      <c r="R380" s="70">
        <f t="shared" si="58"/>
        <v>0</v>
      </c>
      <c r="T380" s="10"/>
      <c r="U380" s="10"/>
      <c r="V380" s="10"/>
      <c r="W380" s="10"/>
      <c r="X380" s="10"/>
    </row>
    <row r="381" spans="4:24" s="9" customFormat="1" x14ac:dyDescent="0.3">
      <c r="D381" s="17">
        <f t="shared" si="53"/>
        <v>78802</v>
      </c>
      <c r="E381" s="41">
        <v>1</v>
      </c>
      <c r="F381" s="83">
        <f t="shared" si="59"/>
        <v>3</v>
      </c>
      <c r="G381" s="39"/>
      <c r="H381" s="39"/>
      <c r="I381" s="39"/>
      <c r="J381" s="39"/>
      <c r="K381" s="84" t="e">
        <f t="shared" si="54"/>
        <v>#N/A</v>
      </c>
      <c r="L381" s="84" t="e">
        <f t="shared" si="55"/>
        <v>#N/A</v>
      </c>
      <c r="M381" s="40">
        <f t="shared" si="50"/>
        <v>0</v>
      </c>
      <c r="N381" s="40" t="e">
        <f t="shared" si="51"/>
        <v>#N/A</v>
      </c>
      <c r="O381" s="40">
        <f t="shared" si="56"/>
        <v>0</v>
      </c>
      <c r="P381" s="68">
        <f t="shared" si="57"/>
        <v>0</v>
      </c>
      <c r="Q381" s="69" t="e">
        <f t="shared" si="52"/>
        <v>#N/A</v>
      </c>
      <c r="R381" s="70">
        <f t="shared" si="58"/>
        <v>0</v>
      </c>
      <c r="T381" s="10"/>
      <c r="U381" s="10"/>
      <c r="V381" s="10"/>
      <c r="W381" s="10"/>
      <c r="X381" s="10"/>
    </row>
    <row r="382" spans="4:24" s="9" customFormat="1" x14ac:dyDescent="0.3">
      <c r="D382" s="17">
        <f t="shared" si="53"/>
        <v>78894</v>
      </c>
      <c r="E382" s="41">
        <v>1</v>
      </c>
      <c r="F382" s="83">
        <f t="shared" si="59"/>
        <v>3</v>
      </c>
      <c r="G382" s="39"/>
      <c r="H382" s="39"/>
      <c r="I382" s="39"/>
      <c r="J382" s="39"/>
      <c r="K382" s="84" t="e">
        <f t="shared" si="54"/>
        <v>#N/A</v>
      </c>
      <c r="L382" s="84" t="e">
        <f t="shared" si="55"/>
        <v>#N/A</v>
      </c>
      <c r="M382" s="40">
        <f t="shared" si="50"/>
        <v>0</v>
      </c>
      <c r="N382" s="40" t="e">
        <f t="shared" si="51"/>
        <v>#N/A</v>
      </c>
      <c r="O382" s="40">
        <f t="shared" si="56"/>
        <v>0</v>
      </c>
      <c r="P382" s="68">
        <f t="shared" si="57"/>
        <v>0</v>
      </c>
      <c r="Q382" s="69" t="e">
        <f t="shared" si="52"/>
        <v>#N/A</v>
      </c>
      <c r="R382" s="70">
        <f t="shared" si="58"/>
        <v>0</v>
      </c>
      <c r="T382" s="10"/>
      <c r="U382" s="10"/>
      <c r="V382" s="10"/>
      <c r="W382" s="10"/>
      <c r="X382" s="10"/>
    </row>
    <row r="383" spans="4:24" s="9" customFormat="1" x14ac:dyDescent="0.3">
      <c r="D383" s="17">
        <f t="shared" si="53"/>
        <v>78985</v>
      </c>
      <c r="E383" s="41">
        <v>1</v>
      </c>
      <c r="F383" s="83">
        <f t="shared" si="59"/>
        <v>3</v>
      </c>
      <c r="G383" s="39"/>
      <c r="H383" s="39"/>
      <c r="I383" s="39"/>
      <c r="J383" s="39"/>
      <c r="K383" s="84" t="e">
        <f t="shared" si="54"/>
        <v>#N/A</v>
      </c>
      <c r="L383" s="84" t="e">
        <f t="shared" si="55"/>
        <v>#N/A</v>
      </c>
      <c r="M383" s="40">
        <f t="shared" si="50"/>
        <v>0</v>
      </c>
      <c r="N383" s="40" t="e">
        <f t="shared" si="51"/>
        <v>#N/A</v>
      </c>
      <c r="O383" s="40">
        <f t="shared" si="56"/>
        <v>0</v>
      </c>
      <c r="P383" s="68">
        <f t="shared" si="57"/>
        <v>0</v>
      </c>
      <c r="Q383" s="69" t="e">
        <f t="shared" si="52"/>
        <v>#N/A</v>
      </c>
      <c r="R383" s="70">
        <f t="shared" si="58"/>
        <v>0</v>
      </c>
      <c r="T383" s="10"/>
      <c r="U383" s="10"/>
      <c r="V383" s="10"/>
      <c r="W383" s="10"/>
      <c r="X383" s="10"/>
    </row>
    <row r="384" spans="4:24" s="9" customFormat="1" x14ac:dyDescent="0.3">
      <c r="D384" s="17">
        <f t="shared" si="53"/>
        <v>79076</v>
      </c>
      <c r="E384" s="41">
        <v>1</v>
      </c>
      <c r="F384" s="83">
        <f t="shared" si="59"/>
        <v>3</v>
      </c>
      <c r="G384" s="39"/>
      <c r="H384" s="39"/>
      <c r="I384" s="39"/>
      <c r="J384" s="39"/>
      <c r="K384" s="84" t="e">
        <f t="shared" si="54"/>
        <v>#N/A</v>
      </c>
      <c r="L384" s="84" t="e">
        <f t="shared" si="55"/>
        <v>#N/A</v>
      </c>
      <c r="M384" s="40">
        <f t="shared" si="50"/>
        <v>0</v>
      </c>
      <c r="N384" s="40" t="e">
        <f t="shared" si="51"/>
        <v>#N/A</v>
      </c>
      <c r="O384" s="40">
        <f t="shared" si="56"/>
        <v>0</v>
      </c>
      <c r="P384" s="68">
        <f t="shared" si="57"/>
        <v>0</v>
      </c>
      <c r="Q384" s="69" t="e">
        <f t="shared" si="52"/>
        <v>#N/A</v>
      </c>
      <c r="R384" s="70">
        <f t="shared" si="58"/>
        <v>0</v>
      </c>
      <c r="T384" s="10"/>
      <c r="U384" s="10"/>
      <c r="V384" s="10"/>
      <c r="W384" s="10"/>
      <c r="X384" s="10"/>
    </row>
    <row r="385" spans="4:24" s="9" customFormat="1" x14ac:dyDescent="0.3">
      <c r="D385" s="17">
        <f t="shared" si="53"/>
        <v>79168</v>
      </c>
      <c r="E385" s="41">
        <v>1</v>
      </c>
      <c r="F385" s="83">
        <f t="shared" si="59"/>
        <v>3</v>
      </c>
      <c r="G385" s="39"/>
      <c r="H385" s="39"/>
      <c r="I385" s="39"/>
      <c r="J385" s="39"/>
      <c r="K385" s="84" t="e">
        <f t="shared" si="54"/>
        <v>#N/A</v>
      </c>
      <c r="L385" s="84" t="e">
        <f t="shared" si="55"/>
        <v>#N/A</v>
      </c>
      <c r="M385" s="40">
        <f t="shared" si="50"/>
        <v>0</v>
      </c>
      <c r="N385" s="40" t="e">
        <f t="shared" si="51"/>
        <v>#N/A</v>
      </c>
      <c r="O385" s="40">
        <f t="shared" si="56"/>
        <v>0</v>
      </c>
      <c r="P385" s="68">
        <f t="shared" si="57"/>
        <v>0</v>
      </c>
      <c r="Q385" s="69" t="e">
        <f t="shared" si="52"/>
        <v>#N/A</v>
      </c>
      <c r="R385" s="70">
        <f t="shared" si="58"/>
        <v>0</v>
      </c>
      <c r="T385" s="10"/>
      <c r="U385" s="10"/>
      <c r="V385" s="10"/>
      <c r="W385" s="10"/>
      <c r="X385" s="10"/>
    </row>
    <row r="386" spans="4:24" s="9" customFormat="1" x14ac:dyDescent="0.3">
      <c r="D386" s="17">
        <f t="shared" si="53"/>
        <v>79260</v>
      </c>
      <c r="E386" s="41">
        <v>1</v>
      </c>
      <c r="F386" s="83">
        <f t="shared" si="59"/>
        <v>3</v>
      </c>
      <c r="G386" s="39"/>
      <c r="H386" s="39"/>
      <c r="I386" s="39"/>
      <c r="J386" s="39"/>
      <c r="K386" s="84" t="e">
        <f t="shared" si="54"/>
        <v>#N/A</v>
      </c>
      <c r="L386" s="84" t="e">
        <f t="shared" si="55"/>
        <v>#N/A</v>
      </c>
      <c r="M386" s="40">
        <f t="shared" ref="M386:M449" si="60">IF(AND(ISBLANK(G387),ISBLANK(H387),ISBLANK(I387)),
       IF(AND(ISBLANK(G386),ISBLANK(H386),ISBLANK(I386)),
           IF(O385&gt;0,
                IF(YEARFRAC($B$7,D386)&gt;$B$10,O385,M385)+R385+($B$5-$B$25*E385+$B$4)*YEARFRAC(D385,D386)+IF(AND($B$27,YEARFRAC($B$7,D385)&lt;$B$10),$B$29*12*YEARFRAC(D385,D386),0)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K386+N("If records exist on this row, but not on the next, start the prediction by using this row's record")),
    NA()+N("Both this row and next have records; do nothing"))</f>
        <v>0</v>
      </c>
      <c r="N386" s="40" t="e">
        <f t="shared" ref="N386:N449" si="61">IF($B$27,
   IF(AND(ISBLANK(G387),ISBLANK(H387),ISBLANK(I387)),
      IF(AND(ISBLANK(G386),ISBLANK(H386),ISBLANK(I386)),
          IF(YEARFRAC($B$7,D386)&lt;=$B$10,
               MAX(N385+Q385-$B$29*12*YEARFRAC(D385,D386),0)+N("Predict the fixed balance if both this row and next have no records: it's the balance, plus interest, minus repayment"),
               0+N("Return a zero fixed balance if we're past the fixed period")),
          H386+N("Return the fixed balance when this row has a record, but the next doesn't")),
      NA()+N("Return NA if records were entered for this row and next (no need to predict)")),
 NA()+N("Return NA if the fixed period is not used"))</f>
        <v>#N/A</v>
      </c>
      <c r="O386" s="40">
        <f t="shared" si="56"/>
        <v>0</v>
      </c>
      <c r="P386" s="68">
        <f t="shared" si="57"/>
        <v>0</v>
      </c>
      <c r="Q386" s="69" t="e">
        <f t="shared" ref="Q386:Q449" si="62">IF(ISNA(N386),
      NA()+N("Do nothing if the fixed balance is NA"),
      IF(AND(D386&gt;=$B$7,N386&gt;0,YEARFRAC($B$7,D386)&lt;=$B$10)+N("Check if within the fixed period"),
          (N386+IF(OR(ISNA(M386),ISNA($B$11)),0,MIN(0,MAX(-$B$11,M386))))*((1+$B$9/100/365)^(365*YEARFRAC(D386,D387))-1)
            +N("The fixed interest is the fixed rate (for the time between rows) multiplied by the fixed balance, reduced by up to the max repayment (if the variable balance is negative)"),
          0+N("No interest if outside the fixed period, or the balance is non-positive")))</f>
        <v>#N/A</v>
      </c>
      <c r="R386" s="70">
        <f t="shared" si="58"/>
        <v>0</v>
      </c>
      <c r="T386" s="10"/>
      <c r="U386" s="10"/>
      <c r="V386" s="10"/>
      <c r="W386" s="10"/>
      <c r="X386" s="10"/>
    </row>
    <row r="387" spans="4:24" s="9" customFormat="1" x14ac:dyDescent="0.3">
      <c r="D387" s="17">
        <f t="shared" ref="D387:D450" si="63">EDATE(D386,3)</f>
        <v>79350</v>
      </c>
      <c r="E387" s="41">
        <v>1</v>
      </c>
      <c r="F387" s="83">
        <f t="shared" si="59"/>
        <v>3</v>
      </c>
      <c r="G387" s="39"/>
      <c r="H387" s="39"/>
      <c r="I387" s="39"/>
      <c r="J387" s="39"/>
      <c r="K387" s="84" t="e">
        <f t="shared" ref="K387:K450" si="64">IF(AND(ISBLANK(G387),ISBLANK(I387)),NA(),G387-I387)+N("Only give a result if the offset or variable balance are recorded")</f>
        <v>#N/A</v>
      </c>
      <c r="L387" s="84" t="e">
        <f t="shared" ref="L387:L450" si="65">IF(AND(ISBLANK(G387),ISBLANK(H387),ISBLANK(I387)),
      NA()+N("This row has no records; use NA"),
      H387+K387)</f>
        <v>#N/A</v>
      </c>
      <c r="M387" s="40">
        <f t="shared" si="60"/>
        <v>0</v>
      </c>
      <c r="N387" s="40" t="e">
        <f t="shared" si="61"/>
        <v>#N/A</v>
      </c>
      <c r="O387" s="40">
        <f t="shared" ref="O387:O450" si="66">IF(ISNA(M387),
       IF(ISNA(N387), NA()+N("NA if both fixed and variable are NA"), MAX(0,N387)+N("Fixed balance if variable is NA")),
       IF(ISNA(N387),MAX(0,M387)+N("Variable balance if fixed is NA"),MAX(M387+N387,0)+N("Fixed+Variable if both aren't NA")))</f>
        <v>0</v>
      </c>
      <c r="P387" s="68">
        <f t="shared" ref="P387:P450" si="67">IF(ISNA(Q387)+N("This formula returns the sum of the interests that aren't NA"),
      IF(ISNA(R387),NA(),R387),
      IF(ISNA(R387),Q387,Q387+R387))</f>
        <v>0</v>
      </c>
      <c r="Q387" s="69" t="e">
        <f t="shared" si="62"/>
        <v>#N/A</v>
      </c>
      <c r="R387" s="70">
        <f t="shared" ref="R387:R450" si="68">IF(ISNA(M387),
      NA()+N("Do nothing if the variable balance is NA"),
      MAX(IF(YEARFRAC($B$7,D387)&gt;$B$10,O387,M387)*((1+F387/100/365)^(365*YEARFRAC(D387,D388))-1), 0)
     +N("The variable interest is the variable rate (for the period between rows) multiplied by the net or variable balance (depending if within the fixed period), and only for positive variable balances"))</f>
        <v>0</v>
      </c>
      <c r="T387" s="10"/>
      <c r="U387" s="10"/>
      <c r="V387" s="10"/>
      <c r="W387" s="10"/>
      <c r="X387" s="10"/>
    </row>
    <row r="388" spans="4:24" s="9" customFormat="1" x14ac:dyDescent="0.3">
      <c r="D388" s="17">
        <f t="shared" si="63"/>
        <v>79441</v>
      </c>
      <c r="E388" s="41">
        <v>1</v>
      </c>
      <c r="F388" s="83">
        <f t="shared" ref="F388:F451" si="69">F387</f>
        <v>3</v>
      </c>
      <c r="G388" s="39"/>
      <c r="H388" s="39"/>
      <c r="I388" s="39"/>
      <c r="J388" s="39"/>
      <c r="K388" s="84" t="e">
        <f t="shared" si="64"/>
        <v>#N/A</v>
      </c>
      <c r="L388" s="84" t="e">
        <f t="shared" si="65"/>
        <v>#N/A</v>
      </c>
      <c r="M388" s="40">
        <f t="shared" si="60"/>
        <v>0</v>
      </c>
      <c r="N388" s="40" t="e">
        <f t="shared" si="61"/>
        <v>#N/A</v>
      </c>
      <c r="O388" s="40">
        <f t="shared" si="66"/>
        <v>0</v>
      </c>
      <c r="P388" s="68">
        <f t="shared" si="67"/>
        <v>0</v>
      </c>
      <c r="Q388" s="69" t="e">
        <f t="shared" si="62"/>
        <v>#N/A</v>
      </c>
      <c r="R388" s="70">
        <f t="shared" si="68"/>
        <v>0</v>
      </c>
      <c r="T388" s="10"/>
      <c r="U388" s="10"/>
      <c r="V388" s="10"/>
      <c r="W388" s="10"/>
      <c r="X388" s="10"/>
    </row>
    <row r="389" spans="4:24" s="9" customFormat="1" x14ac:dyDescent="0.3">
      <c r="D389" s="17">
        <f t="shared" si="63"/>
        <v>79533</v>
      </c>
      <c r="E389" s="41">
        <v>1</v>
      </c>
      <c r="F389" s="83">
        <f t="shared" si="69"/>
        <v>3</v>
      </c>
      <c r="G389" s="39"/>
      <c r="H389" s="39"/>
      <c r="I389" s="39"/>
      <c r="J389" s="39"/>
      <c r="K389" s="84" t="e">
        <f t="shared" si="64"/>
        <v>#N/A</v>
      </c>
      <c r="L389" s="84" t="e">
        <f t="shared" si="65"/>
        <v>#N/A</v>
      </c>
      <c r="M389" s="40">
        <f t="shared" si="60"/>
        <v>0</v>
      </c>
      <c r="N389" s="40" t="e">
        <f t="shared" si="61"/>
        <v>#N/A</v>
      </c>
      <c r="O389" s="40">
        <f t="shared" si="66"/>
        <v>0</v>
      </c>
      <c r="P389" s="68">
        <f t="shared" si="67"/>
        <v>0</v>
      </c>
      <c r="Q389" s="69" t="e">
        <f t="shared" si="62"/>
        <v>#N/A</v>
      </c>
      <c r="R389" s="70">
        <f t="shared" si="68"/>
        <v>0</v>
      </c>
      <c r="T389" s="10"/>
      <c r="U389" s="10"/>
      <c r="V389" s="10"/>
      <c r="W389" s="10"/>
      <c r="X389" s="10"/>
    </row>
    <row r="390" spans="4:24" s="9" customFormat="1" x14ac:dyDescent="0.3">
      <c r="D390" s="17">
        <f t="shared" si="63"/>
        <v>79625</v>
      </c>
      <c r="E390" s="41">
        <v>1</v>
      </c>
      <c r="F390" s="83">
        <f t="shared" si="69"/>
        <v>3</v>
      </c>
      <c r="G390" s="39"/>
      <c r="H390" s="39"/>
      <c r="I390" s="39"/>
      <c r="J390" s="39"/>
      <c r="K390" s="84" t="e">
        <f t="shared" si="64"/>
        <v>#N/A</v>
      </c>
      <c r="L390" s="84" t="e">
        <f t="shared" si="65"/>
        <v>#N/A</v>
      </c>
      <c r="M390" s="40">
        <f t="shared" si="60"/>
        <v>0</v>
      </c>
      <c r="N390" s="40" t="e">
        <f t="shared" si="61"/>
        <v>#N/A</v>
      </c>
      <c r="O390" s="40">
        <f t="shared" si="66"/>
        <v>0</v>
      </c>
      <c r="P390" s="68">
        <f t="shared" si="67"/>
        <v>0</v>
      </c>
      <c r="Q390" s="69" t="e">
        <f t="shared" si="62"/>
        <v>#N/A</v>
      </c>
      <c r="R390" s="70">
        <f t="shared" si="68"/>
        <v>0</v>
      </c>
      <c r="T390" s="10"/>
      <c r="U390" s="10"/>
      <c r="V390" s="10"/>
      <c r="W390" s="10"/>
      <c r="X390" s="10"/>
    </row>
    <row r="391" spans="4:24" s="9" customFormat="1" x14ac:dyDescent="0.3">
      <c r="D391" s="17">
        <f t="shared" si="63"/>
        <v>79715</v>
      </c>
      <c r="E391" s="41">
        <v>1</v>
      </c>
      <c r="F391" s="83">
        <f t="shared" si="69"/>
        <v>3</v>
      </c>
      <c r="G391" s="39"/>
      <c r="H391" s="39"/>
      <c r="I391" s="39"/>
      <c r="J391" s="39"/>
      <c r="K391" s="84" t="e">
        <f t="shared" si="64"/>
        <v>#N/A</v>
      </c>
      <c r="L391" s="84" t="e">
        <f t="shared" si="65"/>
        <v>#N/A</v>
      </c>
      <c r="M391" s="40">
        <f t="shared" si="60"/>
        <v>0</v>
      </c>
      <c r="N391" s="40" t="e">
        <f t="shared" si="61"/>
        <v>#N/A</v>
      </c>
      <c r="O391" s="40">
        <f t="shared" si="66"/>
        <v>0</v>
      </c>
      <c r="P391" s="68">
        <f t="shared" si="67"/>
        <v>0</v>
      </c>
      <c r="Q391" s="69" t="e">
        <f t="shared" si="62"/>
        <v>#N/A</v>
      </c>
      <c r="R391" s="70">
        <f t="shared" si="68"/>
        <v>0</v>
      </c>
      <c r="T391" s="10"/>
      <c r="U391" s="10"/>
      <c r="V391" s="10"/>
      <c r="W391" s="10"/>
      <c r="X391" s="10"/>
    </row>
    <row r="392" spans="4:24" s="9" customFormat="1" x14ac:dyDescent="0.3">
      <c r="D392" s="17">
        <f t="shared" si="63"/>
        <v>79806</v>
      </c>
      <c r="E392" s="41">
        <v>1</v>
      </c>
      <c r="F392" s="83">
        <f t="shared" si="69"/>
        <v>3</v>
      </c>
      <c r="G392" s="39"/>
      <c r="H392" s="39"/>
      <c r="I392" s="39"/>
      <c r="J392" s="39"/>
      <c r="K392" s="84" t="e">
        <f t="shared" si="64"/>
        <v>#N/A</v>
      </c>
      <c r="L392" s="84" t="e">
        <f t="shared" si="65"/>
        <v>#N/A</v>
      </c>
      <c r="M392" s="40">
        <f t="shared" si="60"/>
        <v>0</v>
      </c>
      <c r="N392" s="40" t="e">
        <f t="shared" si="61"/>
        <v>#N/A</v>
      </c>
      <c r="O392" s="40">
        <f t="shared" si="66"/>
        <v>0</v>
      </c>
      <c r="P392" s="68">
        <f t="shared" si="67"/>
        <v>0</v>
      </c>
      <c r="Q392" s="69" t="e">
        <f t="shared" si="62"/>
        <v>#N/A</v>
      </c>
      <c r="R392" s="70">
        <f t="shared" si="68"/>
        <v>0</v>
      </c>
      <c r="T392" s="10"/>
      <c r="U392" s="10"/>
      <c r="V392" s="10"/>
      <c r="W392" s="10"/>
      <c r="X392" s="10"/>
    </row>
    <row r="393" spans="4:24" s="9" customFormat="1" x14ac:dyDescent="0.3">
      <c r="D393" s="17">
        <f t="shared" si="63"/>
        <v>79898</v>
      </c>
      <c r="E393" s="41">
        <v>1</v>
      </c>
      <c r="F393" s="83">
        <f t="shared" si="69"/>
        <v>3</v>
      </c>
      <c r="G393" s="39"/>
      <c r="H393" s="39"/>
      <c r="I393" s="39"/>
      <c r="J393" s="39"/>
      <c r="K393" s="84" t="e">
        <f t="shared" si="64"/>
        <v>#N/A</v>
      </c>
      <c r="L393" s="84" t="e">
        <f t="shared" si="65"/>
        <v>#N/A</v>
      </c>
      <c r="M393" s="40">
        <f t="shared" si="60"/>
        <v>0</v>
      </c>
      <c r="N393" s="40" t="e">
        <f t="shared" si="61"/>
        <v>#N/A</v>
      </c>
      <c r="O393" s="40">
        <f t="shared" si="66"/>
        <v>0</v>
      </c>
      <c r="P393" s="68">
        <f t="shared" si="67"/>
        <v>0</v>
      </c>
      <c r="Q393" s="69" t="e">
        <f t="shared" si="62"/>
        <v>#N/A</v>
      </c>
      <c r="R393" s="70">
        <f t="shared" si="68"/>
        <v>0</v>
      </c>
      <c r="T393" s="10"/>
      <c r="U393" s="10"/>
      <c r="V393" s="10"/>
      <c r="W393" s="10"/>
      <c r="X393" s="10"/>
    </row>
    <row r="394" spans="4:24" s="9" customFormat="1" x14ac:dyDescent="0.3">
      <c r="D394" s="17">
        <f t="shared" si="63"/>
        <v>79990</v>
      </c>
      <c r="E394" s="41">
        <v>1</v>
      </c>
      <c r="F394" s="83">
        <f t="shared" si="69"/>
        <v>3</v>
      </c>
      <c r="G394" s="39"/>
      <c r="H394" s="39"/>
      <c r="I394" s="39"/>
      <c r="J394" s="39"/>
      <c r="K394" s="84" t="e">
        <f t="shared" si="64"/>
        <v>#N/A</v>
      </c>
      <c r="L394" s="84" t="e">
        <f t="shared" si="65"/>
        <v>#N/A</v>
      </c>
      <c r="M394" s="40">
        <f t="shared" si="60"/>
        <v>0</v>
      </c>
      <c r="N394" s="40" t="e">
        <f t="shared" si="61"/>
        <v>#N/A</v>
      </c>
      <c r="O394" s="40">
        <f t="shared" si="66"/>
        <v>0</v>
      </c>
      <c r="P394" s="68">
        <f t="shared" si="67"/>
        <v>0</v>
      </c>
      <c r="Q394" s="69" t="e">
        <f t="shared" si="62"/>
        <v>#N/A</v>
      </c>
      <c r="R394" s="70">
        <f t="shared" si="68"/>
        <v>0</v>
      </c>
      <c r="T394" s="10"/>
      <c r="U394" s="10"/>
      <c r="V394" s="10"/>
      <c r="W394" s="10"/>
      <c r="X394" s="10"/>
    </row>
    <row r="395" spans="4:24" s="9" customFormat="1" x14ac:dyDescent="0.3">
      <c r="D395" s="17">
        <f t="shared" si="63"/>
        <v>80080</v>
      </c>
      <c r="E395" s="41">
        <v>1</v>
      </c>
      <c r="F395" s="83">
        <f t="shared" si="69"/>
        <v>3</v>
      </c>
      <c r="G395" s="39"/>
      <c r="H395" s="39"/>
      <c r="I395" s="39"/>
      <c r="J395" s="39"/>
      <c r="K395" s="84" t="e">
        <f t="shared" si="64"/>
        <v>#N/A</v>
      </c>
      <c r="L395" s="84" t="e">
        <f t="shared" si="65"/>
        <v>#N/A</v>
      </c>
      <c r="M395" s="40">
        <f t="shared" si="60"/>
        <v>0</v>
      </c>
      <c r="N395" s="40" t="e">
        <f t="shared" si="61"/>
        <v>#N/A</v>
      </c>
      <c r="O395" s="40">
        <f t="shared" si="66"/>
        <v>0</v>
      </c>
      <c r="P395" s="68">
        <f t="shared" si="67"/>
        <v>0</v>
      </c>
      <c r="Q395" s="69" t="e">
        <f t="shared" si="62"/>
        <v>#N/A</v>
      </c>
      <c r="R395" s="70">
        <f t="shared" si="68"/>
        <v>0</v>
      </c>
      <c r="T395" s="10"/>
      <c r="U395" s="10"/>
      <c r="V395" s="10"/>
      <c r="W395" s="10"/>
      <c r="X395" s="10"/>
    </row>
    <row r="396" spans="4:24" s="9" customFormat="1" x14ac:dyDescent="0.3">
      <c r="D396" s="17">
        <f t="shared" si="63"/>
        <v>80171</v>
      </c>
      <c r="E396" s="41">
        <v>1</v>
      </c>
      <c r="F396" s="83">
        <f t="shared" si="69"/>
        <v>3</v>
      </c>
      <c r="G396" s="39"/>
      <c r="H396" s="39"/>
      <c r="I396" s="39"/>
      <c r="J396" s="39"/>
      <c r="K396" s="84" t="e">
        <f t="shared" si="64"/>
        <v>#N/A</v>
      </c>
      <c r="L396" s="84" t="e">
        <f t="shared" si="65"/>
        <v>#N/A</v>
      </c>
      <c r="M396" s="40">
        <f t="shared" si="60"/>
        <v>0</v>
      </c>
      <c r="N396" s="40" t="e">
        <f t="shared" si="61"/>
        <v>#N/A</v>
      </c>
      <c r="O396" s="40">
        <f t="shared" si="66"/>
        <v>0</v>
      </c>
      <c r="P396" s="68">
        <f t="shared" si="67"/>
        <v>0</v>
      </c>
      <c r="Q396" s="69" t="e">
        <f t="shared" si="62"/>
        <v>#N/A</v>
      </c>
      <c r="R396" s="70">
        <f t="shared" si="68"/>
        <v>0</v>
      </c>
      <c r="T396" s="10"/>
      <c r="U396" s="10"/>
      <c r="V396" s="10"/>
      <c r="W396" s="10"/>
      <c r="X396" s="10"/>
    </row>
    <row r="397" spans="4:24" s="9" customFormat="1" x14ac:dyDescent="0.3">
      <c r="D397" s="17">
        <f t="shared" si="63"/>
        <v>80263</v>
      </c>
      <c r="E397" s="41">
        <v>1</v>
      </c>
      <c r="F397" s="83">
        <f t="shared" si="69"/>
        <v>3</v>
      </c>
      <c r="G397" s="39"/>
      <c r="H397" s="39"/>
      <c r="I397" s="39"/>
      <c r="J397" s="39"/>
      <c r="K397" s="84" t="e">
        <f t="shared" si="64"/>
        <v>#N/A</v>
      </c>
      <c r="L397" s="84" t="e">
        <f t="shared" si="65"/>
        <v>#N/A</v>
      </c>
      <c r="M397" s="40">
        <f t="shared" si="60"/>
        <v>0</v>
      </c>
      <c r="N397" s="40" t="e">
        <f t="shared" si="61"/>
        <v>#N/A</v>
      </c>
      <c r="O397" s="40">
        <f t="shared" si="66"/>
        <v>0</v>
      </c>
      <c r="P397" s="68">
        <f t="shared" si="67"/>
        <v>0</v>
      </c>
      <c r="Q397" s="69" t="e">
        <f t="shared" si="62"/>
        <v>#N/A</v>
      </c>
      <c r="R397" s="70">
        <f t="shared" si="68"/>
        <v>0</v>
      </c>
      <c r="T397" s="10"/>
      <c r="U397" s="10"/>
      <c r="V397" s="10"/>
      <c r="W397" s="10"/>
      <c r="X397" s="10"/>
    </row>
    <row r="398" spans="4:24" s="9" customFormat="1" x14ac:dyDescent="0.3">
      <c r="D398" s="17">
        <f t="shared" si="63"/>
        <v>80355</v>
      </c>
      <c r="E398" s="41">
        <v>1</v>
      </c>
      <c r="F398" s="83">
        <f t="shared" si="69"/>
        <v>3</v>
      </c>
      <c r="G398" s="39"/>
      <c r="H398" s="39"/>
      <c r="I398" s="39"/>
      <c r="J398" s="39"/>
      <c r="K398" s="84" t="e">
        <f t="shared" si="64"/>
        <v>#N/A</v>
      </c>
      <c r="L398" s="84" t="e">
        <f t="shared" si="65"/>
        <v>#N/A</v>
      </c>
      <c r="M398" s="40">
        <f t="shared" si="60"/>
        <v>0</v>
      </c>
      <c r="N398" s="40" t="e">
        <f t="shared" si="61"/>
        <v>#N/A</v>
      </c>
      <c r="O398" s="40">
        <f t="shared" si="66"/>
        <v>0</v>
      </c>
      <c r="P398" s="68">
        <f t="shared" si="67"/>
        <v>0</v>
      </c>
      <c r="Q398" s="69" t="e">
        <f t="shared" si="62"/>
        <v>#N/A</v>
      </c>
      <c r="R398" s="70">
        <f t="shared" si="68"/>
        <v>0</v>
      </c>
      <c r="T398" s="10"/>
      <c r="U398" s="10"/>
      <c r="V398" s="10"/>
      <c r="W398" s="10"/>
      <c r="X398" s="10"/>
    </row>
    <row r="399" spans="4:24" s="9" customFormat="1" x14ac:dyDescent="0.3">
      <c r="D399" s="17">
        <f t="shared" si="63"/>
        <v>80446</v>
      </c>
      <c r="E399" s="41">
        <v>1</v>
      </c>
      <c r="F399" s="83">
        <f t="shared" si="69"/>
        <v>3</v>
      </c>
      <c r="G399" s="39"/>
      <c r="H399" s="39"/>
      <c r="I399" s="39"/>
      <c r="J399" s="39"/>
      <c r="K399" s="84" t="e">
        <f t="shared" si="64"/>
        <v>#N/A</v>
      </c>
      <c r="L399" s="84" t="e">
        <f t="shared" si="65"/>
        <v>#N/A</v>
      </c>
      <c r="M399" s="40">
        <f t="shared" si="60"/>
        <v>0</v>
      </c>
      <c r="N399" s="40" t="e">
        <f t="shared" si="61"/>
        <v>#N/A</v>
      </c>
      <c r="O399" s="40">
        <f t="shared" si="66"/>
        <v>0</v>
      </c>
      <c r="P399" s="68">
        <f t="shared" si="67"/>
        <v>0</v>
      </c>
      <c r="Q399" s="69" t="e">
        <f t="shared" si="62"/>
        <v>#N/A</v>
      </c>
      <c r="R399" s="70">
        <f t="shared" si="68"/>
        <v>0</v>
      </c>
      <c r="T399" s="10"/>
      <c r="U399" s="10"/>
      <c r="V399" s="10"/>
      <c r="W399" s="10"/>
      <c r="X399" s="10"/>
    </row>
    <row r="400" spans="4:24" s="9" customFormat="1" x14ac:dyDescent="0.3">
      <c r="D400" s="17">
        <f t="shared" si="63"/>
        <v>80537</v>
      </c>
      <c r="E400" s="41">
        <v>1</v>
      </c>
      <c r="F400" s="83">
        <f t="shared" si="69"/>
        <v>3</v>
      </c>
      <c r="G400" s="39"/>
      <c r="H400" s="39"/>
      <c r="I400" s="39"/>
      <c r="J400" s="39"/>
      <c r="K400" s="84" t="e">
        <f t="shared" si="64"/>
        <v>#N/A</v>
      </c>
      <c r="L400" s="84" t="e">
        <f t="shared" si="65"/>
        <v>#N/A</v>
      </c>
      <c r="M400" s="40">
        <f t="shared" si="60"/>
        <v>0</v>
      </c>
      <c r="N400" s="40" t="e">
        <f t="shared" si="61"/>
        <v>#N/A</v>
      </c>
      <c r="O400" s="40">
        <f t="shared" si="66"/>
        <v>0</v>
      </c>
      <c r="P400" s="68">
        <f t="shared" si="67"/>
        <v>0</v>
      </c>
      <c r="Q400" s="69" t="e">
        <f t="shared" si="62"/>
        <v>#N/A</v>
      </c>
      <c r="R400" s="70">
        <f t="shared" si="68"/>
        <v>0</v>
      </c>
      <c r="T400" s="10"/>
      <c r="U400" s="10"/>
      <c r="V400" s="10"/>
      <c r="W400" s="10"/>
      <c r="X400" s="10"/>
    </row>
    <row r="401" spans="4:24" s="9" customFormat="1" x14ac:dyDescent="0.3">
      <c r="D401" s="17">
        <f t="shared" si="63"/>
        <v>80629</v>
      </c>
      <c r="E401" s="41">
        <v>1</v>
      </c>
      <c r="F401" s="83">
        <f t="shared" si="69"/>
        <v>3</v>
      </c>
      <c r="G401" s="39"/>
      <c r="H401" s="39"/>
      <c r="I401" s="39"/>
      <c r="J401" s="39"/>
      <c r="K401" s="84" t="e">
        <f t="shared" si="64"/>
        <v>#N/A</v>
      </c>
      <c r="L401" s="84" t="e">
        <f t="shared" si="65"/>
        <v>#N/A</v>
      </c>
      <c r="M401" s="40">
        <f t="shared" si="60"/>
        <v>0</v>
      </c>
      <c r="N401" s="40" t="e">
        <f t="shared" si="61"/>
        <v>#N/A</v>
      </c>
      <c r="O401" s="40">
        <f t="shared" si="66"/>
        <v>0</v>
      </c>
      <c r="P401" s="68">
        <f t="shared" si="67"/>
        <v>0</v>
      </c>
      <c r="Q401" s="69" t="e">
        <f t="shared" si="62"/>
        <v>#N/A</v>
      </c>
      <c r="R401" s="70">
        <f t="shared" si="68"/>
        <v>0</v>
      </c>
      <c r="T401" s="10"/>
      <c r="U401" s="10"/>
      <c r="V401" s="10"/>
      <c r="W401" s="10"/>
      <c r="X401" s="10"/>
    </row>
    <row r="402" spans="4:24" s="9" customFormat="1" x14ac:dyDescent="0.3">
      <c r="D402" s="17">
        <f t="shared" si="63"/>
        <v>80721</v>
      </c>
      <c r="E402" s="41">
        <v>1</v>
      </c>
      <c r="F402" s="83">
        <f t="shared" si="69"/>
        <v>3</v>
      </c>
      <c r="G402" s="39"/>
      <c r="H402" s="39"/>
      <c r="I402" s="39"/>
      <c r="J402" s="39"/>
      <c r="K402" s="84" t="e">
        <f t="shared" si="64"/>
        <v>#N/A</v>
      </c>
      <c r="L402" s="84" t="e">
        <f t="shared" si="65"/>
        <v>#N/A</v>
      </c>
      <c r="M402" s="40">
        <f t="shared" si="60"/>
        <v>0</v>
      </c>
      <c r="N402" s="40" t="e">
        <f t="shared" si="61"/>
        <v>#N/A</v>
      </c>
      <c r="O402" s="40">
        <f t="shared" si="66"/>
        <v>0</v>
      </c>
      <c r="P402" s="68">
        <f t="shared" si="67"/>
        <v>0</v>
      </c>
      <c r="Q402" s="69" t="e">
        <f t="shared" si="62"/>
        <v>#N/A</v>
      </c>
      <c r="R402" s="70">
        <f t="shared" si="68"/>
        <v>0</v>
      </c>
      <c r="T402" s="10"/>
      <c r="U402" s="10"/>
      <c r="V402" s="10"/>
      <c r="W402" s="10"/>
      <c r="X402" s="10"/>
    </row>
    <row r="403" spans="4:24" s="9" customFormat="1" x14ac:dyDescent="0.3">
      <c r="D403" s="17">
        <f t="shared" si="63"/>
        <v>80811</v>
      </c>
      <c r="E403" s="41">
        <v>1</v>
      </c>
      <c r="F403" s="83">
        <f t="shared" si="69"/>
        <v>3</v>
      </c>
      <c r="G403" s="39"/>
      <c r="H403" s="39"/>
      <c r="I403" s="39"/>
      <c r="J403" s="39"/>
      <c r="K403" s="84" t="e">
        <f t="shared" si="64"/>
        <v>#N/A</v>
      </c>
      <c r="L403" s="84" t="e">
        <f t="shared" si="65"/>
        <v>#N/A</v>
      </c>
      <c r="M403" s="40">
        <f t="shared" si="60"/>
        <v>0</v>
      </c>
      <c r="N403" s="40" t="e">
        <f t="shared" si="61"/>
        <v>#N/A</v>
      </c>
      <c r="O403" s="40">
        <f t="shared" si="66"/>
        <v>0</v>
      </c>
      <c r="P403" s="68">
        <f t="shared" si="67"/>
        <v>0</v>
      </c>
      <c r="Q403" s="69" t="e">
        <f t="shared" si="62"/>
        <v>#N/A</v>
      </c>
      <c r="R403" s="70">
        <f t="shared" si="68"/>
        <v>0</v>
      </c>
      <c r="T403" s="10"/>
      <c r="U403" s="10"/>
      <c r="V403" s="10"/>
      <c r="W403" s="10"/>
      <c r="X403" s="10"/>
    </row>
    <row r="404" spans="4:24" s="9" customFormat="1" x14ac:dyDescent="0.3">
      <c r="D404" s="17">
        <f t="shared" si="63"/>
        <v>80902</v>
      </c>
      <c r="E404" s="41">
        <v>1</v>
      </c>
      <c r="F404" s="83">
        <f t="shared" si="69"/>
        <v>3</v>
      </c>
      <c r="G404" s="39"/>
      <c r="H404" s="39"/>
      <c r="I404" s="39"/>
      <c r="J404" s="39"/>
      <c r="K404" s="84" t="e">
        <f t="shared" si="64"/>
        <v>#N/A</v>
      </c>
      <c r="L404" s="84" t="e">
        <f t="shared" si="65"/>
        <v>#N/A</v>
      </c>
      <c r="M404" s="40">
        <f t="shared" si="60"/>
        <v>0</v>
      </c>
      <c r="N404" s="40" t="e">
        <f t="shared" si="61"/>
        <v>#N/A</v>
      </c>
      <c r="O404" s="40">
        <f t="shared" si="66"/>
        <v>0</v>
      </c>
      <c r="P404" s="68">
        <f t="shared" si="67"/>
        <v>0</v>
      </c>
      <c r="Q404" s="69" t="e">
        <f t="shared" si="62"/>
        <v>#N/A</v>
      </c>
      <c r="R404" s="70">
        <f t="shared" si="68"/>
        <v>0</v>
      </c>
      <c r="T404" s="10"/>
      <c r="U404" s="10"/>
      <c r="V404" s="10"/>
      <c r="W404" s="10"/>
      <c r="X404" s="10"/>
    </row>
    <row r="405" spans="4:24" s="9" customFormat="1" x14ac:dyDescent="0.3">
      <c r="D405" s="17">
        <f t="shared" si="63"/>
        <v>80994</v>
      </c>
      <c r="E405" s="41">
        <v>1</v>
      </c>
      <c r="F405" s="83">
        <f t="shared" si="69"/>
        <v>3</v>
      </c>
      <c r="G405" s="39"/>
      <c r="H405" s="39"/>
      <c r="I405" s="39"/>
      <c r="J405" s="39"/>
      <c r="K405" s="84" t="e">
        <f t="shared" si="64"/>
        <v>#N/A</v>
      </c>
      <c r="L405" s="84" t="e">
        <f t="shared" si="65"/>
        <v>#N/A</v>
      </c>
      <c r="M405" s="40">
        <f t="shared" si="60"/>
        <v>0</v>
      </c>
      <c r="N405" s="40" t="e">
        <f t="shared" si="61"/>
        <v>#N/A</v>
      </c>
      <c r="O405" s="40">
        <f t="shared" si="66"/>
        <v>0</v>
      </c>
      <c r="P405" s="68">
        <f t="shared" si="67"/>
        <v>0</v>
      </c>
      <c r="Q405" s="69" t="e">
        <f t="shared" si="62"/>
        <v>#N/A</v>
      </c>
      <c r="R405" s="70">
        <f t="shared" si="68"/>
        <v>0</v>
      </c>
      <c r="T405" s="10"/>
      <c r="U405" s="10"/>
      <c r="V405" s="10"/>
      <c r="W405" s="10"/>
      <c r="X405" s="10"/>
    </row>
    <row r="406" spans="4:24" s="9" customFormat="1" x14ac:dyDescent="0.3">
      <c r="D406" s="17">
        <f t="shared" si="63"/>
        <v>81086</v>
      </c>
      <c r="E406" s="41">
        <v>1</v>
      </c>
      <c r="F406" s="83">
        <f t="shared" si="69"/>
        <v>3</v>
      </c>
      <c r="G406" s="39"/>
      <c r="H406" s="39"/>
      <c r="I406" s="39"/>
      <c r="J406" s="39"/>
      <c r="K406" s="84" t="e">
        <f t="shared" si="64"/>
        <v>#N/A</v>
      </c>
      <c r="L406" s="84" t="e">
        <f t="shared" si="65"/>
        <v>#N/A</v>
      </c>
      <c r="M406" s="40">
        <f t="shared" si="60"/>
        <v>0</v>
      </c>
      <c r="N406" s="40" t="e">
        <f t="shared" si="61"/>
        <v>#N/A</v>
      </c>
      <c r="O406" s="40">
        <f t="shared" si="66"/>
        <v>0</v>
      </c>
      <c r="P406" s="68">
        <f t="shared" si="67"/>
        <v>0</v>
      </c>
      <c r="Q406" s="69" t="e">
        <f t="shared" si="62"/>
        <v>#N/A</v>
      </c>
      <c r="R406" s="70">
        <f t="shared" si="68"/>
        <v>0</v>
      </c>
      <c r="T406" s="10"/>
      <c r="U406" s="10"/>
      <c r="V406" s="10"/>
      <c r="W406" s="10"/>
      <c r="X406" s="10"/>
    </row>
    <row r="407" spans="4:24" s="9" customFormat="1" x14ac:dyDescent="0.3">
      <c r="D407" s="17">
        <f t="shared" si="63"/>
        <v>81176</v>
      </c>
      <c r="E407" s="41">
        <v>1</v>
      </c>
      <c r="F407" s="83">
        <f t="shared" si="69"/>
        <v>3</v>
      </c>
      <c r="G407" s="39"/>
      <c r="H407" s="39"/>
      <c r="I407" s="39"/>
      <c r="J407" s="39"/>
      <c r="K407" s="84" t="e">
        <f t="shared" si="64"/>
        <v>#N/A</v>
      </c>
      <c r="L407" s="84" t="e">
        <f t="shared" si="65"/>
        <v>#N/A</v>
      </c>
      <c r="M407" s="40">
        <f t="shared" si="60"/>
        <v>0</v>
      </c>
      <c r="N407" s="40" t="e">
        <f t="shared" si="61"/>
        <v>#N/A</v>
      </c>
      <c r="O407" s="40">
        <f t="shared" si="66"/>
        <v>0</v>
      </c>
      <c r="P407" s="68">
        <f t="shared" si="67"/>
        <v>0</v>
      </c>
      <c r="Q407" s="69" t="e">
        <f t="shared" si="62"/>
        <v>#N/A</v>
      </c>
      <c r="R407" s="70">
        <f t="shared" si="68"/>
        <v>0</v>
      </c>
      <c r="T407" s="10"/>
      <c r="U407" s="10"/>
      <c r="V407" s="10"/>
      <c r="W407" s="10"/>
      <c r="X407" s="10"/>
    </row>
    <row r="408" spans="4:24" s="9" customFormat="1" x14ac:dyDescent="0.3">
      <c r="D408" s="17">
        <f t="shared" si="63"/>
        <v>81267</v>
      </c>
      <c r="E408" s="41">
        <v>1</v>
      </c>
      <c r="F408" s="83">
        <f t="shared" si="69"/>
        <v>3</v>
      </c>
      <c r="G408" s="39"/>
      <c r="H408" s="39"/>
      <c r="I408" s="39"/>
      <c r="J408" s="39"/>
      <c r="K408" s="84" t="e">
        <f t="shared" si="64"/>
        <v>#N/A</v>
      </c>
      <c r="L408" s="84" t="e">
        <f t="shared" si="65"/>
        <v>#N/A</v>
      </c>
      <c r="M408" s="40">
        <f t="shared" si="60"/>
        <v>0</v>
      </c>
      <c r="N408" s="40" t="e">
        <f t="shared" si="61"/>
        <v>#N/A</v>
      </c>
      <c r="O408" s="40">
        <f t="shared" si="66"/>
        <v>0</v>
      </c>
      <c r="P408" s="68">
        <f t="shared" si="67"/>
        <v>0</v>
      </c>
      <c r="Q408" s="69" t="e">
        <f t="shared" si="62"/>
        <v>#N/A</v>
      </c>
      <c r="R408" s="70">
        <f t="shared" si="68"/>
        <v>0</v>
      </c>
      <c r="T408" s="10"/>
      <c r="U408" s="10"/>
      <c r="V408" s="10"/>
      <c r="W408" s="10"/>
      <c r="X408" s="10"/>
    </row>
    <row r="409" spans="4:24" s="9" customFormat="1" x14ac:dyDescent="0.3">
      <c r="D409" s="17">
        <f t="shared" si="63"/>
        <v>81359</v>
      </c>
      <c r="E409" s="41">
        <v>1</v>
      </c>
      <c r="F409" s="83">
        <f t="shared" si="69"/>
        <v>3</v>
      </c>
      <c r="G409" s="39"/>
      <c r="H409" s="39"/>
      <c r="I409" s="39"/>
      <c r="J409" s="39"/>
      <c r="K409" s="84" t="e">
        <f t="shared" si="64"/>
        <v>#N/A</v>
      </c>
      <c r="L409" s="84" t="e">
        <f t="shared" si="65"/>
        <v>#N/A</v>
      </c>
      <c r="M409" s="40">
        <f t="shared" si="60"/>
        <v>0</v>
      </c>
      <c r="N409" s="40" t="e">
        <f t="shared" si="61"/>
        <v>#N/A</v>
      </c>
      <c r="O409" s="40">
        <f t="shared" si="66"/>
        <v>0</v>
      </c>
      <c r="P409" s="68">
        <f t="shared" si="67"/>
        <v>0</v>
      </c>
      <c r="Q409" s="69" t="e">
        <f t="shared" si="62"/>
        <v>#N/A</v>
      </c>
      <c r="R409" s="70">
        <f t="shared" si="68"/>
        <v>0</v>
      </c>
      <c r="T409" s="10"/>
      <c r="U409" s="10"/>
      <c r="V409" s="10"/>
      <c r="W409" s="10"/>
      <c r="X409" s="10"/>
    </row>
    <row r="410" spans="4:24" s="9" customFormat="1" x14ac:dyDescent="0.3">
      <c r="D410" s="17">
        <f t="shared" si="63"/>
        <v>81451</v>
      </c>
      <c r="E410" s="41">
        <v>1</v>
      </c>
      <c r="F410" s="83">
        <f t="shared" si="69"/>
        <v>3</v>
      </c>
      <c r="G410" s="39"/>
      <c r="H410" s="39"/>
      <c r="I410" s="39"/>
      <c r="J410" s="39"/>
      <c r="K410" s="84" t="e">
        <f t="shared" si="64"/>
        <v>#N/A</v>
      </c>
      <c r="L410" s="84" t="e">
        <f t="shared" si="65"/>
        <v>#N/A</v>
      </c>
      <c r="M410" s="40">
        <f t="shared" si="60"/>
        <v>0</v>
      </c>
      <c r="N410" s="40" t="e">
        <f t="shared" si="61"/>
        <v>#N/A</v>
      </c>
      <c r="O410" s="40">
        <f t="shared" si="66"/>
        <v>0</v>
      </c>
      <c r="P410" s="68">
        <f t="shared" si="67"/>
        <v>0</v>
      </c>
      <c r="Q410" s="69" t="e">
        <f t="shared" si="62"/>
        <v>#N/A</v>
      </c>
      <c r="R410" s="70">
        <f t="shared" si="68"/>
        <v>0</v>
      </c>
      <c r="T410" s="10"/>
      <c r="U410" s="10"/>
      <c r="V410" s="10"/>
      <c r="W410" s="10"/>
      <c r="X410" s="10"/>
    </row>
    <row r="411" spans="4:24" s="9" customFormat="1" x14ac:dyDescent="0.3">
      <c r="D411" s="17">
        <f t="shared" si="63"/>
        <v>81541</v>
      </c>
      <c r="E411" s="41">
        <v>1</v>
      </c>
      <c r="F411" s="83">
        <f t="shared" si="69"/>
        <v>3</v>
      </c>
      <c r="G411" s="39"/>
      <c r="H411" s="39"/>
      <c r="I411" s="39"/>
      <c r="J411" s="39"/>
      <c r="K411" s="84" t="e">
        <f t="shared" si="64"/>
        <v>#N/A</v>
      </c>
      <c r="L411" s="84" t="e">
        <f t="shared" si="65"/>
        <v>#N/A</v>
      </c>
      <c r="M411" s="40">
        <f t="shared" si="60"/>
        <v>0</v>
      </c>
      <c r="N411" s="40" t="e">
        <f t="shared" si="61"/>
        <v>#N/A</v>
      </c>
      <c r="O411" s="40">
        <f t="shared" si="66"/>
        <v>0</v>
      </c>
      <c r="P411" s="68">
        <f t="shared" si="67"/>
        <v>0</v>
      </c>
      <c r="Q411" s="69" t="e">
        <f t="shared" si="62"/>
        <v>#N/A</v>
      </c>
      <c r="R411" s="70">
        <f t="shared" si="68"/>
        <v>0</v>
      </c>
      <c r="T411" s="10"/>
      <c r="U411" s="10"/>
      <c r="V411" s="10"/>
      <c r="W411" s="10"/>
      <c r="X411" s="10"/>
    </row>
    <row r="412" spans="4:24" s="9" customFormat="1" x14ac:dyDescent="0.3">
      <c r="D412" s="17">
        <f t="shared" si="63"/>
        <v>81632</v>
      </c>
      <c r="E412" s="41">
        <v>1</v>
      </c>
      <c r="F412" s="83">
        <f t="shared" si="69"/>
        <v>3</v>
      </c>
      <c r="G412" s="39"/>
      <c r="H412" s="39"/>
      <c r="I412" s="39"/>
      <c r="J412" s="39"/>
      <c r="K412" s="84" t="e">
        <f t="shared" si="64"/>
        <v>#N/A</v>
      </c>
      <c r="L412" s="84" t="e">
        <f t="shared" si="65"/>
        <v>#N/A</v>
      </c>
      <c r="M412" s="40">
        <f t="shared" si="60"/>
        <v>0</v>
      </c>
      <c r="N412" s="40" t="e">
        <f t="shared" si="61"/>
        <v>#N/A</v>
      </c>
      <c r="O412" s="40">
        <f t="shared" si="66"/>
        <v>0</v>
      </c>
      <c r="P412" s="68">
        <f t="shared" si="67"/>
        <v>0</v>
      </c>
      <c r="Q412" s="69" t="e">
        <f t="shared" si="62"/>
        <v>#N/A</v>
      </c>
      <c r="R412" s="70">
        <f t="shared" si="68"/>
        <v>0</v>
      </c>
      <c r="T412" s="10"/>
      <c r="U412" s="10"/>
      <c r="V412" s="10"/>
      <c r="W412" s="10"/>
      <c r="X412" s="10"/>
    </row>
    <row r="413" spans="4:24" s="9" customFormat="1" x14ac:dyDescent="0.3">
      <c r="D413" s="17">
        <f t="shared" si="63"/>
        <v>81724</v>
      </c>
      <c r="E413" s="41">
        <v>1</v>
      </c>
      <c r="F413" s="83">
        <f t="shared" si="69"/>
        <v>3</v>
      </c>
      <c r="G413" s="39"/>
      <c r="H413" s="39"/>
      <c r="I413" s="39"/>
      <c r="J413" s="39"/>
      <c r="K413" s="84" t="e">
        <f t="shared" si="64"/>
        <v>#N/A</v>
      </c>
      <c r="L413" s="84" t="e">
        <f t="shared" si="65"/>
        <v>#N/A</v>
      </c>
      <c r="M413" s="40">
        <f t="shared" si="60"/>
        <v>0</v>
      </c>
      <c r="N413" s="40" t="e">
        <f t="shared" si="61"/>
        <v>#N/A</v>
      </c>
      <c r="O413" s="40">
        <f t="shared" si="66"/>
        <v>0</v>
      </c>
      <c r="P413" s="68">
        <f t="shared" si="67"/>
        <v>0</v>
      </c>
      <c r="Q413" s="69" t="e">
        <f t="shared" si="62"/>
        <v>#N/A</v>
      </c>
      <c r="R413" s="70">
        <f t="shared" si="68"/>
        <v>0</v>
      </c>
      <c r="T413" s="10"/>
      <c r="U413" s="10"/>
      <c r="V413" s="10"/>
      <c r="W413" s="10"/>
      <c r="X413" s="10"/>
    </row>
    <row r="414" spans="4:24" s="9" customFormat="1" x14ac:dyDescent="0.3">
      <c r="D414" s="17">
        <f t="shared" si="63"/>
        <v>81816</v>
      </c>
      <c r="E414" s="41">
        <v>1</v>
      </c>
      <c r="F414" s="83">
        <f t="shared" si="69"/>
        <v>3</v>
      </c>
      <c r="G414" s="39"/>
      <c r="H414" s="39"/>
      <c r="I414" s="39"/>
      <c r="J414" s="39"/>
      <c r="K414" s="84" t="e">
        <f t="shared" si="64"/>
        <v>#N/A</v>
      </c>
      <c r="L414" s="84" t="e">
        <f t="shared" si="65"/>
        <v>#N/A</v>
      </c>
      <c r="M414" s="40">
        <f t="shared" si="60"/>
        <v>0</v>
      </c>
      <c r="N414" s="40" t="e">
        <f t="shared" si="61"/>
        <v>#N/A</v>
      </c>
      <c r="O414" s="40">
        <f t="shared" si="66"/>
        <v>0</v>
      </c>
      <c r="P414" s="68">
        <f t="shared" si="67"/>
        <v>0</v>
      </c>
      <c r="Q414" s="69" t="e">
        <f t="shared" si="62"/>
        <v>#N/A</v>
      </c>
      <c r="R414" s="70">
        <f t="shared" si="68"/>
        <v>0</v>
      </c>
      <c r="T414" s="10"/>
      <c r="U414" s="10"/>
      <c r="V414" s="10"/>
      <c r="W414" s="10"/>
      <c r="X414" s="10"/>
    </row>
    <row r="415" spans="4:24" s="9" customFormat="1" x14ac:dyDescent="0.3">
      <c r="D415" s="17">
        <f t="shared" si="63"/>
        <v>81907</v>
      </c>
      <c r="E415" s="41">
        <v>1</v>
      </c>
      <c r="F415" s="83">
        <f t="shared" si="69"/>
        <v>3</v>
      </c>
      <c r="G415" s="39"/>
      <c r="H415" s="39"/>
      <c r="I415" s="39"/>
      <c r="J415" s="39"/>
      <c r="K415" s="84" t="e">
        <f t="shared" si="64"/>
        <v>#N/A</v>
      </c>
      <c r="L415" s="84" t="e">
        <f t="shared" si="65"/>
        <v>#N/A</v>
      </c>
      <c r="M415" s="40">
        <f t="shared" si="60"/>
        <v>0</v>
      </c>
      <c r="N415" s="40" t="e">
        <f t="shared" si="61"/>
        <v>#N/A</v>
      </c>
      <c r="O415" s="40">
        <f t="shared" si="66"/>
        <v>0</v>
      </c>
      <c r="P415" s="68">
        <f t="shared" si="67"/>
        <v>0</v>
      </c>
      <c r="Q415" s="69" t="e">
        <f t="shared" si="62"/>
        <v>#N/A</v>
      </c>
      <c r="R415" s="70">
        <f t="shared" si="68"/>
        <v>0</v>
      </c>
      <c r="T415" s="10"/>
      <c r="U415" s="10"/>
      <c r="V415" s="10"/>
      <c r="W415" s="10"/>
      <c r="X415" s="10"/>
    </row>
    <row r="416" spans="4:24" s="9" customFormat="1" x14ac:dyDescent="0.3">
      <c r="D416" s="17">
        <f t="shared" si="63"/>
        <v>81998</v>
      </c>
      <c r="E416" s="41">
        <v>1</v>
      </c>
      <c r="F416" s="83">
        <f t="shared" si="69"/>
        <v>3</v>
      </c>
      <c r="G416" s="39"/>
      <c r="H416" s="39"/>
      <c r="I416" s="39"/>
      <c r="J416" s="39"/>
      <c r="K416" s="84" t="e">
        <f t="shared" si="64"/>
        <v>#N/A</v>
      </c>
      <c r="L416" s="84" t="e">
        <f t="shared" si="65"/>
        <v>#N/A</v>
      </c>
      <c r="M416" s="40">
        <f t="shared" si="60"/>
        <v>0</v>
      </c>
      <c r="N416" s="40" t="e">
        <f t="shared" si="61"/>
        <v>#N/A</v>
      </c>
      <c r="O416" s="40">
        <f t="shared" si="66"/>
        <v>0</v>
      </c>
      <c r="P416" s="68">
        <f t="shared" si="67"/>
        <v>0</v>
      </c>
      <c r="Q416" s="69" t="e">
        <f t="shared" si="62"/>
        <v>#N/A</v>
      </c>
      <c r="R416" s="70">
        <f t="shared" si="68"/>
        <v>0</v>
      </c>
      <c r="T416" s="10"/>
      <c r="U416" s="10"/>
      <c r="V416" s="10"/>
      <c r="W416" s="10"/>
      <c r="X416" s="10"/>
    </row>
    <row r="417" spans="4:24" s="9" customFormat="1" x14ac:dyDescent="0.3">
      <c r="D417" s="17">
        <f t="shared" si="63"/>
        <v>82090</v>
      </c>
      <c r="E417" s="41">
        <v>1</v>
      </c>
      <c r="F417" s="83">
        <f t="shared" si="69"/>
        <v>3</v>
      </c>
      <c r="G417" s="39"/>
      <c r="H417" s="39"/>
      <c r="I417" s="39"/>
      <c r="J417" s="39"/>
      <c r="K417" s="84" t="e">
        <f t="shared" si="64"/>
        <v>#N/A</v>
      </c>
      <c r="L417" s="84" t="e">
        <f t="shared" si="65"/>
        <v>#N/A</v>
      </c>
      <c r="M417" s="40">
        <f t="shared" si="60"/>
        <v>0</v>
      </c>
      <c r="N417" s="40" t="e">
        <f t="shared" si="61"/>
        <v>#N/A</v>
      </c>
      <c r="O417" s="40">
        <f t="shared" si="66"/>
        <v>0</v>
      </c>
      <c r="P417" s="68">
        <f t="shared" si="67"/>
        <v>0</v>
      </c>
      <c r="Q417" s="69" t="e">
        <f t="shared" si="62"/>
        <v>#N/A</v>
      </c>
      <c r="R417" s="70">
        <f t="shared" si="68"/>
        <v>0</v>
      </c>
      <c r="T417" s="10"/>
      <c r="U417" s="10"/>
      <c r="V417" s="10"/>
      <c r="W417" s="10"/>
      <c r="X417" s="10"/>
    </row>
    <row r="418" spans="4:24" s="9" customFormat="1" x14ac:dyDescent="0.3">
      <c r="D418" s="17">
        <f t="shared" si="63"/>
        <v>82182</v>
      </c>
      <c r="E418" s="41">
        <v>1</v>
      </c>
      <c r="F418" s="83">
        <f t="shared" si="69"/>
        <v>3</v>
      </c>
      <c r="G418" s="39"/>
      <c r="H418" s="39"/>
      <c r="I418" s="39"/>
      <c r="J418" s="39"/>
      <c r="K418" s="84" t="e">
        <f t="shared" si="64"/>
        <v>#N/A</v>
      </c>
      <c r="L418" s="84" t="e">
        <f t="shared" si="65"/>
        <v>#N/A</v>
      </c>
      <c r="M418" s="40">
        <f t="shared" si="60"/>
        <v>0</v>
      </c>
      <c r="N418" s="40" t="e">
        <f t="shared" si="61"/>
        <v>#N/A</v>
      </c>
      <c r="O418" s="40">
        <f t="shared" si="66"/>
        <v>0</v>
      </c>
      <c r="P418" s="68">
        <f t="shared" si="67"/>
        <v>0</v>
      </c>
      <c r="Q418" s="69" t="e">
        <f t="shared" si="62"/>
        <v>#N/A</v>
      </c>
      <c r="R418" s="70">
        <f t="shared" si="68"/>
        <v>0</v>
      </c>
      <c r="T418" s="10"/>
      <c r="U418" s="10"/>
      <c r="V418" s="10"/>
      <c r="W418" s="10"/>
      <c r="X418" s="10"/>
    </row>
    <row r="419" spans="4:24" s="9" customFormat="1" x14ac:dyDescent="0.3">
      <c r="D419" s="17">
        <f t="shared" si="63"/>
        <v>82272</v>
      </c>
      <c r="E419" s="41">
        <v>1</v>
      </c>
      <c r="F419" s="83">
        <f t="shared" si="69"/>
        <v>3</v>
      </c>
      <c r="G419" s="39"/>
      <c r="H419" s="39"/>
      <c r="I419" s="39"/>
      <c r="J419" s="39"/>
      <c r="K419" s="84" t="e">
        <f t="shared" si="64"/>
        <v>#N/A</v>
      </c>
      <c r="L419" s="84" t="e">
        <f t="shared" si="65"/>
        <v>#N/A</v>
      </c>
      <c r="M419" s="40">
        <f t="shared" si="60"/>
        <v>0</v>
      </c>
      <c r="N419" s="40" t="e">
        <f t="shared" si="61"/>
        <v>#N/A</v>
      </c>
      <c r="O419" s="40">
        <f t="shared" si="66"/>
        <v>0</v>
      </c>
      <c r="P419" s="68">
        <f t="shared" si="67"/>
        <v>0</v>
      </c>
      <c r="Q419" s="69" t="e">
        <f t="shared" si="62"/>
        <v>#N/A</v>
      </c>
      <c r="R419" s="70">
        <f t="shared" si="68"/>
        <v>0</v>
      </c>
      <c r="T419" s="10"/>
      <c r="U419" s="10"/>
      <c r="V419" s="10"/>
      <c r="W419" s="10"/>
      <c r="X419" s="10"/>
    </row>
    <row r="420" spans="4:24" s="9" customFormat="1" x14ac:dyDescent="0.3">
      <c r="D420" s="17">
        <f t="shared" si="63"/>
        <v>82363</v>
      </c>
      <c r="E420" s="41">
        <v>1</v>
      </c>
      <c r="F420" s="83">
        <f t="shared" si="69"/>
        <v>3</v>
      </c>
      <c r="G420" s="39"/>
      <c r="H420" s="39"/>
      <c r="I420" s="39"/>
      <c r="J420" s="39"/>
      <c r="K420" s="84" t="e">
        <f t="shared" si="64"/>
        <v>#N/A</v>
      </c>
      <c r="L420" s="84" t="e">
        <f t="shared" si="65"/>
        <v>#N/A</v>
      </c>
      <c r="M420" s="40">
        <f t="shared" si="60"/>
        <v>0</v>
      </c>
      <c r="N420" s="40" t="e">
        <f t="shared" si="61"/>
        <v>#N/A</v>
      </c>
      <c r="O420" s="40">
        <f t="shared" si="66"/>
        <v>0</v>
      </c>
      <c r="P420" s="68">
        <f t="shared" si="67"/>
        <v>0</v>
      </c>
      <c r="Q420" s="69" t="e">
        <f t="shared" si="62"/>
        <v>#N/A</v>
      </c>
      <c r="R420" s="70">
        <f t="shared" si="68"/>
        <v>0</v>
      </c>
      <c r="T420" s="10"/>
      <c r="U420" s="10"/>
      <c r="V420" s="10"/>
      <c r="W420" s="10"/>
      <c r="X420" s="10"/>
    </row>
    <row r="421" spans="4:24" s="9" customFormat="1" x14ac:dyDescent="0.3">
      <c r="D421" s="17">
        <f t="shared" si="63"/>
        <v>82455</v>
      </c>
      <c r="E421" s="41">
        <v>1</v>
      </c>
      <c r="F421" s="83">
        <f t="shared" si="69"/>
        <v>3</v>
      </c>
      <c r="G421" s="39"/>
      <c r="H421" s="39"/>
      <c r="I421" s="39"/>
      <c r="J421" s="39"/>
      <c r="K421" s="84" t="e">
        <f t="shared" si="64"/>
        <v>#N/A</v>
      </c>
      <c r="L421" s="84" t="e">
        <f t="shared" si="65"/>
        <v>#N/A</v>
      </c>
      <c r="M421" s="40">
        <f t="shared" si="60"/>
        <v>0</v>
      </c>
      <c r="N421" s="40" t="e">
        <f t="shared" si="61"/>
        <v>#N/A</v>
      </c>
      <c r="O421" s="40">
        <f t="shared" si="66"/>
        <v>0</v>
      </c>
      <c r="P421" s="68">
        <f t="shared" si="67"/>
        <v>0</v>
      </c>
      <c r="Q421" s="69" t="e">
        <f t="shared" si="62"/>
        <v>#N/A</v>
      </c>
      <c r="R421" s="70">
        <f t="shared" si="68"/>
        <v>0</v>
      </c>
      <c r="T421" s="10"/>
      <c r="U421" s="10"/>
      <c r="V421" s="10"/>
      <c r="W421" s="10"/>
      <c r="X421" s="10"/>
    </row>
    <row r="422" spans="4:24" s="9" customFormat="1" x14ac:dyDescent="0.3">
      <c r="D422" s="17">
        <f t="shared" si="63"/>
        <v>82547</v>
      </c>
      <c r="E422" s="41">
        <v>1</v>
      </c>
      <c r="F422" s="83">
        <f t="shared" si="69"/>
        <v>3</v>
      </c>
      <c r="G422" s="39"/>
      <c r="H422" s="39"/>
      <c r="I422" s="39"/>
      <c r="J422" s="39"/>
      <c r="K422" s="84" t="e">
        <f t="shared" si="64"/>
        <v>#N/A</v>
      </c>
      <c r="L422" s="84" t="e">
        <f t="shared" si="65"/>
        <v>#N/A</v>
      </c>
      <c r="M422" s="40">
        <f t="shared" si="60"/>
        <v>0</v>
      </c>
      <c r="N422" s="40" t="e">
        <f t="shared" si="61"/>
        <v>#N/A</v>
      </c>
      <c r="O422" s="40">
        <f t="shared" si="66"/>
        <v>0</v>
      </c>
      <c r="P422" s="68">
        <f t="shared" si="67"/>
        <v>0</v>
      </c>
      <c r="Q422" s="69" t="e">
        <f t="shared" si="62"/>
        <v>#N/A</v>
      </c>
      <c r="R422" s="70">
        <f t="shared" si="68"/>
        <v>0</v>
      </c>
      <c r="T422" s="10"/>
      <c r="U422" s="10"/>
      <c r="V422" s="10"/>
      <c r="W422" s="10"/>
      <c r="X422" s="10"/>
    </row>
    <row r="423" spans="4:24" s="9" customFormat="1" x14ac:dyDescent="0.3">
      <c r="D423" s="17">
        <f t="shared" si="63"/>
        <v>82637</v>
      </c>
      <c r="E423" s="41">
        <v>1</v>
      </c>
      <c r="F423" s="83">
        <f t="shared" si="69"/>
        <v>3</v>
      </c>
      <c r="G423" s="39"/>
      <c r="H423" s="39"/>
      <c r="I423" s="39"/>
      <c r="J423" s="39"/>
      <c r="K423" s="84" t="e">
        <f t="shared" si="64"/>
        <v>#N/A</v>
      </c>
      <c r="L423" s="84" t="e">
        <f t="shared" si="65"/>
        <v>#N/A</v>
      </c>
      <c r="M423" s="40">
        <f t="shared" si="60"/>
        <v>0</v>
      </c>
      <c r="N423" s="40" t="e">
        <f t="shared" si="61"/>
        <v>#N/A</v>
      </c>
      <c r="O423" s="40">
        <f t="shared" si="66"/>
        <v>0</v>
      </c>
      <c r="P423" s="68">
        <f t="shared" si="67"/>
        <v>0</v>
      </c>
      <c r="Q423" s="69" t="e">
        <f t="shared" si="62"/>
        <v>#N/A</v>
      </c>
      <c r="R423" s="70">
        <f t="shared" si="68"/>
        <v>0</v>
      </c>
      <c r="T423" s="10"/>
      <c r="U423" s="10"/>
      <c r="V423" s="10"/>
      <c r="W423" s="10"/>
      <c r="X423" s="10"/>
    </row>
    <row r="424" spans="4:24" s="9" customFormat="1" x14ac:dyDescent="0.3">
      <c r="D424" s="17">
        <f t="shared" si="63"/>
        <v>82728</v>
      </c>
      <c r="E424" s="41">
        <v>1</v>
      </c>
      <c r="F424" s="83">
        <f t="shared" si="69"/>
        <v>3</v>
      </c>
      <c r="G424" s="39"/>
      <c r="H424" s="39"/>
      <c r="I424" s="39"/>
      <c r="J424" s="39"/>
      <c r="K424" s="84" t="e">
        <f t="shared" si="64"/>
        <v>#N/A</v>
      </c>
      <c r="L424" s="84" t="e">
        <f t="shared" si="65"/>
        <v>#N/A</v>
      </c>
      <c r="M424" s="40">
        <f t="shared" si="60"/>
        <v>0</v>
      </c>
      <c r="N424" s="40" t="e">
        <f t="shared" si="61"/>
        <v>#N/A</v>
      </c>
      <c r="O424" s="40">
        <f t="shared" si="66"/>
        <v>0</v>
      </c>
      <c r="P424" s="68">
        <f t="shared" si="67"/>
        <v>0</v>
      </c>
      <c r="Q424" s="69" t="e">
        <f t="shared" si="62"/>
        <v>#N/A</v>
      </c>
      <c r="R424" s="70">
        <f t="shared" si="68"/>
        <v>0</v>
      </c>
      <c r="T424" s="10"/>
      <c r="U424" s="10"/>
      <c r="V424" s="10"/>
      <c r="W424" s="10"/>
      <c r="X424" s="10"/>
    </row>
    <row r="425" spans="4:24" s="9" customFormat="1" x14ac:dyDescent="0.3">
      <c r="D425" s="17">
        <f t="shared" si="63"/>
        <v>82820</v>
      </c>
      <c r="E425" s="41">
        <v>1</v>
      </c>
      <c r="F425" s="83">
        <f t="shared" si="69"/>
        <v>3</v>
      </c>
      <c r="G425" s="39"/>
      <c r="H425" s="39"/>
      <c r="I425" s="39"/>
      <c r="J425" s="39"/>
      <c r="K425" s="84" t="e">
        <f t="shared" si="64"/>
        <v>#N/A</v>
      </c>
      <c r="L425" s="84" t="e">
        <f t="shared" si="65"/>
        <v>#N/A</v>
      </c>
      <c r="M425" s="40">
        <f t="shared" si="60"/>
        <v>0</v>
      </c>
      <c r="N425" s="40" t="e">
        <f t="shared" si="61"/>
        <v>#N/A</v>
      </c>
      <c r="O425" s="40">
        <f t="shared" si="66"/>
        <v>0</v>
      </c>
      <c r="P425" s="68">
        <f t="shared" si="67"/>
        <v>0</v>
      </c>
      <c r="Q425" s="69" t="e">
        <f t="shared" si="62"/>
        <v>#N/A</v>
      </c>
      <c r="R425" s="70">
        <f t="shared" si="68"/>
        <v>0</v>
      </c>
      <c r="T425" s="10"/>
      <c r="U425" s="10"/>
      <c r="V425" s="10"/>
      <c r="W425" s="10"/>
      <c r="X425" s="10"/>
    </row>
    <row r="426" spans="4:24" s="9" customFormat="1" x14ac:dyDescent="0.3">
      <c r="D426" s="17">
        <f t="shared" si="63"/>
        <v>82912</v>
      </c>
      <c r="E426" s="41">
        <v>1</v>
      </c>
      <c r="F426" s="83">
        <f t="shared" si="69"/>
        <v>3</v>
      </c>
      <c r="G426" s="39"/>
      <c r="H426" s="39"/>
      <c r="I426" s="39"/>
      <c r="J426" s="39"/>
      <c r="K426" s="84" t="e">
        <f t="shared" si="64"/>
        <v>#N/A</v>
      </c>
      <c r="L426" s="84" t="e">
        <f t="shared" si="65"/>
        <v>#N/A</v>
      </c>
      <c r="M426" s="40">
        <f t="shared" si="60"/>
        <v>0</v>
      </c>
      <c r="N426" s="40" t="e">
        <f t="shared" si="61"/>
        <v>#N/A</v>
      </c>
      <c r="O426" s="40">
        <f t="shared" si="66"/>
        <v>0</v>
      </c>
      <c r="P426" s="68">
        <f t="shared" si="67"/>
        <v>0</v>
      </c>
      <c r="Q426" s="69" t="e">
        <f t="shared" si="62"/>
        <v>#N/A</v>
      </c>
      <c r="R426" s="70">
        <f t="shared" si="68"/>
        <v>0</v>
      </c>
      <c r="T426" s="10"/>
      <c r="U426" s="10"/>
      <c r="V426" s="10"/>
      <c r="W426" s="10"/>
      <c r="X426" s="10"/>
    </row>
    <row r="427" spans="4:24" s="9" customFormat="1" x14ac:dyDescent="0.3">
      <c r="D427" s="17">
        <f t="shared" si="63"/>
        <v>83002</v>
      </c>
      <c r="E427" s="41">
        <v>1</v>
      </c>
      <c r="F427" s="83">
        <f t="shared" si="69"/>
        <v>3</v>
      </c>
      <c r="G427" s="39"/>
      <c r="H427" s="39"/>
      <c r="I427" s="39"/>
      <c r="J427" s="39"/>
      <c r="K427" s="84" t="e">
        <f t="shared" si="64"/>
        <v>#N/A</v>
      </c>
      <c r="L427" s="84" t="e">
        <f t="shared" si="65"/>
        <v>#N/A</v>
      </c>
      <c r="M427" s="40">
        <f t="shared" si="60"/>
        <v>0</v>
      </c>
      <c r="N427" s="40" t="e">
        <f t="shared" si="61"/>
        <v>#N/A</v>
      </c>
      <c r="O427" s="40">
        <f t="shared" si="66"/>
        <v>0</v>
      </c>
      <c r="P427" s="68">
        <f t="shared" si="67"/>
        <v>0</v>
      </c>
      <c r="Q427" s="69" t="e">
        <f t="shared" si="62"/>
        <v>#N/A</v>
      </c>
      <c r="R427" s="70">
        <f t="shared" si="68"/>
        <v>0</v>
      </c>
      <c r="T427" s="10"/>
      <c r="U427" s="10"/>
      <c r="V427" s="10"/>
      <c r="W427" s="10"/>
      <c r="X427" s="10"/>
    </row>
    <row r="428" spans="4:24" s="9" customFormat="1" x14ac:dyDescent="0.3">
      <c r="D428" s="17">
        <f t="shared" si="63"/>
        <v>83093</v>
      </c>
      <c r="E428" s="41">
        <v>1</v>
      </c>
      <c r="F428" s="83">
        <f t="shared" si="69"/>
        <v>3</v>
      </c>
      <c r="G428" s="39"/>
      <c r="H428" s="39"/>
      <c r="I428" s="39"/>
      <c r="J428" s="39"/>
      <c r="K428" s="84" t="e">
        <f t="shared" si="64"/>
        <v>#N/A</v>
      </c>
      <c r="L428" s="84" t="e">
        <f t="shared" si="65"/>
        <v>#N/A</v>
      </c>
      <c r="M428" s="40">
        <f t="shared" si="60"/>
        <v>0</v>
      </c>
      <c r="N428" s="40" t="e">
        <f t="shared" si="61"/>
        <v>#N/A</v>
      </c>
      <c r="O428" s="40">
        <f t="shared" si="66"/>
        <v>0</v>
      </c>
      <c r="P428" s="68">
        <f t="shared" si="67"/>
        <v>0</v>
      </c>
      <c r="Q428" s="69" t="e">
        <f t="shared" si="62"/>
        <v>#N/A</v>
      </c>
      <c r="R428" s="70">
        <f t="shared" si="68"/>
        <v>0</v>
      </c>
      <c r="T428" s="10"/>
      <c r="U428" s="10"/>
      <c r="V428" s="10"/>
      <c r="W428" s="10"/>
      <c r="X428" s="10"/>
    </row>
    <row r="429" spans="4:24" s="9" customFormat="1" x14ac:dyDescent="0.3">
      <c r="D429" s="17">
        <f t="shared" si="63"/>
        <v>83185</v>
      </c>
      <c r="E429" s="41">
        <v>1</v>
      </c>
      <c r="F429" s="83">
        <f t="shared" si="69"/>
        <v>3</v>
      </c>
      <c r="G429" s="39"/>
      <c r="H429" s="39"/>
      <c r="I429" s="39"/>
      <c r="J429" s="39"/>
      <c r="K429" s="84" t="e">
        <f t="shared" si="64"/>
        <v>#N/A</v>
      </c>
      <c r="L429" s="84" t="e">
        <f t="shared" si="65"/>
        <v>#N/A</v>
      </c>
      <c r="M429" s="40">
        <f t="shared" si="60"/>
        <v>0</v>
      </c>
      <c r="N429" s="40" t="e">
        <f t="shared" si="61"/>
        <v>#N/A</v>
      </c>
      <c r="O429" s="40">
        <f t="shared" si="66"/>
        <v>0</v>
      </c>
      <c r="P429" s="68">
        <f t="shared" si="67"/>
        <v>0</v>
      </c>
      <c r="Q429" s="69" t="e">
        <f t="shared" si="62"/>
        <v>#N/A</v>
      </c>
      <c r="R429" s="70">
        <f t="shared" si="68"/>
        <v>0</v>
      </c>
      <c r="T429" s="10"/>
      <c r="U429" s="10"/>
      <c r="V429" s="10"/>
      <c r="W429" s="10"/>
      <c r="X429" s="10"/>
    </row>
    <row r="430" spans="4:24" s="9" customFormat="1" x14ac:dyDescent="0.3">
      <c r="D430" s="17">
        <f t="shared" si="63"/>
        <v>83277</v>
      </c>
      <c r="E430" s="41">
        <v>1</v>
      </c>
      <c r="F430" s="83">
        <f t="shared" si="69"/>
        <v>3</v>
      </c>
      <c r="G430" s="39"/>
      <c r="H430" s="39"/>
      <c r="I430" s="39"/>
      <c r="J430" s="39"/>
      <c r="K430" s="84" t="e">
        <f t="shared" si="64"/>
        <v>#N/A</v>
      </c>
      <c r="L430" s="84" t="e">
        <f t="shared" si="65"/>
        <v>#N/A</v>
      </c>
      <c r="M430" s="40">
        <f t="shared" si="60"/>
        <v>0</v>
      </c>
      <c r="N430" s="40" t="e">
        <f t="shared" si="61"/>
        <v>#N/A</v>
      </c>
      <c r="O430" s="40">
        <f t="shared" si="66"/>
        <v>0</v>
      </c>
      <c r="P430" s="68">
        <f t="shared" si="67"/>
        <v>0</v>
      </c>
      <c r="Q430" s="69" t="e">
        <f t="shared" si="62"/>
        <v>#N/A</v>
      </c>
      <c r="R430" s="70">
        <f t="shared" si="68"/>
        <v>0</v>
      </c>
      <c r="T430" s="10"/>
      <c r="U430" s="10"/>
      <c r="V430" s="10"/>
      <c r="W430" s="10"/>
      <c r="X430" s="10"/>
    </row>
    <row r="431" spans="4:24" s="9" customFormat="1" x14ac:dyDescent="0.3">
      <c r="D431" s="17">
        <f t="shared" si="63"/>
        <v>83368</v>
      </c>
      <c r="E431" s="41">
        <v>1</v>
      </c>
      <c r="F431" s="83">
        <f t="shared" si="69"/>
        <v>3</v>
      </c>
      <c r="G431" s="39"/>
      <c r="H431" s="39"/>
      <c r="I431" s="39"/>
      <c r="J431" s="39"/>
      <c r="K431" s="84" t="e">
        <f t="shared" si="64"/>
        <v>#N/A</v>
      </c>
      <c r="L431" s="84" t="e">
        <f t="shared" si="65"/>
        <v>#N/A</v>
      </c>
      <c r="M431" s="40">
        <f t="shared" si="60"/>
        <v>0</v>
      </c>
      <c r="N431" s="40" t="e">
        <f t="shared" si="61"/>
        <v>#N/A</v>
      </c>
      <c r="O431" s="40">
        <f t="shared" si="66"/>
        <v>0</v>
      </c>
      <c r="P431" s="68">
        <f t="shared" si="67"/>
        <v>0</v>
      </c>
      <c r="Q431" s="69" t="e">
        <f t="shared" si="62"/>
        <v>#N/A</v>
      </c>
      <c r="R431" s="70">
        <f t="shared" si="68"/>
        <v>0</v>
      </c>
      <c r="T431" s="10"/>
      <c r="U431" s="10"/>
      <c r="V431" s="10"/>
      <c r="W431" s="10"/>
      <c r="X431" s="10"/>
    </row>
    <row r="432" spans="4:24" s="9" customFormat="1" x14ac:dyDescent="0.3">
      <c r="D432" s="17">
        <f t="shared" si="63"/>
        <v>83459</v>
      </c>
      <c r="E432" s="41">
        <v>1</v>
      </c>
      <c r="F432" s="83">
        <f t="shared" si="69"/>
        <v>3</v>
      </c>
      <c r="G432" s="39"/>
      <c r="H432" s="39"/>
      <c r="I432" s="39"/>
      <c r="J432" s="39"/>
      <c r="K432" s="84" t="e">
        <f t="shared" si="64"/>
        <v>#N/A</v>
      </c>
      <c r="L432" s="84" t="e">
        <f t="shared" si="65"/>
        <v>#N/A</v>
      </c>
      <c r="M432" s="40">
        <f t="shared" si="60"/>
        <v>0</v>
      </c>
      <c r="N432" s="40" t="e">
        <f t="shared" si="61"/>
        <v>#N/A</v>
      </c>
      <c r="O432" s="40">
        <f t="shared" si="66"/>
        <v>0</v>
      </c>
      <c r="P432" s="68">
        <f t="shared" si="67"/>
        <v>0</v>
      </c>
      <c r="Q432" s="69" t="e">
        <f t="shared" si="62"/>
        <v>#N/A</v>
      </c>
      <c r="R432" s="70">
        <f t="shared" si="68"/>
        <v>0</v>
      </c>
      <c r="T432" s="10"/>
      <c r="U432" s="10"/>
      <c r="V432" s="10"/>
      <c r="W432" s="10"/>
      <c r="X432" s="10"/>
    </row>
    <row r="433" spans="4:24" s="9" customFormat="1" x14ac:dyDescent="0.3">
      <c r="D433" s="17">
        <f t="shared" si="63"/>
        <v>83551</v>
      </c>
      <c r="E433" s="41">
        <v>1</v>
      </c>
      <c r="F433" s="83">
        <f t="shared" si="69"/>
        <v>3</v>
      </c>
      <c r="G433" s="39"/>
      <c r="H433" s="39"/>
      <c r="I433" s="39"/>
      <c r="J433" s="39"/>
      <c r="K433" s="84" t="e">
        <f t="shared" si="64"/>
        <v>#N/A</v>
      </c>
      <c r="L433" s="84" t="e">
        <f t="shared" si="65"/>
        <v>#N/A</v>
      </c>
      <c r="M433" s="40">
        <f t="shared" si="60"/>
        <v>0</v>
      </c>
      <c r="N433" s="40" t="e">
        <f t="shared" si="61"/>
        <v>#N/A</v>
      </c>
      <c r="O433" s="40">
        <f t="shared" si="66"/>
        <v>0</v>
      </c>
      <c r="P433" s="68">
        <f t="shared" si="67"/>
        <v>0</v>
      </c>
      <c r="Q433" s="69" t="e">
        <f t="shared" si="62"/>
        <v>#N/A</v>
      </c>
      <c r="R433" s="70">
        <f t="shared" si="68"/>
        <v>0</v>
      </c>
      <c r="T433" s="10"/>
      <c r="U433" s="10"/>
      <c r="V433" s="10"/>
      <c r="W433" s="10"/>
      <c r="X433" s="10"/>
    </row>
    <row r="434" spans="4:24" s="9" customFormat="1" x14ac:dyDescent="0.3">
      <c r="D434" s="17">
        <f t="shared" si="63"/>
        <v>83643</v>
      </c>
      <c r="E434" s="41">
        <v>1</v>
      </c>
      <c r="F434" s="83">
        <f t="shared" si="69"/>
        <v>3</v>
      </c>
      <c r="G434" s="39"/>
      <c r="H434" s="39"/>
      <c r="I434" s="39"/>
      <c r="J434" s="39"/>
      <c r="K434" s="84" t="e">
        <f t="shared" si="64"/>
        <v>#N/A</v>
      </c>
      <c r="L434" s="84" t="e">
        <f t="shared" si="65"/>
        <v>#N/A</v>
      </c>
      <c r="M434" s="40">
        <f t="shared" si="60"/>
        <v>0</v>
      </c>
      <c r="N434" s="40" t="e">
        <f t="shared" si="61"/>
        <v>#N/A</v>
      </c>
      <c r="O434" s="40">
        <f t="shared" si="66"/>
        <v>0</v>
      </c>
      <c r="P434" s="68">
        <f t="shared" si="67"/>
        <v>0</v>
      </c>
      <c r="Q434" s="69" t="e">
        <f t="shared" si="62"/>
        <v>#N/A</v>
      </c>
      <c r="R434" s="70">
        <f t="shared" si="68"/>
        <v>0</v>
      </c>
      <c r="T434" s="10"/>
      <c r="U434" s="10"/>
      <c r="V434" s="10"/>
      <c r="W434" s="10"/>
      <c r="X434" s="10"/>
    </row>
    <row r="435" spans="4:24" s="9" customFormat="1" x14ac:dyDescent="0.3">
      <c r="D435" s="17">
        <f t="shared" si="63"/>
        <v>83733</v>
      </c>
      <c r="E435" s="41">
        <v>1</v>
      </c>
      <c r="F435" s="83">
        <f t="shared" si="69"/>
        <v>3</v>
      </c>
      <c r="G435" s="39"/>
      <c r="H435" s="39"/>
      <c r="I435" s="39"/>
      <c r="J435" s="39"/>
      <c r="K435" s="84" t="e">
        <f t="shared" si="64"/>
        <v>#N/A</v>
      </c>
      <c r="L435" s="84" t="e">
        <f t="shared" si="65"/>
        <v>#N/A</v>
      </c>
      <c r="M435" s="40">
        <f t="shared" si="60"/>
        <v>0</v>
      </c>
      <c r="N435" s="40" t="e">
        <f t="shared" si="61"/>
        <v>#N/A</v>
      </c>
      <c r="O435" s="40">
        <f t="shared" si="66"/>
        <v>0</v>
      </c>
      <c r="P435" s="68">
        <f t="shared" si="67"/>
        <v>0</v>
      </c>
      <c r="Q435" s="69" t="e">
        <f t="shared" si="62"/>
        <v>#N/A</v>
      </c>
      <c r="R435" s="70">
        <f t="shared" si="68"/>
        <v>0</v>
      </c>
      <c r="T435" s="10"/>
      <c r="U435" s="10"/>
      <c r="V435" s="10"/>
      <c r="W435" s="10"/>
      <c r="X435" s="10"/>
    </row>
    <row r="436" spans="4:24" s="9" customFormat="1" x14ac:dyDescent="0.3">
      <c r="D436" s="17">
        <f t="shared" si="63"/>
        <v>83824</v>
      </c>
      <c r="E436" s="41">
        <v>1</v>
      </c>
      <c r="F436" s="83">
        <f t="shared" si="69"/>
        <v>3</v>
      </c>
      <c r="G436" s="39"/>
      <c r="H436" s="39"/>
      <c r="I436" s="39"/>
      <c r="J436" s="39"/>
      <c r="K436" s="84" t="e">
        <f t="shared" si="64"/>
        <v>#N/A</v>
      </c>
      <c r="L436" s="84" t="e">
        <f t="shared" si="65"/>
        <v>#N/A</v>
      </c>
      <c r="M436" s="40">
        <f t="shared" si="60"/>
        <v>0</v>
      </c>
      <c r="N436" s="40" t="e">
        <f t="shared" si="61"/>
        <v>#N/A</v>
      </c>
      <c r="O436" s="40">
        <f t="shared" si="66"/>
        <v>0</v>
      </c>
      <c r="P436" s="68">
        <f t="shared" si="67"/>
        <v>0</v>
      </c>
      <c r="Q436" s="69" t="e">
        <f t="shared" si="62"/>
        <v>#N/A</v>
      </c>
      <c r="R436" s="70">
        <f t="shared" si="68"/>
        <v>0</v>
      </c>
      <c r="T436" s="10"/>
      <c r="U436" s="10"/>
      <c r="V436" s="10"/>
      <c r="W436" s="10"/>
      <c r="X436" s="10"/>
    </row>
    <row r="437" spans="4:24" s="9" customFormat="1" x14ac:dyDescent="0.3">
      <c r="D437" s="17">
        <f t="shared" si="63"/>
        <v>83916</v>
      </c>
      <c r="E437" s="41">
        <v>1</v>
      </c>
      <c r="F437" s="83">
        <f t="shared" si="69"/>
        <v>3</v>
      </c>
      <c r="G437" s="39"/>
      <c r="H437" s="39"/>
      <c r="I437" s="39"/>
      <c r="J437" s="39"/>
      <c r="K437" s="84" t="e">
        <f t="shared" si="64"/>
        <v>#N/A</v>
      </c>
      <c r="L437" s="84" t="e">
        <f t="shared" si="65"/>
        <v>#N/A</v>
      </c>
      <c r="M437" s="40">
        <f t="shared" si="60"/>
        <v>0</v>
      </c>
      <c r="N437" s="40" t="e">
        <f t="shared" si="61"/>
        <v>#N/A</v>
      </c>
      <c r="O437" s="40">
        <f t="shared" si="66"/>
        <v>0</v>
      </c>
      <c r="P437" s="68">
        <f t="shared" si="67"/>
        <v>0</v>
      </c>
      <c r="Q437" s="69" t="e">
        <f t="shared" si="62"/>
        <v>#N/A</v>
      </c>
      <c r="R437" s="70">
        <f t="shared" si="68"/>
        <v>0</v>
      </c>
      <c r="T437" s="10"/>
      <c r="U437" s="10"/>
      <c r="V437" s="10"/>
      <c r="W437" s="10"/>
      <c r="X437" s="10"/>
    </row>
    <row r="438" spans="4:24" s="9" customFormat="1" x14ac:dyDescent="0.3">
      <c r="D438" s="17">
        <f t="shared" si="63"/>
        <v>84008</v>
      </c>
      <c r="E438" s="41">
        <v>1</v>
      </c>
      <c r="F438" s="83">
        <f t="shared" si="69"/>
        <v>3</v>
      </c>
      <c r="G438" s="39"/>
      <c r="H438" s="39"/>
      <c r="I438" s="39"/>
      <c r="J438" s="39"/>
      <c r="K438" s="84" t="e">
        <f t="shared" si="64"/>
        <v>#N/A</v>
      </c>
      <c r="L438" s="84" t="e">
        <f t="shared" si="65"/>
        <v>#N/A</v>
      </c>
      <c r="M438" s="40">
        <f t="shared" si="60"/>
        <v>0</v>
      </c>
      <c r="N438" s="40" t="e">
        <f t="shared" si="61"/>
        <v>#N/A</v>
      </c>
      <c r="O438" s="40">
        <f t="shared" si="66"/>
        <v>0</v>
      </c>
      <c r="P438" s="68">
        <f t="shared" si="67"/>
        <v>0</v>
      </c>
      <c r="Q438" s="69" t="e">
        <f t="shared" si="62"/>
        <v>#N/A</v>
      </c>
      <c r="R438" s="70">
        <f t="shared" si="68"/>
        <v>0</v>
      </c>
      <c r="T438" s="10"/>
      <c r="U438" s="10"/>
      <c r="V438" s="10"/>
      <c r="W438" s="10"/>
      <c r="X438" s="10"/>
    </row>
    <row r="439" spans="4:24" s="9" customFormat="1" x14ac:dyDescent="0.3">
      <c r="D439" s="17">
        <f t="shared" si="63"/>
        <v>84098</v>
      </c>
      <c r="E439" s="41">
        <v>1</v>
      </c>
      <c r="F439" s="83">
        <f t="shared" si="69"/>
        <v>3</v>
      </c>
      <c r="G439" s="39"/>
      <c r="H439" s="39"/>
      <c r="I439" s="39"/>
      <c r="J439" s="39"/>
      <c r="K439" s="84" t="e">
        <f t="shared" si="64"/>
        <v>#N/A</v>
      </c>
      <c r="L439" s="84" t="e">
        <f t="shared" si="65"/>
        <v>#N/A</v>
      </c>
      <c r="M439" s="40">
        <f t="shared" si="60"/>
        <v>0</v>
      </c>
      <c r="N439" s="40" t="e">
        <f t="shared" si="61"/>
        <v>#N/A</v>
      </c>
      <c r="O439" s="40">
        <f t="shared" si="66"/>
        <v>0</v>
      </c>
      <c r="P439" s="68">
        <f t="shared" si="67"/>
        <v>0</v>
      </c>
      <c r="Q439" s="69" t="e">
        <f t="shared" si="62"/>
        <v>#N/A</v>
      </c>
      <c r="R439" s="70">
        <f t="shared" si="68"/>
        <v>0</v>
      </c>
      <c r="T439" s="10"/>
      <c r="U439" s="10"/>
      <c r="V439" s="10"/>
      <c r="W439" s="10"/>
      <c r="X439" s="10"/>
    </row>
    <row r="440" spans="4:24" s="9" customFormat="1" x14ac:dyDescent="0.3">
      <c r="D440" s="17">
        <f t="shared" si="63"/>
        <v>84189</v>
      </c>
      <c r="E440" s="41">
        <v>1</v>
      </c>
      <c r="F440" s="83">
        <f t="shared" si="69"/>
        <v>3</v>
      </c>
      <c r="G440" s="39"/>
      <c r="H440" s="39"/>
      <c r="I440" s="39"/>
      <c r="J440" s="39"/>
      <c r="K440" s="84" t="e">
        <f t="shared" si="64"/>
        <v>#N/A</v>
      </c>
      <c r="L440" s="84" t="e">
        <f t="shared" si="65"/>
        <v>#N/A</v>
      </c>
      <c r="M440" s="40">
        <f t="shared" si="60"/>
        <v>0</v>
      </c>
      <c r="N440" s="40" t="e">
        <f t="shared" si="61"/>
        <v>#N/A</v>
      </c>
      <c r="O440" s="40">
        <f t="shared" si="66"/>
        <v>0</v>
      </c>
      <c r="P440" s="68">
        <f t="shared" si="67"/>
        <v>0</v>
      </c>
      <c r="Q440" s="69" t="e">
        <f t="shared" si="62"/>
        <v>#N/A</v>
      </c>
      <c r="R440" s="70">
        <f t="shared" si="68"/>
        <v>0</v>
      </c>
      <c r="T440" s="10"/>
      <c r="U440" s="10"/>
      <c r="V440" s="10"/>
      <c r="W440" s="10"/>
      <c r="X440" s="10"/>
    </row>
    <row r="441" spans="4:24" s="9" customFormat="1" x14ac:dyDescent="0.3">
      <c r="D441" s="17">
        <f t="shared" si="63"/>
        <v>84281</v>
      </c>
      <c r="E441" s="41">
        <v>1</v>
      </c>
      <c r="F441" s="83">
        <f t="shared" si="69"/>
        <v>3</v>
      </c>
      <c r="G441" s="39"/>
      <c r="H441" s="39"/>
      <c r="I441" s="39"/>
      <c r="J441" s="39"/>
      <c r="K441" s="84" t="e">
        <f t="shared" si="64"/>
        <v>#N/A</v>
      </c>
      <c r="L441" s="84" t="e">
        <f t="shared" si="65"/>
        <v>#N/A</v>
      </c>
      <c r="M441" s="40">
        <f t="shared" si="60"/>
        <v>0</v>
      </c>
      <c r="N441" s="40" t="e">
        <f t="shared" si="61"/>
        <v>#N/A</v>
      </c>
      <c r="O441" s="40">
        <f t="shared" si="66"/>
        <v>0</v>
      </c>
      <c r="P441" s="68">
        <f t="shared" si="67"/>
        <v>0</v>
      </c>
      <c r="Q441" s="69" t="e">
        <f t="shared" si="62"/>
        <v>#N/A</v>
      </c>
      <c r="R441" s="70">
        <f t="shared" si="68"/>
        <v>0</v>
      </c>
      <c r="T441" s="10"/>
      <c r="U441" s="10"/>
      <c r="V441" s="10"/>
      <c r="W441" s="10"/>
      <c r="X441" s="10"/>
    </row>
    <row r="442" spans="4:24" s="9" customFormat="1" x14ac:dyDescent="0.3">
      <c r="D442" s="17">
        <f t="shared" si="63"/>
        <v>84373</v>
      </c>
      <c r="E442" s="41">
        <v>1</v>
      </c>
      <c r="F442" s="83">
        <f t="shared" si="69"/>
        <v>3</v>
      </c>
      <c r="G442" s="39"/>
      <c r="H442" s="39"/>
      <c r="I442" s="39"/>
      <c r="J442" s="39"/>
      <c r="K442" s="84" t="e">
        <f t="shared" si="64"/>
        <v>#N/A</v>
      </c>
      <c r="L442" s="84" t="e">
        <f t="shared" si="65"/>
        <v>#N/A</v>
      </c>
      <c r="M442" s="40">
        <f t="shared" si="60"/>
        <v>0</v>
      </c>
      <c r="N442" s="40" t="e">
        <f t="shared" si="61"/>
        <v>#N/A</v>
      </c>
      <c r="O442" s="40">
        <f t="shared" si="66"/>
        <v>0</v>
      </c>
      <c r="P442" s="68">
        <f t="shared" si="67"/>
        <v>0</v>
      </c>
      <c r="Q442" s="69" t="e">
        <f t="shared" si="62"/>
        <v>#N/A</v>
      </c>
      <c r="R442" s="70">
        <f t="shared" si="68"/>
        <v>0</v>
      </c>
      <c r="T442" s="10"/>
      <c r="U442" s="10"/>
      <c r="V442" s="10"/>
      <c r="W442" s="10"/>
      <c r="X442" s="10"/>
    </row>
    <row r="443" spans="4:24" s="9" customFormat="1" x14ac:dyDescent="0.3">
      <c r="D443" s="17">
        <f t="shared" si="63"/>
        <v>84463</v>
      </c>
      <c r="E443" s="41">
        <v>1</v>
      </c>
      <c r="F443" s="83">
        <f t="shared" si="69"/>
        <v>3</v>
      </c>
      <c r="G443" s="39"/>
      <c r="H443" s="39"/>
      <c r="I443" s="39"/>
      <c r="J443" s="39"/>
      <c r="K443" s="84" t="e">
        <f t="shared" si="64"/>
        <v>#N/A</v>
      </c>
      <c r="L443" s="84" t="e">
        <f t="shared" si="65"/>
        <v>#N/A</v>
      </c>
      <c r="M443" s="40">
        <f t="shared" si="60"/>
        <v>0</v>
      </c>
      <c r="N443" s="40" t="e">
        <f t="shared" si="61"/>
        <v>#N/A</v>
      </c>
      <c r="O443" s="40">
        <f t="shared" si="66"/>
        <v>0</v>
      </c>
      <c r="P443" s="68">
        <f t="shared" si="67"/>
        <v>0</v>
      </c>
      <c r="Q443" s="69" t="e">
        <f t="shared" si="62"/>
        <v>#N/A</v>
      </c>
      <c r="R443" s="70">
        <f t="shared" si="68"/>
        <v>0</v>
      </c>
      <c r="T443" s="10"/>
      <c r="U443" s="10"/>
      <c r="V443" s="10"/>
      <c r="W443" s="10"/>
      <c r="X443" s="10"/>
    </row>
    <row r="444" spans="4:24" s="9" customFormat="1" x14ac:dyDescent="0.3">
      <c r="D444" s="17">
        <f t="shared" si="63"/>
        <v>84554</v>
      </c>
      <c r="E444" s="41">
        <v>1</v>
      </c>
      <c r="F444" s="83">
        <f t="shared" si="69"/>
        <v>3</v>
      </c>
      <c r="G444" s="39"/>
      <c r="H444" s="39"/>
      <c r="I444" s="39"/>
      <c r="J444" s="39"/>
      <c r="K444" s="84" t="e">
        <f t="shared" si="64"/>
        <v>#N/A</v>
      </c>
      <c r="L444" s="84" t="e">
        <f t="shared" si="65"/>
        <v>#N/A</v>
      </c>
      <c r="M444" s="40">
        <f t="shared" si="60"/>
        <v>0</v>
      </c>
      <c r="N444" s="40" t="e">
        <f t="shared" si="61"/>
        <v>#N/A</v>
      </c>
      <c r="O444" s="40">
        <f t="shared" si="66"/>
        <v>0</v>
      </c>
      <c r="P444" s="68">
        <f t="shared" si="67"/>
        <v>0</v>
      </c>
      <c r="Q444" s="69" t="e">
        <f t="shared" si="62"/>
        <v>#N/A</v>
      </c>
      <c r="R444" s="70">
        <f t="shared" si="68"/>
        <v>0</v>
      </c>
      <c r="T444" s="10"/>
      <c r="U444" s="10"/>
      <c r="V444" s="10"/>
      <c r="W444" s="10"/>
      <c r="X444" s="10"/>
    </row>
    <row r="445" spans="4:24" s="9" customFormat="1" x14ac:dyDescent="0.3">
      <c r="D445" s="17">
        <f t="shared" si="63"/>
        <v>84646</v>
      </c>
      <c r="E445" s="41">
        <v>1</v>
      </c>
      <c r="F445" s="83">
        <f t="shared" si="69"/>
        <v>3</v>
      </c>
      <c r="G445" s="39"/>
      <c r="H445" s="39"/>
      <c r="I445" s="39"/>
      <c r="J445" s="39"/>
      <c r="K445" s="84" t="e">
        <f t="shared" si="64"/>
        <v>#N/A</v>
      </c>
      <c r="L445" s="84" t="e">
        <f t="shared" si="65"/>
        <v>#N/A</v>
      </c>
      <c r="M445" s="40">
        <f t="shared" si="60"/>
        <v>0</v>
      </c>
      <c r="N445" s="40" t="e">
        <f t="shared" si="61"/>
        <v>#N/A</v>
      </c>
      <c r="O445" s="40">
        <f t="shared" si="66"/>
        <v>0</v>
      </c>
      <c r="P445" s="68">
        <f t="shared" si="67"/>
        <v>0</v>
      </c>
      <c r="Q445" s="69" t="e">
        <f t="shared" si="62"/>
        <v>#N/A</v>
      </c>
      <c r="R445" s="70">
        <f t="shared" si="68"/>
        <v>0</v>
      </c>
      <c r="T445" s="10"/>
      <c r="U445" s="10"/>
      <c r="V445" s="10"/>
      <c r="W445" s="10"/>
      <c r="X445" s="10"/>
    </row>
    <row r="446" spans="4:24" s="9" customFormat="1" x14ac:dyDescent="0.3">
      <c r="D446" s="17">
        <f t="shared" si="63"/>
        <v>84738</v>
      </c>
      <c r="E446" s="41">
        <v>1</v>
      </c>
      <c r="F446" s="83">
        <f t="shared" si="69"/>
        <v>3</v>
      </c>
      <c r="G446" s="39"/>
      <c r="H446" s="39"/>
      <c r="I446" s="39"/>
      <c r="J446" s="39"/>
      <c r="K446" s="84" t="e">
        <f t="shared" si="64"/>
        <v>#N/A</v>
      </c>
      <c r="L446" s="84" t="e">
        <f t="shared" si="65"/>
        <v>#N/A</v>
      </c>
      <c r="M446" s="40">
        <f t="shared" si="60"/>
        <v>0</v>
      </c>
      <c r="N446" s="40" t="e">
        <f t="shared" si="61"/>
        <v>#N/A</v>
      </c>
      <c r="O446" s="40">
        <f t="shared" si="66"/>
        <v>0</v>
      </c>
      <c r="P446" s="68">
        <f t="shared" si="67"/>
        <v>0</v>
      </c>
      <c r="Q446" s="69" t="e">
        <f t="shared" si="62"/>
        <v>#N/A</v>
      </c>
      <c r="R446" s="70">
        <f t="shared" si="68"/>
        <v>0</v>
      </c>
      <c r="T446" s="10"/>
      <c r="U446" s="10"/>
      <c r="V446" s="10"/>
      <c r="W446" s="10"/>
      <c r="X446" s="10"/>
    </row>
    <row r="447" spans="4:24" s="9" customFormat="1" x14ac:dyDescent="0.3">
      <c r="D447" s="17">
        <f t="shared" si="63"/>
        <v>84829</v>
      </c>
      <c r="E447" s="41">
        <v>1</v>
      </c>
      <c r="F447" s="83">
        <f t="shared" si="69"/>
        <v>3</v>
      </c>
      <c r="G447" s="39"/>
      <c r="H447" s="39"/>
      <c r="I447" s="39"/>
      <c r="J447" s="39"/>
      <c r="K447" s="84" t="e">
        <f t="shared" si="64"/>
        <v>#N/A</v>
      </c>
      <c r="L447" s="84" t="e">
        <f t="shared" si="65"/>
        <v>#N/A</v>
      </c>
      <c r="M447" s="40">
        <f t="shared" si="60"/>
        <v>0</v>
      </c>
      <c r="N447" s="40" t="e">
        <f t="shared" si="61"/>
        <v>#N/A</v>
      </c>
      <c r="O447" s="40">
        <f t="shared" si="66"/>
        <v>0</v>
      </c>
      <c r="P447" s="68">
        <f t="shared" si="67"/>
        <v>0</v>
      </c>
      <c r="Q447" s="69" t="e">
        <f t="shared" si="62"/>
        <v>#N/A</v>
      </c>
      <c r="R447" s="70">
        <f t="shared" si="68"/>
        <v>0</v>
      </c>
      <c r="T447" s="10"/>
      <c r="U447" s="10"/>
      <c r="V447" s="10"/>
      <c r="W447" s="10"/>
      <c r="X447" s="10"/>
    </row>
    <row r="448" spans="4:24" s="9" customFormat="1" x14ac:dyDescent="0.3">
      <c r="D448" s="17">
        <f t="shared" si="63"/>
        <v>84920</v>
      </c>
      <c r="E448" s="41">
        <v>1</v>
      </c>
      <c r="F448" s="83">
        <f t="shared" si="69"/>
        <v>3</v>
      </c>
      <c r="G448" s="39"/>
      <c r="H448" s="39"/>
      <c r="I448" s="39"/>
      <c r="J448" s="39"/>
      <c r="K448" s="84" t="e">
        <f t="shared" si="64"/>
        <v>#N/A</v>
      </c>
      <c r="L448" s="84" t="e">
        <f t="shared" si="65"/>
        <v>#N/A</v>
      </c>
      <c r="M448" s="40">
        <f t="shared" si="60"/>
        <v>0</v>
      </c>
      <c r="N448" s="40" t="e">
        <f t="shared" si="61"/>
        <v>#N/A</v>
      </c>
      <c r="O448" s="40">
        <f t="shared" si="66"/>
        <v>0</v>
      </c>
      <c r="P448" s="68">
        <f t="shared" si="67"/>
        <v>0</v>
      </c>
      <c r="Q448" s="69" t="e">
        <f t="shared" si="62"/>
        <v>#N/A</v>
      </c>
      <c r="R448" s="70">
        <f t="shared" si="68"/>
        <v>0</v>
      </c>
      <c r="T448" s="10"/>
      <c r="U448" s="10"/>
      <c r="V448" s="10"/>
      <c r="W448" s="10"/>
      <c r="X448" s="10"/>
    </row>
    <row r="449" spans="4:24" s="9" customFormat="1" x14ac:dyDescent="0.3">
      <c r="D449" s="17">
        <f t="shared" si="63"/>
        <v>85012</v>
      </c>
      <c r="E449" s="41">
        <v>1</v>
      </c>
      <c r="F449" s="83">
        <f t="shared" si="69"/>
        <v>3</v>
      </c>
      <c r="G449" s="39"/>
      <c r="H449" s="39"/>
      <c r="I449" s="39"/>
      <c r="J449" s="39"/>
      <c r="K449" s="84" t="e">
        <f t="shared" si="64"/>
        <v>#N/A</v>
      </c>
      <c r="L449" s="84" t="e">
        <f t="shared" si="65"/>
        <v>#N/A</v>
      </c>
      <c r="M449" s="40">
        <f t="shared" si="60"/>
        <v>0</v>
      </c>
      <c r="N449" s="40" t="e">
        <f t="shared" si="61"/>
        <v>#N/A</v>
      </c>
      <c r="O449" s="40">
        <f t="shared" si="66"/>
        <v>0</v>
      </c>
      <c r="P449" s="68">
        <f t="shared" si="67"/>
        <v>0</v>
      </c>
      <c r="Q449" s="69" t="e">
        <f t="shared" si="62"/>
        <v>#N/A</v>
      </c>
      <c r="R449" s="70">
        <f t="shared" si="68"/>
        <v>0</v>
      </c>
      <c r="T449" s="10"/>
      <c r="U449" s="10"/>
      <c r="V449" s="10"/>
      <c r="W449" s="10"/>
      <c r="X449" s="10"/>
    </row>
    <row r="450" spans="4:24" s="9" customFormat="1" x14ac:dyDescent="0.3">
      <c r="D450" s="17">
        <f t="shared" si="63"/>
        <v>85104</v>
      </c>
      <c r="E450" s="41">
        <v>1</v>
      </c>
      <c r="F450" s="83">
        <f t="shared" si="69"/>
        <v>3</v>
      </c>
      <c r="G450" s="39"/>
      <c r="H450" s="39"/>
      <c r="I450" s="39"/>
      <c r="J450" s="39"/>
      <c r="K450" s="84" t="e">
        <f t="shared" si="64"/>
        <v>#N/A</v>
      </c>
      <c r="L450" s="84" t="e">
        <f t="shared" si="65"/>
        <v>#N/A</v>
      </c>
      <c r="M450" s="40">
        <f t="shared" ref="M450:M513" si="70">IF(AND(ISBLANK(G451),ISBLANK(H451),ISBLANK(I451)),
       IF(AND(ISBLANK(G450),ISBLANK(H450),ISBLANK(I450)),
           IF(O449&gt;0,
                IF(YEARFRAC($B$7,D450)&gt;$B$10,O449,M449)+R449+($B$5-$B$25*E449+$B$4)*YEARFRAC(D449,D450)+IF(AND($B$27,YEARFRAC($B$7,D449)&lt;$B$10),$B$29*12*YEARFRAC(D449,D450),0)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K450+N("If records exist on this row, but not on the next, start the prediction by using this row's record")),
    NA()+N("Both this row and next have records; do nothing"))</f>
        <v>0</v>
      </c>
      <c r="N450" s="40" t="e">
        <f t="shared" ref="N450:N513" si="71">IF($B$27,
   IF(AND(ISBLANK(G451),ISBLANK(H451),ISBLANK(I451)),
      IF(AND(ISBLANK(G450),ISBLANK(H450),ISBLANK(I450)),
          IF(YEARFRAC($B$7,D450)&lt;=$B$10,
               MAX(N449+Q449-$B$29*12*YEARFRAC(D449,D450),0)+N("Predict the fixed balance if both this row and next have no records: it's the balance, plus interest, minus repayment"),
               0+N("Return a zero fixed balance if we're past the fixed period")),
          H450+N("Return the fixed balance when this row has a record, but the next doesn't")),
      NA()+N("Return NA if records were entered for this row and next (no need to predict)")),
 NA()+N("Return NA if the fixed period is not used"))</f>
        <v>#N/A</v>
      </c>
      <c r="O450" s="40">
        <f t="shared" si="66"/>
        <v>0</v>
      </c>
      <c r="P450" s="68">
        <f t="shared" si="67"/>
        <v>0</v>
      </c>
      <c r="Q450" s="69" t="e">
        <f t="shared" ref="Q450:Q513" si="72">IF(ISNA(N450),
      NA()+N("Do nothing if the fixed balance is NA"),
      IF(AND(D450&gt;=$B$7,N450&gt;0,YEARFRAC($B$7,D450)&lt;=$B$10)+N("Check if within the fixed period"),
          (N450+IF(OR(ISNA(M450),ISNA($B$11)),0,MIN(0,MAX(-$B$11,M450))))*((1+$B$9/100/365)^(365*YEARFRAC(D450,D451))-1)
            +N("The fixed interest is the fixed rate (for the time between rows) multiplied by the fixed balance, reduced by up to the max repayment (if the variable balance is negative)"),
          0+N("No interest if outside the fixed period, or the balance is non-positive")))</f>
        <v>#N/A</v>
      </c>
      <c r="R450" s="70">
        <f t="shared" si="68"/>
        <v>0</v>
      </c>
      <c r="T450" s="10"/>
      <c r="U450" s="10"/>
      <c r="V450" s="10"/>
      <c r="W450" s="10"/>
      <c r="X450" s="10"/>
    </row>
    <row r="451" spans="4:24" s="9" customFormat="1" x14ac:dyDescent="0.3">
      <c r="D451" s="17">
        <f t="shared" ref="D451:D514" si="73">EDATE(D450,3)</f>
        <v>85194</v>
      </c>
      <c r="E451" s="41">
        <v>1</v>
      </c>
      <c r="F451" s="83">
        <f t="shared" si="69"/>
        <v>3</v>
      </c>
      <c r="G451" s="39"/>
      <c r="H451" s="39"/>
      <c r="I451" s="39"/>
      <c r="J451" s="39"/>
      <c r="K451" s="84" t="e">
        <f t="shared" ref="K451:K514" si="74">IF(AND(ISBLANK(G451),ISBLANK(I451)),NA(),G451-I451)+N("Only give a result if the offset or variable balance are recorded")</f>
        <v>#N/A</v>
      </c>
      <c r="L451" s="84" t="e">
        <f t="shared" ref="L451:L514" si="75">IF(AND(ISBLANK(G451),ISBLANK(H451),ISBLANK(I451)),
      NA()+N("This row has no records; use NA"),
      H451+K451)</f>
        <v>#N/A</v>
      </c>
      <c r="M451" s="40">
        <f t="shared" si="70"/>
        <v>0</v>
      </c>
      <c r="N451" s="40" t="e">
        <f t="shared" si="71"/>
        <v>#N/A</v>
      </c>
      <c r="O451" s="40">
        <f t="shared" ref="O451:O514" si="76">IF(ISNA(M451),
       IF(ISNA(N451), NA()+N("NA if both fixed and variable are NA"), MAX(0,N451)+N("Fixed balance if variable is NA")),
       IF(ISNA(N451),MAX(0,M451)+N("Variable balance if fixed is NA"),MAX(M451+N451,0)+N("Fixed+Variable if both aren't NA")))</f>
        <v>0</v>
      </c>
      <c r="P451" s="68">
        <f t="shared" ref="P451:P514" si="77">IF(ISNA(Q451)+N("This formula returns the sum of the interests that aren't NA"),
      IF(ISNA(R451),NA(),R451),
      IF(ISNA(R451),Q451,Q451+R451))</f>
        <v>0</v>
      </c>
      <c r="Q451" s="69" t="e">
        <f t="shared" si="72"/>
        <v>#N/A</v>
      </c>
      <c r="R451" s="70">
        <f t="shared" ref="R451:R514" si="78">IF(ISNA(M451),
      NA()+N("Do nothing if the variable balance is NA"),
      MAX(IF(YEARFRAC($B$7,D451)&gt;$B$10,O451,M451)*((1+F451/100/365)^(365*YEARFRAC(D451,D452))-1), 0)
     +N("The variable interest is the variable rate (for the period between rows) multiplied by the net or variable balance (depending if within the fixed period), and only for positive variable balances"))</f>
        <v>0</v>
      </c>
      <c r="T451" s="10"/>
      <c r="U451" s="10"/>
      <c r="V451" s="10"/>
      <c r="W451" s="10"/>
      <c r="X451" s="10"/>
    </row>
    <row r="452" spans="4:24" s="9" customFormat="1" x14ac:dyDescent="0.3">
      <c r="D452" s="17">
        <f t="shared" si="73"/>
        <v>85285</v>
      </c>
      <c r="E452" s="41">
        <v>1</v>
      </c>
      <c r="F452" s="83">
        <f t="shared" ref="F452:F515" si="79">F451</f>
        <v>3</v>
      </c>
      <c r="G452" s="39"/>
      <c r="H452" s="39"/>
      <c r="I452" s="39"/>
      <c r="J452" s="39"/>
      <c r="K452" s="84" t="e">
        <f t="shared" si="74"/>
        <v>#N/A</v>
      </c>
      <c r="L452" s="84" t="e">
        <f t="shared" si="75"/>
        <v>#N/A</v>
      </c>
      <c r="M452" s="40">
        <f t="shared" si="70"/>
        <v>0</v>
      </c>
      <c r="N452" s="40" t="e">
        <f t="shared" si="71"/>
        <v>#N/A</v>
      </c>
      <c r="O452" s="40">
        <f t="shared" si="76"/>
        <v>0</v>
      </c>
      <c r="P452" s="68">
        <f t="shared" si="77"/>
        <v>0</v>
      </c>
      <c r="Q452" s="69" t="e">
        <f t="shared" si="72"/>
        <v>#N/A</v>
      </c>
      <c r="R452" s="70">
        <f t="shared" si="78"/>
        <v>0</v>
      </c>
      <c r="T452" s="10"/>
      <c r="U452" s="10"/>
      <c r="V452" s="10"/>
      <c r="W452" s="10"/>
      <c r="X452" s="10"/>
    </row>
    <row r="453" spans="4:24" s="9" customFormat="1" x14ac:dyDescent="0.3">
      <c r="D453" s="17">
        <f t="shared" si="73"/>
        <v>85377</v>
      </c>
      <c r="E453" s="41">
        <v>1</v>
      </c>
      <c r="F453" s="83">
        <f t="shared" si="79"/>
        <v>3</v>
      </c>
      <c r="G453" s="39"/>
      <c r="H453" s="39"/>
      <c r="I453" s="39"/>
      <c r="J453" s="39"/>
      <c r="K453" s="84" t="e">
        <f t="shared" si="74"/>
        <v>#N/A</v>
      </c>
      <c r="L453" s="84" t="e">
        <f t="shared" si="75"/>
        <v>#N/A</v>
      </c>
      <c r="M453" s="40">
        <f t="shared" si="70"/>
        <v>0</v>
      </c>
      <c r="N453" s="40" t="e">
        <f t="shared" si="71"/>
        <v>#N/A</v>
      </c>
      <c r="O453" s="40">
        <f t="shared" si="76"/>
        <v>0</v>
      </c>
      <c r="P453" s="68">
        <f t="shared" si="77"/>
        <v>0</v>
      </c>
      <c r="Q453" s="69" t="e">
        <f t="shared" si="72"/>
        <v>#N/A</v>
      </c>
      <c r="R453" s="70">
        <f t="shared" si="78"/>
        <v>0</v>
      </c>
      <c r="T453" s="10"/>
      <c r="U453" s="10"/>
      <c r="V453" s="10"/>
      <c r="W453" s="10"/>
      <c r="X453" s="10"/>
    </row>
    <row r="454" spans="4:24" s="9" customFormat="1" x14ac:dyDescent="0.3">
      <c r="D454" s="17">
        <f t="shared" si="73"/>
        <v>85469</v>
      </c>
      <c r="E454" s="41">
        <v>1</v>
      </c>
      <c r="F454" s="83">
        <f t="shared" si="79"/>
        <v>3</v>
      </c>
      <c r="G454" s="39"/>
      <c r="H454" s="39"/>
      <c r="I454" s="39"/>
      <c r="J454" s="39"/>
      <c r="K454" s="84" t="e">
        <f t="shared" si="74"/>
        <v>#N/A</v>
      </c>
      <c r="L454" s="84" t="e">
        <f t="shared" si="75"/>
        <v>#N/A</v>
      </c>
      <c r="M454" s="40">
        <f t="shared" si="70"/>
        <v>0</v>
      </c>
      <c r="N454" s="40" t="e">
        <f t="shared" si="71"/>
        <v>#N/A</v>
      </c>
      <c r="O454" s="40">
        <f t="shared" si="76"/>
        <v>0</v>
      </c>
      <c r="P454" s="68">
        <f t="shared" si="77"/>
        <v>0</v>
      </c>
      <c r="Q454" s="69" t="e">
        <f t="shared" si="72"/>
        <v>#N/A</v>
      </c>
      <c r="R454" s="70">
        <f t="shared" si="78"/>
        <v>0</v>
      </c>
      <c r="T454" s="10"/>
      <c r="U454" s="10"/>
      <c r="V454" s="10"/>
      <c r="W454" s="10"/>
      <c r="X454" s="10"/>
    </row>
    <row r="455" spans="4:24" s="9" customFormat="1" x14ac:dyDescent="0.3">
      <c r="D455" s="17">
        <f t="shared" si="73"/>
        <v>85559</v>
      </c>
      <c r="E455" s="41">
        <v>1</v>
      </c>
      <c r="F455" s="83">
        <f t="shared" si="79"/>
        <v>3</v>
      </c>
      <c r="G455" s="39"/>
      <c r="H455" s="39"/>
      <c r="I455" s="39"/>
      <c r="J455" s="39"/>
      <c r="K455" s="84" t="e">
        <f t="shared" si="74"/>
        <v>#N/A</v>
      </c>
      <c r="L455" s="84" t="e">
        <f t="shared" si="75"/>
        <v>#N/A</v>
      </c>
      <c r="M455" s="40">
        <f t="shared" si="70"/>
        <v>0</v>
      </c>
      <c r="N455" s="40" t="e">
        <f t="shared" si="71"/>
        <v>#N/A</v>
      </c>
      <c r="O455" s="40">
        <f t="shared" si="76"/>
        <v>0</v>
      </c>
      <c r="P455" s="68">
        <f t="shared" si="77"/>
        <v>0</v>
      </c>
      <c r="Q455" s="69" t="e">
        <f t="shared" si="72"/>
        <v>#N/A</v>
      </c>
      <c r="R455" s="70">
        <f t="shared" si="78"/>
        <v>0</v>
      </c>
      <c r="T455" s="10"/>
      <c r="U455" s="10"/>
      <c r="V455" s="10"/>
      <c r="W455" s="10"/>
      <c r="X455" s="10"/>
    </row>
    <row r="456" spans="4:24" s="9" customFormat="1" x14ac:dyDescent="0.3">
      <c r="D456" s="17">
        <f t="shared" si="73"/>
        <v>85650</v>
      </c>
      <c r="E456" s="41">
        <v>1</v>
      </c>
      <c r="F456" s="83">
        <f t="shared" si="79"/>
        <v>3</v>
      </c>
      <c r="G456" s="39"/>
      <c r="H456" s="39"/>
      <c r="I456" s="39"/>
      <c r="J456" s="39"/>
      <c r="K456" s="84" t="e">
        <f t="shared" si="74"/>
        <v>#N/A</v>
      </c>
      <c r="L456" s="84" t="e">
        <f t="shared" si="75"/>
        <v>#N/A</v>
      </c>
      <c r="M456" s="40">
        <f t="shared" si="70"/>
        <v>0</v>
      </c>
      <c r="N456" s="40" t="e">
        <f t="shared" si="71"/>
        <v>#N/A</v>
      </c>
      <c r="O456" s="40">
        <f t="shared" si="76"/>
        <v>0</v>
      </c>
      <c r="P456" s="68">
        <f t="shared" si="77"/>
        <v>0</v>
      </c>
      <c r="Q456" s="69" t="e">
        <f t="shared" si="72"/>
        <v>#N/A</v>
      </c>
      <c r="R456" s="70">
        <f t="shared" si="78"/>
        <v>0</v>
      </c>
      <c r="T456" s="10"/>
      <c r="U456" s="10"/>
      <c r="V456" s="10"/>
      <c r="W456" s="10"/>
      <c r="X456" s="10"/>
    </row>
    <row r="457" spans="4:24" s="9" customFormat="1" x14ac:dyDescent="0.3">
      <c r="D457" s="17">
        <f t="shared" si="73"/>
        <v>85742</v>
      </c>
      <c r="E457" s="41">
        <v>1</v>
      </c>
      <c r="F457" s="83">
        <f t="shared" si="79"/>
        <v>3</v>
      </c>
      <c r="G457" s="39"/>
      <c r="H457" s="39"/>
      <c r="I457" s="39"/>
      <c r="J457" s="39"/>
      <c r="K457" s="84" t="e">
        <f t="shared" si="74"/>
        <v>#N/A</v>
      </c>
      <c r="L457" s="84" t="e">
        <f t="shared" si="75"/>
        <v>#N/A</v>
      </c>
      <c r="M457" s="40">
        <f t="shared" si="70"/>
        <v>0</v>
      </c>
      <c r="N457" s="40" t="e">
        <f t="shared" si="71"/>
        <v>#N/A</v>
      </c>
      <c r="O457" s="40">
        <f t="shared" si="76"/>
        <v>0</v>
      </c>
      <c r="P457" s="68">
        <f t="shared" si="77"/>
        <v>0</v>
      </c>
      <c r="Q457" s="69" t="e">
        <f t="shared" si="72"/>
        <v>#N/A</v>
      </c>
      <c r="R457" s="70">
        <f t="shared" si="78"/>
        <v>0</v>
      </c>
      <c r="T457" s="10"/>
      <c r="U457" s="10"/>
      <c r="V457" s="10"/>
      <c r="W457" s="10"/>
      <c r="X457" s="10"/>
    </row>
    <row r="458" spans="4:24" s="9" customFormat="1" x14ac:dyDescent="0.3">
      <c r="D458" s="17">
        <f t="shared" si="73"/>
        <v>85834</v>
      </c>
      <c r="E458" s="41">
        <v>1</v>
      </c>
      <c r="F458" s="83">
        <f t="shared" si="79"/>
        <v>3</v>
      </c>
      <c r="G458" s="39"/>
      <c r="H458" s="39"/>
      <c r="I458" s="39"/>
      <c r="J458" s="39"/>
      <c r="K458" s="84" t="e">
        <f t="shared" si="74"/>
        <v>#N/A</v>
      </c>
      <c r="L458" s="84" t="e">
        <f t="shared" si="75"/>
        <v>#N/A</v>
      </c>
      <c r="M458" s="40">
        <f t="shared" si="70"/>
        <v>0</v>
      </c>
      <c r="N458" s="40" t="e">
        <f t="shared" si="71"/>
        <v>#N/A</v>
      </c>
      <c r="O458" s="40">
        <f t="shared" si="76"/>
        <v>0</v>
      </c>
      <c r="P458" s="68">
        <f t="shared" si="77"/>
        <v>0</v>
      </c>
      <c r="Q458" s="69" t="e">
        <f t="shared" si="72"/>
        <v>#N/A</v>
      </c>
      <c r="R458" s="70">
        <f t="shared" si="78"/>
        <v>0</v>
      </c>
      <c r="T458" s="10"/>
      <c r="U458" s="10"/>
      <c r="V458" s="10"/>
      <c r="W458" s="10"/>
      <c r="X458" s="10"/>
    </row>
    <row r="459" spans="4:24" s="9" customFormat="1" x14ac:dyDescent="0.3">
      <c r="D459" s="17">
        <f t="shared" si="73"/>
        <v>85924</v>
      </c>
      <c r="E459" s="41">
        <v>1</v>
      </c>
      <c r="F459" s="83">
        <f t="shared" si="79"/>
        <v>3</v>
      </c>
      <c r="G459" s="39"/>
      <c r="H459" s="39"/>
      <c r="I459" s="39"/>
      <c r="J459" s="39"/>
      <c r="K459" s="84" t="e">
        <f t="shared" si="74"/>
        <v>#N/A</v>
      </c>
      <c r="L459" s="84" t="e">
        <f t="shared" si="75"/>
        <v>#N/A</v>
      </c>
      <c r="M459" s="40">
        <f t="shared" si="70"/>
        <v>0</v>
      </c>
      <c r="N459" s="40" t="e">
        <f t="shared" si="71"/>
        <v>#N/A</v>
      </c>
      <c r="O459" s="40">
        <f t="shared" si="76"/>
        <v>0</v>
      </c>
      <c r="P459" s="68">
        <f t="shared" si="77"/>
        <v>0</v>
      </c>
      <c r="Q459" s="69" t="e">
        <f t="shared" si="72"/>
        <v>#N/A</v>
      </c>
      <c r="R459" s="70">
        <f t="shared" si="78"/>
        <v>0</v>
      </c>
      <c r="T459" s="10"/>
      <c r="U459" s="10"/>
      <c r="V459" s="10"/>
      <c r="W459" s="10"/>
      <c r="X459" s="10"/>
    </row>
    <row r="460" spans="4:24" s="9" customFormat="1" x14ac:dyDescent="0.3">
      <c r="D460" s="17">
        <f t="shared" si="73"/>
        <v>86015</v>
      </c>
      <c r="E460" s="41">
        <v>1</v>
      </c>
      <c r="F460" s="83">
        <f t="shared" si="79"/>
        <v>3</v>
      </c>
      <c r="G460" s="39"/>
      <c r="H460" s="39"/>
      <c r="I460" s="39"/>
      <c r="J460" s="39"/>
      <c r="K460" s="84" t="e">
        <f t="shared" si="74"/>
        <v>#N/A</v>
      </c>
      <c r="L460" s="84" t="e">
        <f t="shared" si="75"/>
        <v>#N/A</v>
      </c>
      <c r="M460" s="40">
        <f t="shared" si="70"/>
        <v>0</v>
      </c>
      <c r="N460" s="40" t="e">
        <f t="shared" si="71"/>
        <v>#N/A</v>
      </c>
      <c r="O460" s="40">
        <f t="shared" si="76"/>
        <v>0</v>
      </c>
      <c r="P460" s="68">
        <f t="shared" si="77"/>
        <v>0</v>
      </c>
      <c r="Q460" s="69" t="e">
        <f t="shared" si="72"/>
        <v>#N/A</v>
      </c>
      <c r="R460" s="70">
        <f t="shared" si="78"/>
        <v>0</v>
      </c>
      <c r="T460" s="10"/>
      <c r="U460" s="10"/>
      <c r="V460" s="10"/>
      <c r="W460" s="10"/>
      <c r="X460" s="10"/>
    </row>
    <row r="461" spans="4:24" s="9" customFormat="1" x14ac:dyDescent="0.3">
      <c r="D461" s="17">
        <f t="shared" si="73"/>
        <v>86107</v>
      </c>
      <c r="E461" s="41">
        <v>1</v>
      </c>
      <c r="F461" s="83">
        <f t="shared" si="79"/>
        <v>3</v>
      </c>
      <c r="G461" s="39"/>
      <c r="H461" s="39"/>
      <c r="I461" s="39"/>
      <c r="J461" s="39"/>
      <c r="K461" s="84" t="e">
        <f t="shared" si="74"/>
        <v>#N/A</v>
      </c>
      <c r="L461" s="84" t="e">
        <f t="shared" si="75"/>
        <v>#N/A</v>
      </c>
      <c r="M461" s="40">
        <f t="shared" si="70"/>
        <v>0</v>
      </c>
      <c r="N461" s="40" t="e">
        <f t="shared" si="71"/>
        <v>#N/A</v>
      </c>
      <c r="O461" s="40">
        <f t="shared" si="76"/>
        <v>0</v>
      </c>
      <c r="P461" s="68">
        <f t="shared" si="77"/>
        <v>0</v>
      </c>
      <c r="Q461" s="69" t="e">
        <f t="shared" si="72"/>
        <v>#N/A</v>
      </c>
      <c r="R461" s="70">
        <f t="shared" si="78"/>
        <v>0</v>
      </c>
      <c r="T461" s="10"/>
      <c r="U461" s="10"/>
      <c r="V461" s="10"/>
      <c r="W461" s="10"/>
      <c r="X461" s="10"/>
    </row>
    <row r="462" spans="4:24" s="9" customFormat="1" x14ac:dyDescent="0.3">
      <c r="D462" s="17">
        <f t="shared" si="73"/>
        <v>86199</v>
      </c>
      <c r="E462" s="41">
        <v>1</v>
      </c>
      <c r="F462" s="83">
        <f t="shared" si="79"/>
        <v>3</v>
      </c>
      <c r="G462" s="39"/>
      <c r="H462" s="39"/>
      <c r="I462" s="39"/>
      <c r="J462" s="39"/>
      <c r="K462" s="84" t="e">
        <f t="shared" si="74"/>
        <v>#N/A</v>
      </c>
      <c r="L462" s="84" t="e">
        <f t="shared" si="75"/>
        <v>#N/A</v>
      </c>
      <c r="M462" s="40">
        <f t="shared" si="70"/>
        <v>0</v>
      </c>
      <c r="N462" s="40" t="e">
        <f t="shared" si="71"/>
        <v>#N/A</v>
      </c>
      <c r="O462" s="40">
        <f t="shared" si="76"/>
        <v>0</v>
      </c>
      <c r="P462" s="68">
        <f t="shared" si="77"/>
        <v>0</v>
      </c>
      <c r="Q462" s="69" t="e">
        <f t="shared" si="72"/>
        <v>#N/A</v>
      </c>
      <c r="R462" s="70">
        <f t="shared" si="78"/>
        <v>0</v>
      </c>
      <c r="T462" s="10"/>
      <c r="U462" s="10"/>
      <c r="V462" s="10"/>
      <c r="W462" s="10"/>
      <c r="X462" s="10"/>
    </row>
    <row r="463" spans="4:24" s="9" customFormat="1" x14ac:dyDescent="0.3">
      <c r="D463" s="17">
        <f t="shared" si="73"/>
        <v>86290</v>
      </c>
      <c r="E463" s="41">
        <v>1</v>
      </c>
      <c r="F463" s="83">
        <f t="shared" si="79"/>
        <v>3</v>
      </c>
      <c r="G463" s="39"/>
      <c r="H463" s="39"/>
      <c r="I463" s="39"/>
      <c r="J463" s="39"/>
      <c r="K463" s="84" t="e">
        <f t="shared" si="74"/>
        <v>#N/A</v>
      </c>
      <c r="L463" s="84" t="e">
        <f t="shared" si="75"/>
        <v>#N/A</v>
      </c>
      <c r="M463" s="40">
        <f t="shared" si="70"/>
        <v>0</v>
      </c>
      <c r="N463" s="40" t="e">
        <f t="shared" si="71"/>
        <v>#N/A</v>
      </c>
      <c r="O463" s="40">
        <f t="shared" si="76"/>
        <v>0</v>
      </c>
      <c r="P463" s="68">
        <f t="shared" si="77"/>
        <v>0</v>
      </c>
      <c r="Q463" s="69" t="e">
        <f t="shared" si="72"/>
        <v>#N/A</v>
      </c>
      <c r="R463" s="70">
        <f t="shared" si="78"/>
        <v>0</v>
      </c>
      <c r="T463" s="10"/>
      <c r="U463" s="10"/>
      <c r="V463" s="10"/>
      <c r="W463" s="10"/>
      <c r="X463" s="10"/>
    </row>
    <row r="464" spans="4:24" s="9" customFormat="1" x14ac:dyDescent="0.3">
      <c r="D464" s="17">
        <f t="shared" si="73"/>
        <v>86381</v>
      </c>
      <c r="E464" s="41">
        <v>1</v>
      </c>
      <c r="F464" s="83">
        <f t="shared" si="79"/>
        <v>3</v>
      </c>
      <c r="G464" s="39"/>
      <c r="H464" s="39"/>
      <c r="I464" s="39"/>
      <c r="J464" s="39"/>
      <c r="K464" s="84" t="e">
        <f t="shared" si="74"/>
        <v>#N/A</v>
      </c>
      <c r="L464" s="84" t="e">
        <f t="shared" si="75"/>
        <v>#N/A</v>
      </c>
      <c r="M464" s="40">
        <f t="shared" si="70"/>
        <v>0</v>
      </c>
      <c r="N464" s="40" t="e">
        <f t="shared" si="71"/>
        <v>#N/A</v>
      </c>
      <c r="O464" s="40">
        <f t="shared" si="76"/>
        <v>0</v>
      </c>
      <c r="P464" s="68">
        <f t="shared" si="77"/>
        <v>0</v>
      </c>
      <c r="Q464" s="69" t="e">
        <f t="shared" si="72"/>
        <v>#N/A</v>
      </c>
      <c r="R464" s="70">
        <f t="shared" si="78"/>
        <v>0</v>
      </c>
      <c r="T464" s="10"/>
      <c r="U464" s="10"/>
      <c r="V464" s="10"/>
      <c r="W464" s="10"/>
      <c r="X464" s="10"/>
    </row>
    <row r="465" spans="4:24" s="9" customFormat="1" x14ac:dyDescent="0.3">
      <c r="D465" s="17">
        <f t="shared" si="73"/>
        <v>86473</v>
      </c>
      <c r="E465" s="41">
        <v>1</v>
      </c>
      <c r="F465" s="83">
        <f t="shared" si="79"/>
        <v>3</v>
      </c>
      <c r="G465" s="39"/>
      <c r="H465" s="39"/>
      <c r="I465" s="39"/>
      <c r="J465" s="39"/>
      <c r="K465" s="84" t="e">
        <f t="shared" si="74"/>
        <v>#N/A</v>
      </c>
      <c r="L465" s="84" t="e">
        <f t="shared" si="75"/>
        <v>#N/A</v>
      </c>
      <c r="M465" s="40">
        <f t="shared" si="70"/>
        <v>0</v>
      </c>
      <c r="N465" s="40" t="e">
        <f t="shared" si="71"/>
        <v>#N/A</v>
      </c>
      <c r="O465" s="40">
        <f t="shared" si="76"/>
        <v>0</v>
      </c>
      <c r="P465" s="68">
        <f t="shared" si="77"/>
        <v>0</v>
      </c>
      <c r="Q465" s="69" t="e">
        <f t="shared" si="72"/>
        <v>#N/A</v>
      </c>
      <c r="R465" s="70">
        <f t="shared" si="78"/>
        <v>0</v>
      </c>
      <c r="T465" s="10"/>
      <c r="U465" s="10"/>
      <c r="V465" s="10"/>
      <c r="W465" s="10"/>
      <c r="X465" s="10"/>
    </row>
    <row r="466" spans="4:24" s="9" customFormat="1" x14ac:dyDescent="0.3">
      <c r="D466" s="17">
        <f t="shared" si="73"/>
        <v>86565</v>
      </c>
      <c r="E466" s="41">
        <v>1</v>
      </c>
      <c r="F466" s="83">
        <f t="shared" si="79"/>
        <v>3</v>
      </c>
      <c r="G466" s="39"/>
      <c r="H466" s="39"/>
      <c r="I466" s="39"/>
      <c r="J466" s="39"/>
      <c r="K466" s="84" t="e">
        <f t="shared" si="74"/>
        <v>#N/A</v>
      </c>
      <c r="L466" s="84" t="e">
        <f t="shared" si="75"/>
        <v>#N/A</v>
      </c>
      <c r="M466" s="40">
        <f t="shared" si="70"/>
        <v>0</v>
      </c>
      <c r="N466" s="40" t="e">
        <f t="shared" si="71"/>
        <v>#N/A</v>
      </c>
      <c r="O466" s="40">
        <f t="shared" si="76"/>
        <v>0</v>
      </c>
      <c r="P466" s="68">
        <f t="shared" si="77"/>
        <v>0</v>
      </c>
      <c r="Q466" s="69" t="e">
        <f t="shared" si="72"/>
        <v>#N/A</v>
      </c>
      <c r="R466" s="70">
        <f t="shared" si="78"/>
        <v>0</v>
      </c>
      <c r="T466" s="10"/>
      <c r="U466" s="10"/>
      <c r="V466" s="10"/>
      <c r="W466" s="10"/>
      <c r="X466" s="10"/>
    </row>
    <row r="467" spans="4:24" s="9" customFormat="1" x14ac:dyDescent="0.3">
      <c r="D467" s="17">
        <f t="shared" si="73"/>
        <v>86655</v>
      </c>
      <c r="E467" s="41">
        <v>1</v>
      </c>
      <c r="F467" s="83">
        <f t="shared" si="79"/>
        <v>3</v>
      </c>
      <c r="G467" s="39"/>
      <c r="H467" s="39"/>
      <c r="I467" s="39"/>
      <c r="J467" s="39"/>
      <c r="K467" s="84" t="e">
        <f t="shared" si="74"/>
        <v>#N/A</v>
      </c>
      <c r="L467" s="84" t="e">
        <f t="shared" si="75"/>
        <v>#N/A</v>
      </c>
      <c r="M467" s="40">
        <f t="shared" si="70"/>
        <v>0</v>
      </c>
      <c r="N467" s="40" t="e">
        <f t="shared" si="71"/>
        <v>#N/A</v>
      </c>
      <c r="O467" s="40">
        <f t="shared" si="76"/>
        <v>0</v>
      </c>
      <c r="P467" s="68">
        <f t="shared" si="77"/>
        <v>0</v>
      </c>
      <c r="Q467" s="69" t="e">
        <f t="shared" si="72"/>
        <v>#N/A</v>
      </c>
      <c r="R467" s="70">
        <f t="shared" si="78"/>
        <v>0</v>
      </c>
      <c r="T467" s="10"/>
      <c r="U467" s="10"/>
      <c r="V467" s="10"/>
      <c r="W467" s="10"/>
      <c r="X467" s="10"/>
    </row>
    <row r="468" spans="4:24" s="9" customFormat="1" x14ac:dyDescent="0.3">
      <c r="D468" s="17">
        <f t="shared" si="73"/>
        <v>86746</v>
      </c>
      <c r="E468" s="41">
        <v>1</v>
      </c>
      <c r="F468" s="83">
        <f t="shared" si="79"/>
        <v>3</v>
      </c>
      <c r="G468" s="39"/>
      <c r="H468" s="39"/>
      <c r="I468" s="39"/>
      <c r="J468" s="39"/>
      <c r="K468" s="84" t="e">
        <f t="shared" si="74"/>
        <v>#N/A</v>
      </c>
      <c r="L468" s="84" t="e">
        <f t="shared" si="75"/>
        <v>#N/A</v>
      </c>
      <c r="M468" s="40">
        <f t="shared" si="70"/>
        <v>0</v>
      </c>
      <c r="N468" s="40" t="e">
        <f t="shared" si="71"/>
        <v>#N/A</v>
      </c>
      <c r="O468" s="40">
        <f t="shared" si="76"/>
        <v>0</v>
      </c>
      <c r="P468" s="68">
        <f t="shared" si="77"/>
        <v>0</v>
      </c>
      <c r="Q468" s="69" t="e">
        <f t="shared" si="72"/>
        <v>#N/A</v>
      </c>
      <c r="R468" s="70">
        <f t="shared" si="78"/>
        <v>0</v>
      </c>
      <c r="T468" s="10"/>
      <c r="U468" s="10"/>
      <c r="V468" s="10"/>
      <c r="W468" s="10"/>
      <c r="X468" s="10"/>
    </row>
    <row r="469" spans="4:24" s="9" customFormat="1" x14ac:dyDescent="0.3">
      <c r="D469" s="17">
        <f t="shared" si="73"/>
        <v>86838</v>
      </c>
      <c r="E469" s="41">
        <v>1</v>
      </c>
      <c r="F469" s="83">
        <f t="shared" si="79"/>
        <v>3</v>
      </c>
      <c r="G469" s="39"/>
      <c r="H469" s="39"/>
      <c r="I469" s="39"/>
      <c r="J469" s="39"/>
      <c r="K469" s="84" t="e">
        <f t="shared" si="74"/>
        <v>#N/A</v>
      </c>
      <c r="L469" s="84" t="e">
        <f t="shared" si="75"/>
        <v>#N/A</v>
      </c>
      <c r="M469" s="40">
        <f t="shared" si="70"/>
        <v>0</v>
      </c>
      <c r="N469" s="40" t="e">
        <f t="shared" si="71"/>
        <v>#N/A</v>
      </c>
      <c r="O469" s="40">
        <f t="shared" si="76"/>
        <v>0</v>
      </c>
      <c r="P469" s="68">
        <f t="shared" si="77"/>
        <v>0</v>
      </c>
      <c r="Q469" s="69" t="e">
        <f t="shared" si="72"/>
        <v>#N/A</v>
      </c>
      <c r="R469" s="70">
        <f t="shared" si="78"/>
        <v>0</v>
      </c>
      <c r="T469" s="10"/>
      <c r="U469" s="10"/>
      <c r="V469" s="10"/>
      <c r="W469" s="10"/>
      <c r="X469" s="10"/>
    </row>
    <row r="470" spans="4:24" s="9" customFormat="1" x14ac:dyDescent="0.3">
      <c r="D470" s="17">
        <f t="shared" si="73"/>
        <v>86930</v>
      </c>
      <c r="E470" s="41">
        <v>1</v>
      </c>
      <c r="F470" s="83">
        <f t="shared" si="79"/>
        <v>3</v>
      </c>
      <c r="G470" s="39"/>
      <c r="H470" s="39"/>
      <c r="I470" s="39"/>
      <c r="J470" s="39"/>
      <c r="K470" s="84" t="e">
        <f t="shared" si="74"/>
        <v>#N/A</v>
      </c>
      <c r="L470" s="84" t="e">
        <f t="shared" si="75"/>
        <v>#N/A</v>
      </c>
      <c r="M470" s="40">
        <f t="shared" si="70"/>
        <v>0</v>
      </c>
      <c r="N470" s="40" t="e">
        <f t="shared" si="71"/>
        <v>#N/A</v>
      </c>
      <c r="O470" s="40">
        <f t="shared" si="76"/>
        <v>0</v>
      </c>
      <c r="P470" s="68">
        <f t="shared" si="77"/>
        <v>0</v>
      </c>
      <c r="Q470" s="69" t="e">
        <f t="shared" si="72"/>
        <v>#N/A</v>
      </c>
      <c r="R470" s="70">
        <f t="shared" si="78"/>
        <v>0</v>
      </c>
      <c r="T470" s="10"/>
      <c r="U470" s="10"/>
      <c r="V470" s="10"/>
      <c r="W470" s="10"/>
      <c r="X470" s="10"/>
    </row>
    <row r="471" spans="4:24" s="9" customFormat="1" x14ac:dyDescent="0.3">
      <c r="D471" s="17">
        <f t="shared" si="73"/>
        <v>87020</v>
      </c>
      <c r="E471" s="41">
        <v>1</v>
      </c>
      <c r="F471" s="83">
        <f t="shared" si="79"/>
        <v>3</v>
      </c>
      <c r="G471" s="39"/>
      <c r="H471" s="39"/>
      <c r="I471" s="39"/>
      <c r="J471" s="39"/>
      <c r="K471" s="84" t="e">
        <f t="shared" si="74"/>
        <v>#N/A</v>
      </c>
      <c r="L471" s="84" t="e">
        <f t="shared" si="75"/>
        <v>#N/A</v>
      </c>
      <c r="M471" s="40">
        <f t="shared" si="70"/>
        <v>0</v>
      </c>
      <c r="N471" s="40" t="e">
        <f t="shared" si="71"/>
        <v>#N/A</v>
      </c>
      <c r="O471" s="40">
        <f t="shared" si="76"/>
        <v>0</v>
      </c>
      <c r="P471" s="68">
        <f t="shared" si="77"/>
        <v>0</v>
      </c>
      <c r="Q471" s="69" t="e">
        <f t="shared" si="72"/>
        <v>#N/A</v>
      </c>
      <c r="R471" s="70">
        <f t="shared" si="78"/>
        <v>0</v>
      </c>
      <c r="T471" s="10"/>
      <c r="U471" s="10"/>
      <c r="V471" s="10"/>
      <c r="W471" s="10"/>
      <c r="X471" s="10"/>
    </row>
    <row r="472" spans="4:24" s="9" customFormat="1" x14ac:dyDescent="0.3">
      <c r="D472" s="17">
        <f t="shared" si="73"/>
        <v>87111</v>
      </c>
      <c r="E472" s="41">
        <v>1</v>
      </c>
      <c r="F472" s="83">
        <f t="shared" si="79"/>
        <v>3</v>
      </c>
      <c r="G472" s="39"/>
      <c r="H472" s="39"/>
      <c r="I472" s="39"/>
      <c r="J472" s="39"/>
      <c r="K472" s="84" t="e">
        <f t="shared" si="74"/>
        <v>#N/A</v>
      </c>
      <c r="L472" s="84" t="e">
        <f t="shared" si="75"/>
        <v>#N/A</v>
      </c>
      <c r="M472" s="40">
        <f t="shared" si="70"/>
        <v>0</v>
      </c>
      <c r="N472" s="40" t="e">
        <f t="shared" si="71"/>
        <v>#N/A</v>
      </c>
      <c r="O472" s="40">
        <f t="shared" si="76"/>
        <v>0</v>
      </c>
      <c r="P472" s="68">
        <f t="shared" si="77"/>
        <v>0</v>
      </c>
      <c r="Q472" s="69" t="e">
        <f t="shared" si="72"/>
        <v>#N/A</v>
      </c>
      <c r="R472" s="70">
        <f t="shared" si="78"/>
        <v>0</v>
      </c>
      <c r="T472" s="10"/>
      <c r="U472" s="10"/>
      <c r="V472" s="10"/>
      <c r="W472" s="10"/>
      <c r="X472" s="10"/>
    </row>
    <row r="473" spans="4:24" s="9" customFormat="1" x14ac:dyDescent="0.3">
      <c r="D473" s="17">
        <f t="shared" si="73"/>
        <v>87203</v>
      </c>
      <c r="E473" s="41">
        <v>1</v>
      </c>
      <c r="F473" s="83">
        <f t="shared" si="79"/>
        <v>3</v>
      </c>
      <c r="G473" s="39"/>
      <c r="H473" s="39"/>
      <c r="I473" s="39"/>
      <c r="J473" s="39"/>
      <c r="K473" s="84" t="e">
        <f t="shared" si="74"/>
        <v>#N/A</v>
      </c>
      <c r="L473" s="84" t="e">
        <f t="shared" si="75"/>
        <v>#N/A</v>
      </c>
      <c r="M473" s="40">
        <f t="shared" si="70"/>
        <v>0</v>
      </c>
      <c r="N473" s="40" t="e">
        <f t="shared" si="71"/>
        <v>#N/A</v>
      </c>
      <c r="O473" s="40">
        <f t="shared" si="76"/>
        <v>0</v>
      </c>
      <c r="P473" s="68">
        <f t="shared" si="77"/>
        <v>0</v>
      </c>
      <c r="Q473" s="69" t="e">
        <f t="shared" si="72"/>
        <v>#N/A</v>
      </c>
      <c r="R473" s="70">
        <f t="shared" si="78"/>
        <v>0</v>
      </c>
      <c r="T473" s="10"/>
      <c r="U473" s="10"/>
      <c r="V473" s="10"/>
      <c r="W473" s="10"/>
      <c r="X473" s="10"/>
    </row>
    <row r="474" spans="4:24" s="9" customFormat="1" x14ac:dyDescent="0.3">
      <c r="D474" s="17">
        <f t="shared" si="73"/>
        <v>87295</v>
      </c>
      <c r="E474" s="41">
        <v>1</v>
      </c>
      <c r="F474" s="83">
        <f t="shared" si="79"/>
        <v>3</v>
      </c>
      <c r="G474" s="39"/>
      <c r="H474" s="39"/>
      <c r="I474" s="39"/>
      <c r="J474" s="39"/>
      <c r="K474" s="84" t="e">
        <f t="shared" si="74"/>
        <v>#N/A</v>
      </c>
      <c r="L474" s="84" t="e">
        <f t="shared" si="75"/>
        <v>#N/A</v>
      </c>
      <c r="M474" s="40">
        <f t="shared" si="70"/>
        <v>0</v>
      </c>
      <c r="N474" s="40" t="e">
        <f t="shared" si="71"/>
        <v>#N/A</v>
      </c>
      <c r="O474" s="40">
        <f t="shared" si="76"/>
        <v>0</v>
      </c>
      <c r="P474" s="68">
        <f t="shared" si="77"/>
        <v>0</v>
      </c>
      <c r="Q474" s="69" t="e">
        <f t="shared" si="72"/>
        <v>#N/A</v>
      </c>
      <c r="R474" s="70">
        <f t="shared" si="78"/>
        <v>0</v>
      </c>
      <c r="T474" s="10"/>
      <c r="U474" s="10"/>
      <c r="V474" s="10"/>
      <c r="W474" s="10"/>
      <c r="X474" s="10"/>
    </row>
    <row r="475" spans="4:24" s="9" customFormat="1" x14ac:dyDescent="0.3">
      <c r="D475" s="17">
        <f t="shared" si="73"/>
        <v>87385</v>
      </c>
      <c r="E475" s="41">
        <v>1</v>
      </c>
      <c r="F475" s="83">
        <f t="shared" si="79"/>
        <v>3</v>
      </c>
      <c r="G475" s="39"/>
      <c r="H475" s="39"/>
      <c r="I475" s="39"/>
      <c r="J475" s="39"/>
      <c r="K475" s="84" t="e">
        <f t="shared" si="74"/>
        <v>#N/A</v>
      </c>
      <c r="L475" s="84" t="e">
        <f t="shared" si="75"/>
        <v>#N/A</v>
      </c>
      <c r="M475" s="40">
        <f t="shared" si="70"/>
        <v>0</v>
      </c>
      <c r="N475" s="40" t="e">
        <f t="shared" si="71"/>
        <v>#N/A</v>
      </c>
      <c r="O475" s="40">
        <f t="shared" si="76"/>
        <v>0</v>
      </c>
      <c r="P475" s="68">
        <f t="shared" si="77"/>
        <v>0</v>
      </c>
      <c r="Q475" s="69" t="e">
        <f t="shared" si="72"/>
        <v>#N/A</v>
      </c>
      <c r="R475" s="70">
        <f t="shared" si="78"/>
        <v>0</v>
      </c>
      <c r="T475" s="10"/>
      <c r="U475" s="10"/>
      <c r="V475" s="10"/>
      <c r="W475" s="10"/>
      <c r="X475" s="10"/>
    </row>
    <row r="476" spans="4:24" s="9" customFormat="1" x14ac:dyDescent="0.3">
      <c r="D476" s="17">
        <f t="shared" si="73"/>
        <v>87476</v>
      </c>
      <c r="E476" s="41">
        <v>1</v>
      </c>
      <c r="F476" s="83">
        <f t="shared" si="79"/>
        <v>3</v>
      </c>
      <c r="G476" s="39"/>
      <c r="H476" s="39"/>
      <c r="I476" s="39"/>
      <c r="J476" s="39"/>
      <c r="K476" s="84" t="e">
        <f t="shared" si="74"/>
        <v>#N/A</v>
      </c>
      <c r="L476" s="84" t="e">
        <f t="shared" si="75"/>
        <v>#N/A</v>
      </c>
      <c r="M476" s="40">
        <f t="shared" si="70"/>
        <v>0</v>
      </c>
      <c r="N476" s="40" t="e">
        <f t="shared" si="71"/>
        <v>#N/A</v>
      </c>
      <c r="O476" s="40">
        <f t="shared" si="76"/>
        <v>0</v>
      </c>
      <c r="P476" s="68">
        <f t="shared" si="77"/>
        <v>0</v>
      </c>
      <c r="Q476" s="69" t="e">
        <f t="shared" si="72"/>
        <v>#N/A</v>
      </c>
      <c r="R476" s="70">
        <f t="shared" si="78"/>
        <v>0</v>
      </c>
      <c r="T476" s="10"/>
      <c r="U476" s="10"/>
      <c r="V476" s="10"/>
      <c r="W476" s="10"/>
      <c r="X476" s="10"/>
    </row>
    <row r="477" spans="4:24" s="9" customFormat="1" x14ac:dyDescent="0.3">
      <c r="D477" s="17">
        <f t="shared" si="73"/>
        <v>87568</v>
      </c>
      <c r="E477" s="41">
        <v>1</v>
      </c>
      <c r="F477" s="83">
        <f t="shared" si="79"/>
        <v>3</v>
      </c>
      <c r="G477" s="39"/>
      <c r="H477" s="39"/>
      <c r="I477" s="39"/>
      <c r="J477" s="39"/>
      <c r="K477" s="84" t="e">
        <f t="shared" si="74"/>
        <v>#N/A</v>
      </c>
      <c r="L477" s="84" t="e">
        <f t="shared" si="75"/>
        <v>#N/A</v>
      </c>
      <c r="M477" s="40">
        <f t="shared" si="70"/>
        <v>0</v>
      </c>
      <c r="N477" s="40" t="e">
        <f t="shared" si="71"/>
        <v>#N/A</v>
      </c>
      <c r="O477" s="40">
        <f t="shared" si="76"/>
        <v>0</v>
      </c>
      <c r="P477" s="68">
        <f t="shared" si="77"/>
        <v>0</v>
      </c>
      <c r="Q477" s="69" t="e">
        <f t="shared" si="72"/>
        <v>#N/A</v>
      </c>
      <c r="R477" s="70">
        <f t="shared" si="78"/>
        <v>0</v>
      </c>
      <c r="T477" s="10"/>
      <c r="U477" s="10"/>
      <c r="V477" s="10"/>
      <c r="W477" s="10"/>
      <c r="X477" s="10"/>
    </row>
    <row r="478" spans="4:24" s="9" customFormat="1" x14ac:dyDescent="0.3">
      <c r="D478" s="17">
        <f t="shared" si="73"/>
        <v>87660</v>
      </c>
      <c r="E478" s="41">
        <v>1</v>
      </c>
      <c r="F478" s="83">
        <f t="shared" si="79"/>
        <v>3</v>
      </c>
      <c r="G478" s="39"/>
      <c r="H478" s="39"/>
      <c r="I478" s="39"/>
      <c r="J478" s="39"/>
      <c r="K478" s="84" t="e">
        <f t="shared" si="74"/>
        <v>#N/A</v>
      </c>
      <c r="L478" s="84" t="e">
        <f t="shared" si="75"/>
        <v>#N/A</v>
      </c>
      <c r="M478" s="40">
        <f t="shared" si="70"/>
        <v>0</v>
      </c>
      <c r="N478" s="40" t="e">
        <f t="shared" si="71"/>
        <v>#N/A</v>
      </c>
      <c r="O478" s="40">
        <f t="shared" si="76"/>
        <v>0</v>
      </c>
      <c r="P478" s="68">
        <f t="shared" si="77"/>
        <v>0</v>
      </c>
      <c r="Q478" s="69" t="e">
        <f t="shared" si="72"/>
        <v>#N/A</v>
      </c>
      <c r="R478" s="70">
        <f t="shared" si="78"/>
        <v>0</v>
      </c>
      <c r="T478" s="10"/>
      <c r="U478" s="10"/>
      <c r="V478" s="10"/>
      <c r="W478" s="10"/>
      <c r="X478" s="10"/>
    </row>
    <row r="479" spans="4:24" s="9" customFormat="1" x14ac:dyDescent="0.3">
      <c r="D479" s="17">
        <f t="shared" si="73"/>
        <v>87751</v>
      </c>
      <c r="E479" s="41">
        <v>1</v>
      </c>
      <c r="F479" s="83">
        <f t="shared" si="79"/>
        <v>3</v>
      </c>
      <c r="G479" s="39"/>
      <c r="H479" s="39"/>
      <c r="I479" s="39"/>
      <c r="J479" s="39"/>
      <c r="K479" s="84" t="e">
        <f t="shared" si="74"/>
        <v>#N/A</v>
      </c>
      <c r="L479" s="84" t="e">
        <f t="shared" si="75"/>
        <v>#N/A</v>
      </c>
      <c r="M479" s="40">
        <f t="shared" si="70"/>
        <v>0</v>
      </c>
      <c r="N479" s="40" t="e">
        <f t="shared" si="71"/>
        <v>#N/A</v>
      </c>
      <c r="O479" s="40">
        <f t="shared" si="76"/>
        <v>0</v>
      </c>
      <c r="P479" s="68">
        <f t="shared" si="77"/>
        <v>0</v>
      </c>
      <c r="Q479" s="69" t="e">
        <f t="shared" si="72"/>
        <v>#N/A</v>
      </c>
      <c r="R479" s="70">
        <f t="shared" si="78"/>
        <v>0</v>
      </c>
      <c r="T479" s="10"/>
      <c r="U479" s="10"/>
      <c r="V479" s="10"/>
      <c r="W479" s="10"/>
      <c r="X479" s="10"/>
    </row>
    <row r="480" spans="4:24" s="9" customFormat="1" x14ac:dyDescent="0.3">
      <c r="D480" s="17">
        <f t="shared" si="73"/>
        <v>87842</v>
      </c>
      <c r="E480" s="41">
        <v>1</v>
      </c>
      <c r="F480" s="83">
        <f t="shared" si="79"/>
        <v>3</v>
      </c>
      <c r="G480" s="39"/>
      <c r="H480" s="39"/>
      <c r="I480" s="39"/>
      <c r="J480" s="39"/>
      <c r="K480" s="84" t="e">
        <f t="shared" si="74"/>
        <v>#N/A</v>
      </c>
      <c r="L480" s="84" t="e">
        <f t="shared" si="75"/>
        <v>#N/A</v>
      </c>
      <c r="M480" s="40">
        <f t="shared" si="70"/>
        <v>0</v>
      </c>
      <c r="N480" s="40" t="e">
        <f t="shared" si="71"/>
        <v>#N/A</v>
      </c>
      <c r="O480" s="40">
        <f t="shared" si="76"/>
        <v>0</v>
      </c>
      <c r="P480" s="68">
        <f t="shared" si="77"/>
        <v>0</v>
      </c>
      <c r="Q480" s="69" t="e">
        <f t="shared" si="72"/>
        <v>#N/A</v>
      </c>
      <c r="R480" s="70">
        <f t="shared" si="78"/>
        <v>0</v>
      </c>
      <c r="T480" s="10"/>
      <c r="U480" s="10"/>
      <c r="V480" s="10"/>
      <c r="W480" s="10"/>
      <c r="X480" s="10"/>
    </row>
    <row r="481" spans="4:24" s="9" customFormat="1" x14ac:dyDescent="0.3">
      <c r="D481" s="17">
        <f t="shared" si="73"/>
        <v>87934</v>
      </c>
      <c r="E481" s="41">
        <v>1</v>
      </c>
      <c r="F481" s="83">
        <f t="shared" si="79"/>
        <v>3</v>
      </c>
      <c r="G481" s="39"/>
      <c r="H481" s="39"/>
      <c r="I481" s="39"/>
      <c r="J481" s="39"/>
      <c r="K481" s="84" t="e">
        <f t="shared" si="74"/>
        <v>#N/A</v>
      </c>
      <c r="L481" s="84" t="e">
        <f t="shared" si="75"/>
        <v>#N/A</v>
      </c>
      <c r="M481" s="40">
        <f t="shared" si="70"/>
        <v>0</v>
      </c>
      <c r="N481" s="40" t="e">
        <f t="shared" si="71"/>
        <v>#N/A</v>
      </c>
      <c r="O481" s="40">
        <f t="shared" si="76"/>
        <v>0</v>
      </c>
      <c r="P481" s="68">
        <f t="shared" si="77"/>
        <v>0</v>
      </c>
      <c r="Q481" s="69" t="e">
        <f t="shared" si="72"/>
        <v>#N/A</v>
      </c>
      <c r="R481" s="70">
        <f t="shared" si="78"/>
        <v>0</v>
      </c>
      <c r="T481" s="10"/>
      <c r="U481" s="10"/>
      <c r="V481" s="10"/>
      <c r="W481" s="10"/>
      <c r="X481" s="10"/>
    </row>
    <row r="482" spans="4:24" s="9" customFormat="1" x14ac:dyDescent="0.3">
      <c r="D482" s="17">
        <f t="shared" si="73"/>
        <v>88026</v>
      </c>
      <c r="E482" s="41">
        <v>1</v>
      </c>
      <c r="F482" s="83">
        <f t="shared" si="79"/>
        <v>3</v>
      </c>
      <c r="G482" s="39"/>
      <c r="H482" s="39"/>
      <c r="I482" s="39"/>
      <c r="J482" s="39"/>
      <c r="K482" s="84" t="e">
        <f t="shared" si="74"/>
        <v>#N/A</v>
      </c>
      <c r="L482" s="84" t="e">
        <f t="shared" si="75"/>
        <v>#N/A</v>
      </c>
      <c r="M482" s="40">
        <f t="shared" si="70"/>
        <v>0</v>
      </c>
      <c r="N482" s="40" t="e">
        <f t="shared" si="71"/>
        <v>#N/A</v>
      </c>
      <c r="O482" s="40">
        <f t="shared" si="76"/>
        <v>0</v>
      </c>
      <c r="P482" s="68">
        <f t="shared" si="77"/>
        <v>0</v>
      </c>
      <c r="Q482" s="69" t="e">
        <f t="shared" si="72"/>
        <v>#N/A</v>
      </c>
      <c r="R482" s="70">
        <f t="shared" si="78"/>
        <v>0</v>
      </c>
      <c r="T482" s="10"/>
      <c r="U482" s="10"/>
      <c r="V482" s="10"/>
      <c r="W482" s="10"/>
      <c r="X482" s="10"/>
    </row>
    <row r="483" spans="4:24" s="9" customFormat="1" x14ac:dyDescent="0.3">
      <c r="D483" s="17">
        <f t="shared" si="73"/>
        <v>88116</v>
      </c>
      <c r="E483" s="41">
        <v>1</v>
      </c>
      <c r="F483" s="83">
        <f t="shared" si="79"/>
        <v>3</v>
      </c>
      <c r="G483" s="39"/>
      <c r="H483" s="39"/>
      <c r="I483" s="39"/>
      <c r="J483" s="39"/>
      <c r="K483" s="84" t="e">
        <f t="shared" si="74"/>
        <v>#N/A</v>
      </c>
      <c r="L483" s="84" t="e">
        <f t="shared" si="75"/>
        <v>#N/A</v>
      </c>
      <c r="M483" s="40">
        <f t="shared" si="70"/>
        <v>0</v>
      </c>
      <c r="N483" s="40" t="e">
        <f t="shared" si="71"/>
        <v>#N/A</v>
      </c>
      <c r="O483" s="40">
        <f t="shared" si="76"/>
        <v>0</v>
      </c>
      <c r="P483" s="68">
        <f t="shared" si="77"/>
        <v>0</v>
      </c>
      <c r="Q483" s="69" t="e">
        <f t="shared" si="72"/>
        <v>#N/A</v>
      </c>
      <c r="R483" s="70">
        <f t="shared" si="78"/>
        <v>0</v>
      </c>
      <c r="T483" s="10"/>
      <c r="U483" s="10"/>
      <c r="V483" s="10"/>
      <c r="W483" s="10"/>
      <c r="X483" s="10"/>
    </row>
    <row r="484" spans="4:24" s="9" customFormat="1" x14ac:dyDescent="0.3">
      <c r="D484" s="17">
        <f t="shared" si="73"/>
        <v>88207</v>
      </c>
      <c r="E484" s="41">
        <v>1</v>
      </c>
      <c r="F484" s="83">
        <f t="shared" si="79"/>
        <v>3</v>
      </c>
      <c r="G484" s="39"/>
      <c r="H484" s="39"/>
      <c r="I484" s="39"/>
      <c r="J484" s="39"/>
      <c r="K484" s="84" t="e">
        <f t="shared" si="74"/>
        <v>#N/A</v>
      </c>
      <c r="L484" s="84" t="e">
        <f t="shared" si="75"/>
        <v>#N/A</v>
      </c>
      <c r="M484" s="40">
        <f t="shared" si="70"/>
        <v>0</v>
      </c>
      <c r="N484" s="40" t="e">
        <f t="shared" si="71"/>
        <v>#N/A</v>
      </c>
      <c r="O484" s="40">
        <f t="shared" si="76"/>
        <v>0</v>
      </c>
      <c r="P484" s="68">
        <f t="shared" si="77"/>
        <v>0</v>
      </c>
      <c r="Q484" s="69" t="e">
        <f t="shared" si="72"/>
        <v>#N/A</v>
      </c>
      <c r="R484" s="70">
        <f t="shared" si="78"/>
        <v>0</v>
      </c>
      <c r="T484" s="10"/>
      <c r="U484" s="10"/>
      <c r="V484" s="10"/>
      <c r="W484" s="10"/>
      <c r="X484" s="10"/>
    </row>
    <row r="485" spans="4:24" s="9" customFormat="1" x14ac:dyDescent="0.3">
      <c r="D485" s="17">
        <f t="shared" si="73"/>
        <v>88299</v>
      </c>
      <c r="E485" s="41">
        <v>1</v>
      </c>
      <c r="F485" s="83">
        <f t="shared" si="79"/>
        <v>3</v>
      </c>
      <c r="G485" s="39"/>
      <c r="H485" s="39"/>
      <c r="I485" s="39"/>
      <c r="J485" s="39"/>
      <c r="K485" s="84" t="e">
        <f t="shared" si="74"/>
        <v>#N/A</v>
      </c>
      <c r="L485" s="84" t="e">
        <f t="shared" si="75"/>
        <v>#N/A</v>
      </c>
      <c r="M485" s="40">
        <f t="shared" si="70"/>
        <v>0</v>
      </c>
      <c r="N485" s="40" t="e">
        <f t="shared" si="71"/>
        <v>#N/A</v>
      </c>
      <c r="O485" s="40">
        <f t="shared" si="76"/>
        <v>0</v>
      </c>
      <c r="P485" s="68">
        <f t="shared" si="77"/>
        <v>0</v>
      </c>
      <c r="Q485" s="69" t="e">
        <f t="shared" si="72"/>
        <v>#N/A</v>
      </c>
      <c r="R485" s="70">
        <f t="shared" si="78"/>
        <v>0</v>
      </c>
      <c r="T485" s="10"/>
      <c r="U485" s="10"/>
      <c r="V485" s="10"/>
      <c r="W485" s="10"/>
      <c r="X485" s="10"/>
    </row>
    <row r="486" spans="4:24" s="9" customFormat="1" x14ac:dyDescent="0.3">
      <c r="D486" s="17">
        <f t="shared" si="73"/>
        <v>88391</v>
      </c>
      <c r="E486" s="41">
        <v>1</v>
      </c>
      <c r="F486" s="83">
        <f t="shared" si="79"/>
        <v>3</v>
      </c>
      <c r="G486" s="39"/>
      <c r="H486" s="39"/>
      <c r="I486" s="39"/>
      <c r="J486" s="39"/>
      <c r="K486" s="84" t="e">
        <f t="shared" si="74"/>
        <v>#N/A</v>
      </c>
      <c r="L486" s="84" t="e">
        <f t="shared" si="75"/>
        <v>#N/A</v>
      </c>
      <c r="M486" s="40">
        <f t="shared" si="70"/>
        <v>0</v>
      </c>
      <c r="N486" s="40" t="e">
        <f t="shared" si="71"/>
        <v>#N/A</v>
      </c>
      <c r="O486" s="40">
        <f t="shared" si="76"/>
        <v>0</v>
      </c>
      <c r="P486" s="68">
        <f t="shared" si="77"/>
        <v>0</v>
      </c>
      <c r="Q486" s="69" t="e">
        <f t="shared" si="72"/>
        <v>#N/A</v>
      </c>
      <c r="R486" s="70">
        <f t="shared" si="78"/>
        <v>0</v>
      </c>
      <c r="T486" s="10"/>
      <c r="U486" s="10"/>
      <c r="V486" s="10"/>
      <c r="W486" s="10"/>
      <c r="X486" s="10"/>
    </row>
    <row r="487" spans="4:24" s="9" customFormat="1" x14ac:dyDescent="0.3">
      <c r="D487" s="17">
        <f t="shared" si="73"/>
        <v>88481</v>
      </c>
      <c r="E487" s="41">
        <v>1</v>
      </c>
      <c r="F487" s="83">
        <f t="shared" si="79"/>
        <v>3</v>
      </c>
      <c r="G487" s="39"/>
      <c r="H487" s="39"/>
      <c r="I487" s="39"/>
      <c r="J487" s="39"/>
      <c r="K487" s="84" t="e">
        <f t="shared" si="74"/>
        <v>#N/A</v>
      </c>
      <c r="L487" s="84" t="e">
        <f t="shared" si="75"/>
        <v>#N/A</v>
      </c>
      <c r="M487" s="40">
        <f t="shared" si="70"/>
        <v>0</v>
      </c>
      <c r="N487" s="40" t="e">
        <f t="shared" si="71"/>
        <v>#N/A</v>
      </c>
      <c r="O487" s="40">
        <f t="shared" si="76"/>
        <v>0</v>
      </c>
      <c r="P487" s="68">
        <f t="shared" si="77"/>
        <v>0</v>
      </c>
      <c r="Q487" s="69" t="e">
        <f t="shared" si="72"/>
        <v>#N/A</v>
      </c>
      <c r="R487" s="70">
        <f t="shared" si="78"/>
        <v>0</v>
      </c>
      <c r="T487" s="10"/>
      <c r="U487" s="10"/>
      <c r="V487" s="10"/>
      <c r="W487" s="10"/>
      <c r="X487" s="10"/>
    </row>
    <row r="488" spans="4:24" s="9" customFormat="1" x14ac:dyDescent="0.3">
      <c r="D488" s="17">
        <f t="shared" si="73"/>
        <v>88572</v>
      </c>
      <c r="E488" s="41">
        <v>1</v>
      </c>
      <c r="F488" s="83">
        <f t="shared" si="79"/>
        <v>3</v>
      </c>
      <c r="G488" s="39"/>
      <c r="H488" s="39"/>
      <c r="I488" s="39"/>
      <c r="J488" s="39"/>
      <c r="K488" s="84" t="e">
        <f t="shared" si="74"/>
        <v>#N/A</v>
      </c>
      <c r="L488" s="84" t="e">
        <f t="shared" si="75"/>
        <v>#N/A</v>
      </c>
      <c r="M488" s="40">
        <f t="shared" si="70"/>
        <v>0</v>
      </c>
      <c r="N488" s="40" t="e">
        <f t="shared" si="71"/>
        <v>#N/A</v>
      </c>
      <c r="O488" s="40">
        <f t="shared" si="76"/>
        <v>0</v>
      </c>
      <c r="P488" s="68">
        <f t="shared" si="77"/>
        <v>0</v>
      </c>
      <c r="Q488" s="69" t="e">
        <f t="shared" si="72"/>
        <v>#N/A</v>
      </c>
      <c r="R488" s="70">
        <f t="shared" si="78"/>
        <v>0</v>
      </c>
      <c r="T488" s="10"/>
      <c r="U488" s="10"/>
      <c r="V488" s="10"/>
      <c r="W488" s="10"/>
      <c r="X488" s="10"/>
    </row>
    <row r="489" spans="4:24" s="9" customFormat="1" x14ac:dyDescent="0.3">
      <c r="D489" s="17">
        <f t="shared" si="73"/>
        <v>88664</v>
      </c>
      <c r="E489" s="41">
        <v>1</v>
      </c>
      <c r="F489" s="83">
        <f t="shared" si="79"/>
        <v>3</v>
      </c>
      <c r="G489" s="39"/>
      <c r="H489" s="39"/>
      <c r="I489" s="39"/>
      <c r="J489" s="39"/>
      <c r="K489" s="84" t="e">
        <f t="shared" si="74"/>
        <v>#N/A</v>
      </c>
      <c r="L489" s="84" t="e">
        <f t="shared" si="75"/>
        <v>#N/A</v>
      </c>
      <c r="M489" s="40">
        <f t="shared" si="70"/>
        <v>0</v>
      </c>
      <c r="N489" s="40" t="e">
        <f t="shared" si="71"/>
        <v>#N/A</v>
      </c>
      <c r="O489" s="40">
        <f t="shared" si="76"/>
        <v>0</v>
      </c>
      <c r="P489" s="68">
        <f t="shared" si="77"/>
        <v>0</v>
      </c>
      <c r="Q489" s="69" t="e">
        <f t="shared" si="72"/>
        <v>#N/A</v>
      </c>
      <c r="R489" s="70">
        <f t="shared" si="78"/>
        <v>0</v>
      </c>
      <c r="T489" s="10"/>
      <c r="U489" s="10"/>
      <c r="V489" s="10"/>
      <c r="W489" s="10"/>
      <c r="X489" s="10"/>
    </row>
    <row r="490" spans="4:24" s="9" customFormat="1" x14ac:dyDescent="0.3">
      <c r="D490" s="17">
        <f t="shared" si="73"/>
        <v>88756</v>
      </c>
      <c r="E490" s="41">
        <v>1</v>
      </c>
      <c r="F490" s="83">
        <f t="shared" si="79"/>
        <v>3</v>
      </c>
      <c r="G490" s="39"/>
      <c r="H490" s="39"/>
      <c r="I490" s="39"/>
      <c r="J490" s="39"/>
      <c r="K490" s="84" t="e">
        <f t="shared" si="74"/>
        <v>#N/A</v>
      </c>
      <c r="L490" s="84" t="e">
        <f t="shared" si="75"/>
        <v>#N/A</v>
      </c>
      <c r="M490" s="40">
        <f t="shared" si="70"/>
        <v>0</v>
      </c>
      <c r="N490" s="40" t="e">
        <f t="shared" si="71"/>
        <v>#N/A</v>
      </c>
      <c r="O490" s="40">
        <f t="shared" si="76"/>
        <v>0</v>
      </c>
      <c r="P490" s="68">
        <f t="shared" si="77"/>
        <v>0</v>
      </c>
      <c r="Q490" s="69" t="e">
        <f t="shared" si="72"/>
        <v>#N/A</v>
      </c>
      <c r="R490" s="70">
        <f t="shared" si="78"/>
        <v>0</v>
      </c>
      <c r="T490" s="10"/>
      <c r="U490" s="10"/>
      <c r="V490" s="10"/>
      <c r="W490" s="10"/>
      <c r="X490" s="10"/>
    </row>
    <row r="491" spans="4:24" s="9" customFormat="1" x14ac:dyDescent="0.3">
      <c r="D491" s="17">
        <f t="shared" si="73"/>
        <v>88846</v>
      </c>
      <c r="E491" s="41">
        <v>1</v>
      </c>
      <c r="F491" s="83">
        <f t="shared" si="79"/>
        <v>3</v>
      </c>
      <c r="G491" s="39"/>
      <c r="H491" s="39"/>
      <c r="I491" s="39"/>
      <c r="J491" s="39"/>
      <c r="K491" s="84" t="e">
        <f t="shared" si="74"/>
        <v>#N/A</v>
      </c>
      <c r="L491" s="84" t="e">
        <f t="shared" si="75"/>
        <v>#N/A</v>
      </c>
      <c r="M491" s="40">
        <f t="shared" si="70"/>
        <v>0</v>
      </c>
      <c r="N491" s="40" t="e">
        <f t="shared" si="71"/>
        <v>#N/A</v>
      </c>
      <c r="O491" s="40">
        <f t="shared" si="76"/>
        <v>0</v>
      </c>
      <c r="P491" s="68">
        <f t="shared" si="77"/>
        <v>0</v>
      </c>
      <c r="Q491" s="69" t="e">
        <f t="shared" si="72"/>
        <v>#N/A</v>
      </c>
      <c r="R491" s="70">
        <f t="shared" si="78"/>
        <v>0</v>
      </c>
      <c r="T491" s="10"/>
      <c r="U491" s="10"/>
      <c r="V491" s="10"/>
      <c r="W491" s="10"/>
      <c r="X491" s="10"/>
    </row>
    <row r="492" spans="4:24" s="9" customFormat="1" x14ac:dyDescent="0.3">
      <c r="D492" s="17">
        <f t="shared" si="73"/>
        <v>88937</v>
      </c>
      <c r="E492" s="41">
        <v>1</v>
      </c>
      <c r="F492" s="83">
        <f t="shared" si="79"/>
        <v>3</v>
      </c>
      <c r="G492" s="39"/>
      <c r="H492" s="39"/>
      <c r="I492" s="39"/>
      <c r="J492" s="39"/>
      <c r="K492" s="84" t="e">
        <f t="shared" si="74"/>
        <v>#N/A</v>
      </c>
      <c r="L492" s="84" t="e">
        <f t="shared" si="75"/>
        <v>#N/A</v>
      </c>
      <c r="M492" s="40">
        <f t="shared" si="70"/>
        <v>0</v>
      </c>
      <c r="N492" s="40" t="e">
        <f t="shared" si="71"/>
        <v>#N/A</v>
      </c>
      <c r="O492" s="40">
        <f t="shared" si="76"/>
        <v>0</v>
      </c>
      <c r="P492" s="68">
        <f t="shared" si="77"/>
        <v>0</v>
      </c>
      <c r="Q492" s="69" t="e">
        <f t="shared" si="72"/>
        <v>#N/A</v>
      </c>
      <c r="R492" s="70">
        <f t="shared" si="78"/>
        <v>0</v>
      </c>
      <c r="T492" s="10"/>
      <c r="U492" s="10"/>
      <c r="V492" s="10"/>
      <c r="W492" s="10"/>
      <c r="X492" s="10"/>
    </row>
    <row r="493" spans="4:24" s="9" customFormat="1" x14ac:dyDescent="0.3">
      <c r="D493" s="17">
        <f t="shared" si="73"/>
        <v>89029</v>
      </c>
      <c r="E493" s="41">
        <v>1</v>
      </c>
      <c r="F493" s="83">
        <f t="shared" si="79"/>
        <v>3</v>
      </c>
      <c r="G493" s="39"/>
      <c r="H493" s="39"/>
      <c r="I493" s="39"/>
      <c r="J493" s="39"/>
      <c r="K493" s="84" t="e">
        <f t="shared" si="74"/>
        <v>#N/A</v>
      </c>
      <c r="L493" s="84" t="e">
        <f t="shared" si="75"/>
        <v>#N/A</v>
      </c>
      <c r="M493" s="40">
        <f t="shared" si="70"/>
        <v>0</v>
      </c>
      <c r="N493" s="40" t="e">
        <f t="shared" si="71"/>
        <v>#N/A</v>
      </c>
      <c r="O493" s="40">
        <f t="shared" si="76"/>
        <v>0</v>
      </c>
      <c r="P493" s="68">
        <f t="shared" si="77"/>
        <v>0</v>
      </c>
      <c r="Q493" s="69" t="e">
        <f t="shared" si="72"/>
        <v>#N/A</v>
      </c>
      <c r="R493" s="70">
        <f t="shared" si="78"/>
        <v>0</v>
      </c>
      <c r="T493" s="10"/>
      <c r="U493" s="10"/>
      <c r="V493" s="10"/>
      <c r="W493" s="10"/>
      <c r="X493" s="10"/>
    </row>
    <row r="494" spans="4:24" s="9" customFormat="1" x14ac:dyDescent="0.3">
      <c r="D494" s="17">
        <f t="shared" si="73"/>
        <v>89121</v>
      </c>
      <c r="E494" s="41">
        <v>1</v>
      </c>
      <c r="F494" s="83">
        <f t="shared" si="79"/>
        <v>3</v>
      </c>
      <c r="G494" s="39"/>
      <c r="H494" s="39"/>
      <c r="I494" s="39"/>
      <c r="J494" s="39"/>
      <c r="K494" s="84" t="e">
        <f t="shared" si="74"/>
        <v>#N/A</v>
      </c>
      <c r="L494" s="84" t="e">
        <f t="shared" si="75"/>
        <v>#N/A</v>
      </c>
      <c r="M494" s="40">
        <f t="shared" si="70"/>
        <v>0</v>
      </c>
      <c r="N494" s="40" t="e">
        <f t="shared" si="71"/>
        <v>#N/A</v>
      </c>
      <c r="O494" s="40">
        <f t="shared" si="76"/>
        <v>0</v>
      </c>
      <c r="P494" s="68">
        <f t="shared" si="77"/>
        <v>0</v>
      </c>
      <c r="Q494" s="69" t="e">
        <f t="shared" si="72"/>
        <v>#N/A</v>
      </c>
      <c r="R494" s="70">
        <f t="shared" si="78"/>
        <v>0</v>
      </c>
      <c r="T494" s="10"/>
      <c r="U494" s="10"/>
      <c r="V494" s="10"/>
      <c r="W494" s="10"/>
      <c r="X494" s="10"/>
    </row>
    <row r="495" spans="4:24" s="9" customFormat="1" x14ac:dyDescent="0.3">
      <c r="D495" s="17">
        <f t="shared" si="73"/>
        <v>89212</v>
      </c>
      <c r="E495" s="41">
        <v>1</v>
      </c>
      <c r="F495" s="83">
        <f t="shared" si="79"/>
        <v>3</v>
      </c>
      <c r="G495" s="39"/>
      <c r="H495" s="39"/>
      <c r="I495" s="39"/>
      <c r="J495" s="39"/>
      <c r="K495" s="84" t="e">
        <f t="shared" si="74"/>
        <v>#N/A</v>
      </c>
      <c r="L495" s="84" t="e">
        <f t="shared" si="75"/>
        <v>#N/A</v>
      </c>
      <c r="M495" s="40">
        <f t="shared" si="70"/>
        <v>0</v>
      </c>
      <c r="N495" s="40" t="e">
        <f t="shared" si="71"/>
        <v>#N/A</v>
      </c>
      <c r="O495" s="40">
        <f t="shared" si="76"/>
        <v>0</v>
      </c>
      <c r="P495" s="68">
        <f t="shared" si="77"/>
        <v>0</v>
      </c>
      <c r="Q495" s="69" t="e">
        <f t="shared" si="72"/>
        <v>#N/A</v>
      </c>
      <c r="R495" s="70">
        <f t="shared" si="78"/>
        <v>0</v>
      </c>
      <c r="T495" s="10"/>
      <c r="U495" s="10"/>
      <c r="V495" s="10"/>
      <c r="W495" s="10"/>
      <c r="X495" s="10"/>
    </row>
    <row r="496" spans="4:24" s="9" customFormat="1" x14ac:dyDescent="0.3">
      <c r="D496" s="17">
        <f t="shared" si="73"/>
        <v>89303</v>
      </c>
      <c r="E496" s="41">
        <v>1</v>
      </c>
      <c r="F496" s="83">
        <f t="shared" si="79"/>
        <v>3</v>
      </c>
      <c r="G496" s="39"/>
      <c r="H496" s="39"/>
      <c r="I496" s="39"/>
      <c r="J496" s="39"/>
      <c r="K496" s="84" t="e">
        <f t="shared" si="74"/>
        <v>#N/A</v>
      </c>
      <c r="L496" s="84" t="e">
        <f t="shared" si="75"/>
        <v>#N/A</v>
      </c>
      <c r="M496" s="40">
        <f t="shared" si="70"/>
        <v>0</v>
      </c>
      <c r="N496" s="40" t="e">
        <f t="shared" si="71"/>
        <v>#N/A</v>
      </c>
      <c r="O496" s="40">
        <f t="shared" si="76"/>
        <v>0</v>
      </c>
      <c r="P496" s="68">
        <f t="shared" si="77"/>
        <v>0</v>
      </c>
      <c r="Q496" s="69" t="e">
        <f t="shared" si="72"/>
        <v>#N/A</v>
      </c>
      <c r="R496" s="70">
        <f t="shared" si="78"/>
        <v>0</v>
      </c>
      <c r="T496" s="10"/>
      <c r="U496" s="10"/>
      <c r="V496" s="10"/>
      <c r="W496" s="10"/>
      <c r="X496" s="10"/>
    </row>
    <row r="497" spans="4:24" s="9" customFormat="1" x14ac:dyDescent="0.3">
      <c r="D497" s="17">
        <f t="shared" si="73"/>
        <v>89395</v>
      </c>
      <c r="E497" s="41">
        <v>1</v>
      </c>
      <c r="F497" s="83">
        <f t="shared" si="79"/>
        <v>3</v>
      </c>
      <c r="G497" s="39"/>
      <c r="H497" s="39"/>
      <c r="I497" s="39"/>
      <c r="J497" s="39"/>
      <c r="K497" s="84" t="e">
        <f t="shared" si="74"/>
        <v>#N/A</v>
      </c>
      <c r="L497" s="84" t="e">
        <f t="shared" si="75"/>
        <v>#N/A</v>
      </c>
      <c r="M497" s="40">
        <f t="shared" si="70"/>
        <v>0</v>
      </c>
      <c r="N497" s="40" t="e">
        <f t="shared" si="71"/>
        <v>#N/A</v>
      </c>
      <c r="O497" s="40">
        <f t="shared" si="76"/>
        <v>0</v>
      </c>
      <c r="P497" s="68">
        <f t="shared" si="77"/>
        <v>0</v>
      </c>
      <c r="Q497" s="69" t="e">
        <f t="shared" si="72"/>
        <v>#N/A</v>
      </c>
      <c r="R497" s="70">
        <f t="shared" si="78"/>
        <v>0</v>
      </c>
      <c r="T497" s="10"/>
      <c r="U497" s="10"/>
      <c r="V497" s="10"/>
      <c r="W497" s="10"/>
      <c r="X497" s="10"/>
    </row>
    <row r="498" spans="4:24" s="9" customFormat="1" x14ac:dyDescent="0.3">
      <c r="D498" s="17">
        <f t="shared" si="73"/>
        <v>89487</v>
      </c>
      <c r="E498" s="41">
        <v>1</v>
      </c>
      <c r="F498" s="83">
        <f t="shared" si="79"/>
        <v>3</v>
      </c>
      <c r="G498" s="39"/>
      <c r="H498" s="39"/>
      <c r="I498" s="39"/>
      <c r="J498" s="39"/>
      <c r="K498" s="84" t="e">
        <f t="shared" si="74"/>
        <v>#N/A</v>
      </c>
      <c r="L498" s="84" t="e">
        <f t="shared" si="75"/>
        <v>#N/A</v>
      </c>
      <c r="M498" s="40">
        <f t="shared" si="70"/>
        <v>0</v>
      </c>
      <c r="N498" s="40" t="e">
        <f t="shared" si="71"/>
        <v>#N/A</v>
      </c>
      <c r="O498" s="40">
        <f t="shared" si="76"/>
        <v>0</v>
      </c>
      <c r="P498" s="68">
        <f t="shared" si="77"/>
        <v>0</v>
      </c>
      <c r="Q498" s="69" t="e">
        <f t="shared" si="72"/>
        <v>#N/A</v>
      </c>
      <c r="R498" s="70">
        <f t="shared" si="78"/>
        <v>0</v>
      </c>
      <c r="T498" s="10"/>
      <c r="U498" s="10"/>
      <c r="V498" s="10"/>
      <c r="W498" s="10"/>
      <c r="X498" s="10"/>
    </row>
    <row r="499" spans="4:24" s="9" customFormat="1" x14ac:dyDescent="0.3">
      <c r="D499" s="17">
        <f t="shared" si="73"/>
        <v>89577</v>
      </c>
      <c r="E499" s="41">
        <v>1</v>
      </c>
      <c r="F499" s="83">
        <f t="shared" si="79"/>
        <v>3</v>
      </c>
      <c r="G499" s="39"/>
      <c r="H499" s="39"/>
      <c r="I499" s="39"/>
      <c r="J499" s="39"/>
      <c r="K499" s="84" t="e">
        <f t="shared" si="74"/>
        <v>#N/A</v>
      </c>
      <c r="L499" s="84" t="e">
        <f t="shared" si="75"/>
        <v>#N/A</v>
      </c>
      <c r="M499" s="40">
        <f t="shared" si="70"/>
        <v>0</v>
      </c>
      <c r="N499" s="40" t="e">
        <f t="shared" si="71"/>
        <v>#N/A</v>
      </c>
      <c r="O499" s="40">
        <f t="shared" si="76"/>
        <v>0</v>
      </c>
      <c r="P499" s="68">
        <f t="shared" si="77"/>
        <v>0</v>
      </c>
      <c r="Q499" s="69" t="e">
        <f t="shared" si="72"/>
        <v>#N/A</v>
      </c>
      <c r="R499" s="70">
        <f t="shared" si="78"/>
        <v>0</v>
      </c>
      <c r="T499" s="10"/>
      <c r="U499" s="10"/>
      <c r="V499" s="10"/>
      <c r="W499" s="10"/>
      <c r="X499" s="10"/>
    </row>
    <row r="500" spans="4:24" s="9" customFormat="1" x14ac:dyDescent="0.3">
      <c r="D500" s="17">
        <f t="shared" si="73"/>
        <v>89668</v>
      </c>
      <c r="E500" s="41">
        <v>1</v>
      </c>
      <c r="F500" s="83">
        <f t="shared" si="79"/>
        <v>3</v>
      </c>
      <c r="G500" s="39"/>
      <c r="H500" s="39"/>
      <c r="I500" s="39"/>
      <c r="J500" s="39"/>
      <c r="K500" s="84" t="e">
        <f t="shared" si="74"/>
        <v>#N/A</v>
      </c>
      <c r="L500" s="84" t="e">
        <f t="shared" si="75"/>
        <v>#N/A</v>
      </c>
      <c r="M500" s="40">
        <f t="shared" si="70"/>
        <v>0</v>
      </c>
      <c r="N500" s="40" t="e">
        <f t="shared" si="71"/>
        <v>#N/A</v>
      </c>
      <c r="O500" s="40">
        <f t="shared" si="76"/>
        <v>0</v>
      </c>
      <c r="P500" s="68">
        <f t="shared" si="77"/>
        <v>0</v>
      </c>
      <c r="Q500" s="69" t="e">
        <f t="shared" si="72"/>
        <v>#N/A</v>
      </c>
      <c r="R500" s="70">
        <f t="shared" si="78"/>
        <v>0</v>
      </c>
      <c r="T500" s="10"/>
      <c r="U500" s="10"/>
      <c r="V500" s="10"/>
      <c r="W500" s="10"/>
      <c r="X500" s="10"/>
    </row>
    <row r="501" spans="4:24" s="9" customFormat="1" x14ac:dyDescent="0.3">
      <c r="D501" s="17">
        <f t="shared" si="73"/>
        <v>89760</v>
      </c>
      <c r="E501" s="41">
        <v>1</v>
      </c>
      <c r="F501" s="83">
        <f t="shared" si="79"/>
        <v>3</v>
      </c>
      <c r="G501" s="39"/>
      <c r="H501" s="39"/>
      <c r="I501" s="39"/>
      <c r="J501" s="39"/>
      <c r="K501" s="84" t="e">
        <f t="shared" si="74"/>
        <v>#N/A</v>
      </c>
      <c r="L501" s="84" t="e">
        <f t="shared" si="75"/>
        <v>#N/A</v>
      </c>
      <c r="M501" s="40">
        <f t="shared" si="70"/>
        <v>0</v>
      </c>
      <c r="N501" s="40" t="e">
        <f t="shared" si="71"/>
        <v>#N/A</v>
      </c>
      <c r="O501" s="40">
        <f t="shared" si="76"/>
        <v>0</v>
      </c>
      <c r="P501" s="68">
        <f t="shared" si="77"/>
        <v>0</v>
      </c>
      <c r="Q501" s="69" t="e">
        <f t="shared" si="72"/>
        <v>#N/A</v>
      </c>
      <c r="R501" s="70">
        <f t="shared" si="78"/>
        <v>0</v>
      </c>
      <c r="T501" s="10"/>
      <c r="U501" s="10"/>
      <c r="V501" s="10"/>
      <c r="W501" s="10"/>
      <c r="X501" s="10"/>
    </row>
    <row r="502" spans="4:24" s="9" customFormat="1" x14ac:dyDescent="0.3">
      <c r="D502" s="17">
        <f t="shared" si="73"/>
        <v>89852</v>
      </c>
      <c r="E502" s="41">
        <v>1</v>
      </c>
      <c r="F502" s="83">
        <f t="shared" si="79"/>
        <v>3</v>
      </c>
      <c r="G502" s="39"/>
      <c r="H502" s="39"/>
      <c r="I502" s="39"/>
      <c r="J502" s="39"/>
      <c r="K502" s="84" t="e">
        <f t="shared" si="74"/>
        <v>#N/A</v>
      </c>
      <c r="L502" s="84" t="e">
        <f t="shared" si="75"/>
        <v>#N/A</v>
      </c>
      <c r="M502" s="40">
        <f t="shared" si="70"/>
        <v>0</v>
      </c>
      <c r="N502" s="40" t="e">
        <f t="shared" si="71"/>
        <v>#N/A</v>
      </c>
      <c r="O502" s="40">
        <f t="shared" si="76"/>
        <v>0</v>
      </c>
      <c r="P502" s="68">
        <f t="shared" si="77"/>
        <v>0</v>
      </c>
      <c r="Q502" s="69" t="e">
        <f t="shared" si="72"/>
        <v>#N/A</v>
      </c>
      <c r="R502" s="70">
        <f t="shared" si="78"/>
        <v>0</v>
      </c>
      <c r="T502" s="10"/>
      <c r="U502" s="10"/>
      <c r="V502" s="10"/>
      <c r="W502" s="10"/>
      <c r="X502" s="10"/>
    </row>
    <row r="503" spans="4:24" s="9" customFormat="1" x14ac:dyDescent="0.3">
      <c r="D503" s="17">
        <f t="shared" si="73"/>
        <v>89942</v>
      </c>
      <c r="E503" s="41">
        <v>1</v>
      </c>
      <c r="F503" s="83">
        <f t="shared" si="79"/>
        <v>3</v>
      </c>
      <c r="G503" s="39"/>
      <c r="H503" s="39"/>
      <c r="I503" s="39"/>
      <c r="J503" s="39"/>
      <c r="K503" s="84" t="e">
        <f t="shared" si="74"/>
        <v>#N/A</v>
      </c>
      <c r="L503" s="84" t="e">
        <f t="shared" si="75"/>
        <v>#N/A</v>
      </c>
      <c r="M503" s="40">
        <f t="shared" si="70"/>
        <v>0</v>
      </c>
      <c r="N503" s="40" t="e">
        <f t="shared" si="71"/>
        <v>#N/A</v>
      </c>
      <c r="O503" s="40">
        <f t="shared" si="76"/>
        <v>0</v>
      </c>
      <c r="P503" s="68">
        <f t="shared" si="77"/>
        <v>0</v>
      </c>
      <c r="Q503" s="69" t="e">
        <f t="shared" si="72"/>
        <v>#N/A</v>
      </c>
      <c r="R503" s="70">
        <f t="shared" si="78"/>
        <v>0</v>
      </c>
      <c r="T503" s="10"/>
      <c r="U503" s="10"/>
      <c r="V503" s="10"/>
      <c r="W503" s="10"/>
      <c r="X503" s="10"/>
    </row>
    <row r="504" spans="4:24" s="9" customFormat="1" x14ac:dyDescent="0.3">
      <c r="D504" s="17">
        <f t="shared" si="73"/>
        <v>90033</v>
      </c>
      <c r="E504" s="41">
        <v>1</v>
      </c>
      <c r="F504" s="83">
        <f t="shared" si="79"/>
        <v>3</v>
      </c>
      <c r="G504" s="39"/>
      <c r="H504" s="39"/>
      <c r="I504" s="39"/>
      <c r="J504" s="39"/>
      <c r="K504" s="84" t="e">
        <f t="shared" si="74"/>
        <v>#N/A</v>
      </c>
      <c r="L504" s="84" t="e">
        <f t="shared" si="75"/>
        <v>#N/A</v>
      </c>
      <c r="M504" s="40">
        <f t="shared" si="70"/>
        <v>0</v>
      </c>
      <c r="N504" s="40" t="e">
        <f t="shared" si="71"/>
        <v>#N/A</v>
      </c>
      <c r="O504" s="40">
        <f t="shared" si="76"/>
        <v>0</v>
      </c>
      <c r="P504" s="68">
        <f t="shared" si="77"/>
        <v>0</v>
      </c>
      <c r="Q504" s="69" t="e">
        <f t="shared" si="72"/>
        <v>#N/A</v>
      </c>
      <c r="R504" s="70">
        <f t="shared" si="78"/>
        <v>0</v>
      </c>
      <c r="T504" s="10"/>
      <c r="U504" s="10"/>
      <c r="V504" s="10"/>
      <c r="W504" s="10"/>
      <c r="X504" s="10"/>
    </row>
    <row r="505" spans="4:24" s="9" customFormat="1" x14ac:dyDescent="0.3">
      <c r="D505" s="17">
        <f t="shared" si="73"/>
        <v>90125</v>
      </c>
      <c r="E505" s="41">
        <v>1</v>
      </c>
      <c r="F505" s="83">
        <f t="shared" si="79"/>
        <v>3</v>
      </c>
      <c r="G505" s="39"/>
      <c r="H505" s="39"/>
      <c r="I505" s="39"/>
      <c r="J505" s="39"/>
      <c r="K505" s="84" t="e">
        <f t="shared" si="74"/>
        <v>#N/A</v>
      </c>
      <c r="L505" s="84" t="e">
        <f t="shared" si="75"/>
        <v>#N/A</v>
      </c>
      <c r="M505" s="40">
        <f t="shared" si="70"/>
        <v>0</v>
      </c>
      <c r="N505" s="40" t="e">
        <f t="shared" si="71"/>
        <v>#N/A</v>
      </c>
      <c r="O505" s="40">
        <f t="shared" si="76"/>
        <v>0</v>
      </c>
      <c r="P505" s="68">
        <f t="shared" si="77"/>
        <v>0</v>
      </c>
      <c r="Q505" s="69" t="e">
        <f t="shared" si="72"/>
        <v>#N/A</v>
      </c>
      <c r="R505" s="70">
        <f t="shared" si="78"/>
        <v>0</v>
      </c>
      <c r="T505" s="10"/>
      <c r="U505" s="10"/>
      <c r="V505" s="10"/>
      <c r="W505" s="10"/>
      <c r="X505" s="10"/>
    </row>
    <row r="506" spans="4:24" s="9" customFormat="1" x14ac:dyDescent="0.3">
      <c r="D506" s="17">
        <f t="shared" si="73"/>
        <v>90217</v>
      </c>
      <c r="E506" s="41">
        <v>1</v>
      </c>
      <c r="F506" s="83">
        <f t="shared" si="79"/>
        <v>3</v>
      </c>
      <c r="G506" s="39"/>
      <c r="H506" s="39"/>
      <c r="I506" s="39"/>
      <c r="J506" s="39"/>
      <c r="K506" s="84" t="e">
        <f t="shared" si="74"/>
        <v>#N/A</v>
      </c>
      <c r="L506" s="84" t="e">
        <f t="shared" si="75"/>
        <v>#N/A</v>
      </c>
      <c r="M506" s="40">
        <f t="shared" si="70"/>
        <v>0</v>
      </c>
      <c r="N506" s="40" t="e">
        <f t="shared" si="71"/>
        <v>#N/A</v>
      </c>
      <c r="O506" s="40">
        <f t="shared" si="76"/>
        <v>0</v>
      </c>
      <c r="P506" s="68">
        <f t="shared" si="77"/>
        <v>0</v>
      </c>
      <c r="Q506" s="69" t="e">
        <f t="shared" si="72"/>
        <v>#N/A</v>
      </c>
      <c r="R506" s="70">
        <f t="shared" si="78"/>
        <v>0</v>
      </c>
      <c r="T506" s="10"/>
      <c r="U506" s="10"/>
      <c r="V506" s="10"/>
      <c r="W506" s="10"/>
      <c r="X506" s="10"/>
    </row>
    <row r="507" spans="4:24" s="9" customFormat="1" x14ac:dyDescent="0.3">
      <c r="D507" s="17">
        <f t="shared" si="73"/>
        <v>90307</v>
      </c>
      <c r="E507" s="41">
        <v>1</v>
      </c>
      <c r="F507" s="83">
        <f t="shared" si="79"/>
        <v>3</v>
      </c>
      <c r="G507" s="39"/>
      <c r="H507" s="39"/>
      <c r="I507" s="39"/>
      <c r="J507" s="39"/>
      <c r="K507" s="84" t="e">
        <f t="shared" si="74"/>
        <v>#N/A</v>
      </c>
      <c r="L507" s="84" t="e">
        <f t="shared" si="75"/>
        <v>#N/A</v>
      </c>
      <c r="M507" s="40">
        <f t="shared" si="70"/>
        <v>0</v>
      </c>
      <c r="N507" s="40" t="e">
        <f t="shared" si="71"/>
        <v>#N/A</v>
      </c>
      <c r="O507" s="40">
        <f t="shared" si="76"/>
        <v>0</v>
      </c>
      <c r="P507" s="68">
        <f t="shared" si="77"/>
        <v>0</v>
      </c>
      <c r="Q507" s="69" t="e">
        <f t="shared" si="72"/>
        <v>#N/A</v>
      </c>
      <c r="R507" s="70">
        <f t="shared" si="78"/>
        <v>0</v>
      </c>
      <c r="T507" s="10"/>
      <c r="U507" s="10"/>
      <c r="V507" s="10"/>
      <c r="W507" s="10"/>
      <c r="X507" s="10"/>
    </row>
    <row r="508" spans="4:24" s="9" customFormat="1" x14ac:dyDescent="0.3">
      <c r="D508" s="17">
        <f t="shared" si="73"/>
        <v>90398</v>
      </c>
      <c r="E508" s="41">
        <v>1</v>
      </c>
      <c r="F508" s="83">
        <f t="shared" si="79"/>
        <v>3</v>
      </c>
      <c r="G508" s="39"/>
      <c r="H508" s="39"/>
      <c r="I508" s="39"/>
      <c r="J508" s="39"/>
      <c r="K508" s="84" t="e">
        <f t="shared" si="74"/>
        <v>#N/A</v>
      </c>
      <c r="L508" s="84" t="e">
        <f t="shared" si="75"/>
        <v>#N/A</v>
      </c>
      <c r="M508" s="40">
        <f t="shared" si="70"/>
        <v>0</v>
      </c>
      <c r="N508" s="40" t="e">
        <f t="shared" si="71"/>
        <v>#N/A</v>
      </c>
      <c r="O508" s="40">
        <f t="shared" si="76"/>
        <v>0</v>
      </c>
      <c r="P508" s="68">
        <f t="shared" si="77"/>
        <v>0</v>
      </c>
      <c r="Q508" s="69" t="e">
        <f t="shared" si="72"/>
        <v>#N/A</v>
      </c>
      <c r="R508" s="70">
        <f t="shared" si="78"/>
        <v>0</v>
      </c>
      <c r="T508" s="10"/>
      <c r="U508" s="10"/>
      <c r="V508" s="10"/>
      <c r="W508" s="10"/>
      <c r="X508" s="10"/>
    </row>
    <row r="509" spans="4:24" s="9" customFormat="1" x14ac:dyDescent="0.3">
      <c r="D509" s="17">
        <f t="shared" si="73"/>
        <v>90490</v>
      </c>
      <c r="E509" s="41">
        <v>1</v>
      </c>
      <c r="F509" s="83">
        <f t="shared" si="79"/>
        <v>3</v>
      </c>
      <c r="G509" s="39"/>
      <c r="H509" s="39"/>
      <c r="I509" s="39"/>
      <c r="J509" s="39"/>
      <c r="K509" s="84" t="e">
        <f t="shared" si="74"/>
        <v>#N/A</v>
      </c>
      <c r="L509" s="84" t="e">
        <f t="shared" si="75"/>
        <v>#N/A</v>
      </c>
      <c r="M509" s="40">
        <f t="shared" si="70"/>
        <v>0</v>
      </c>
      <c r="N509" s="40" t="e">
        <f t="shared" si="71"/>
        <v>#N/A</v>
      </c>
      <c r="O509" s="40">
        <f t="shared" si="76"/>
        <v>0</v>
      </c>
      <c r="P509" s="68">
        <f t="shared" si="77"/>
        <v>0</v>
      </c>
      <c r="Q509" s="69" t="e">
        <f t="shared" si="72"/>
        <v>#N/A</v>
      </c>
      <c r="R509" s="70">
        <f t="shared" si="78"/>
        <v>0</v>
      </c>
      <c r="T509" s="10"/>
      <c r="U509" s="10"/>
      <c r="V509" s="10"/>
      <c r="W509" s="10"/>
      <c r="X509" s="10"/>
    </row>
    <row r="510" spans="4:24" s="9" customFormat="1" x14ac:dyDescent="0.3">
      <c r="D510" s="17">
        <f t="shared" si="73"/>
        <v>90582</v>
      </c>
      <c r="E510" s="41">
        <v>1</v>
      </c>
      <c r="F510" s="83">
        <f t="shared" si="79"/>
        <v>3</v>
      </c>
      <c r="G510" s="39"/>
      <c r="H510" s="39"/>
      <c r="I510" s="39"/>
      <c r="J510" s="39"/>
      <c r="K510" s="84" t="e">
        <f t="shared" si="74"/>
        <v>#N/A</v>
      </c>
      <c r="L510" s="84" t="e">
        <f t="shared" si="75"/>
        <v>#N/A</v>
      </c>
      <c r="M510" s="40">
        <f t="shared" si="70"/>
        <v>0</v>
      </c>
      <c r="N510" s="40" t="e">
        <f t="shared" si="71"/>
        <v>#N/A</v>
      </c>
      <c r="O510" s="40">
        <f t="shared" si="76"/>
        <v>0</v>
      </c>
      <c r="P510" s="68">
        <f t="shared" si="77"/>
        <v>0</v>
      </c>
      <c r="Q510" s="69" t="e">
        <f t="shared" si="72"/>
        <v>#N/A</v>
      </c>
      <c r="R510" s="70">
        <f t="shared" si="78"/>
        <v>0</v>
      </c>
      <c r="T510" s="10"/>
      <c r="U510" s="10"/>
      <c r="V510" s="10"/>
      <c r="W510" s="10"/>
      <c r="X510" s="10"/>
    </row>
    <row r="511" spans="4:24" s="9" customFormat="1" x14ac:dyDescent="0.3">
      <c r="D511" s="17">
        <f t="shared" si="73"/>
        <v>90673</v>
      </c>
      <c r="E511" s="41">
        <v>1</v>
      </c>
      <c r="F511" s="83">
        <f t="shared" si="79"/>
        <v>3</v>
      </c>
      <c r="G511" s="39"/>
      <c r="H511" s="39"/>
      <c r="I511" s="39"/>
      <c r="J511" s="39"/>
      <c r="K511" s="84" t="e">
        <f t="shared" si="74"/>
        <v>#N/A</v>
      </c>
      <c r="L511" s="84" t="e">
        <f t="shared" si="75"/>
        <v>#N/A</v>
      </c>
      <c r="M511" s="40">
        <f t="shared" si="70"/>
        <v>0</v>
      </c>
      <c r="N511" s="40" t="e">
        <f t="shared" si="71"/>
        <v>#N/A</v>
      </c>
      <c r="O511" s="40">
        <f t="shared" si="76"/>
        <v>0</v>
      </c>
      <c r="P511" s="68">
        <f t="shared" si="77"/>
        <v>0</v>
      </c>
      <c r="Q511" s="69" t="e">
        <f t="shared" si="72"/>
        <v>#N/A</v>
      </c>
      <c r="R511" s="70">
        <f t="shared" si="78"/>
        <v>0</v>
      </c>
      <c r="T511" s="10"/>
      <c r="U511" s="10"/>
      <c r="V511" s="10"/>
      <c r="W511" s="10"/>
      <c r="X511" s="10"/>
    </row>
    <row r="512" spans="4:24" s="9" customFormat="1" x14ac:dyDescent="0.3">
      <c r="D512" s="17">
        <f t="shared" si="73"/>
        <v>90764</v>
      </c>
      <c r="E512" s="41">
        <v>1</v>
      </c>
      <c r="F512" s="83">
        <f t="shared" si="79"/>
        <v>3</v>
      </c>
      <c r="G512" s="39"/>
      <c r="H512" s="39"/>
      <c r="I512" s="39"/>
      <c r="J512" s="39"/>
      <c r="K512" s="84" t="e">
        <f t="shared" si="74"/>
        <v>#N/A</v>
      </c>
      <c r="L512" s="84" t="e">
        <f t="shared" si="75"/>
        <v>#N/A</v>
      </c>
      <c r="M512" s="40">
        <f t="shared" si="70"/>
        <v>0</v>
      </c>
      <c r="N512" s="40" t="e">
        <f t="shared" si="71"/>
        <v>#N/A</v>
      </c>
      <c r="O512" s="40">
        <f t="shared" si="76"/>
        <v>0</v>
      </c>
      <c r="P512" s="68">
        <f t="shared" si="77"/>
        <v>0</v>
      </c>
      <c r="Q512" s="69" t="e">
        <f t="shared" si="72"/>
        <v>#N/A</v>
      </c>
      <c r="R512" s="70">
        <f t="shared" si="78"/>
        <v>0</v>
      </c>
      <c r="T512" s="10"/>
      <c r="U512" s="10"/>
      <c r="V512" s="10"/>
      <c r="W512" s="10"/>
      <c r="X512" s="10"/>
    </row>
    <row r="513" spans="4:24" s="9" customFormat="1" x14ac:dyDescent="0.3">
      <c r="D513" s="17">
        <f t="shared" si="73"/>
        <v>90856</v>
      </c>
      <c r="E513" s="41">
        <v>1</v>
      </c>
      <c r="F513" s="83">
        <f t="shared" si="79"/>
        <v>3</v>
      </c>
      <c r="G513" s="39"/>
      <c r="H513" s="39"/>
      <c r="I513" s="39"/>
      <c r="J513" s="39"/>
      <c r="K513" s="84" t="e">
        <f t="shared" si="74"/>
        <v>#N/A</v>
      </c>
      <c r="L513" s="84" t="e">
        <f t="shared" si="75"/>
        <v>#N/A</v>
      </c>
      <c r="M513" s="40">
        <f t="shared" si="70"/>
        <v>0</v>
      </c>
      <c r="N513" s="40" t="e">
        <f t="shared" si="71"/>
        <v>#N/A</v>
      </c>
      <c r="O513" s="40">
        <f t="shared" si="76"/>
        <v>0</v>
      </c>
      <c r="P513" s="68">
        <f t="shared" si="77"/>
        <v>0</v>
      </c>
      <c r="Q513" s="69" t="e">
        <f t="shared" si="72"/>
        <v>#N/A</v>
      </c>
      <c r="R513" s="70">
        <f t="shared" si="78"/>
        <v>0</v>
      </c>
      <c r="T513" s="10"/>
      <c r="U513" s="10"/>
      <c r="V513" s="10"/>
      <c r="W513" s="10"/>
      <c r="X513" s="10"/>
    </row>
    <row r="514" spans="4:24" s="9" customFormat="1" x14ac:dyDescent="0.3">
      <c r="D514" s="17">
        <f t="shared" si="73"/>
        <v>90948</v>
      </c>
      <c r="E514" s="41">
        <v>1</v>
      </c>
      <c r="F514" s="83">
        <f t="shared" si="79"/>
        <v>3</v>
      </c>
      <c r="G514" s="39"/>
      <c r="H514" s="39"/>
      <c r="I514" s="39"/>
      <c r="J514" s="39"/>
      <c r="K514" s="84" t="e">
        <f t="shared" si="74"/>
        <v>#N/A</v>
      </c>
      <c r="L514" s="84" t="e">
        <f t="shared" si="75"/>
        <v>#N/A</v>
      </c>
      <c r="M514" s="40">
        <f t="shared" ref="M514:M577" si="80">IF(AND(ISBLANK(G515),ISBLANK(H515),ISBLANK(I515)),
       IF(AND(ISBLANK(G514),ISBLANK(H514),ISBLANK(I514)),
           IF(O513&gt;0,
                IF(YEARFRAC($B$7,D514)&gt;$B$10,O513,M513)+R513+($B$5-$B$25*E513+$B$4)*YEARFRAC(D513,D514)+IF(AND($B$27,YEARFRAC($B$7,D513)&lt;$B$10),$B$29*12*YEARFRAC(D513,D514),0)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K514+N("If records exist on this row, but not on the next, start the prediction by using this row's record")),
    NA()+N("Both this row and next have records; do nothing"))</f>
        <v>0</v>
      </c>
      <c r="N514" s="40" t="e">
        <f t="shared" ref="N514:N577" si="81">IF($B$27,
   IF(AND(ISBLANK(G515),ISBLANK(H515),ISBLANK(I515)),
      IF(AND(ISBLANK(G514),ISBLANK(H514),ISBLANK(I514)),
          IF(YEARFRAC($B$7,D514)&lt;=$B$10,
               MAX(N513+Q513-$B$29*12*YEARFRAC(D513,D514),0)+N("Predict the fixed balance if both this row and next have no records: it's the balance, plus interest, minus repayment"),
               0+N("Return a zero fixed balance if we're past the fixed period")),
          H514+N("Return the fixed balance when this row has a record, but the next doesn't")),
      NA()+N("Return NA if records were entered for this row and next (no need to predict)")),
 NA()+N("Return NA if the fixed period is not used"))</f>
        <v>#N/A</v>
      </c>
      <c r="O514" s="40">
        <f t="shared" si="76"/>
        <v>0</v>
      </c>
      <c r="P514" s="68">
        <f t="shared" si="77"/>
        <v>0</v>
      </c>
      <c r="Q514" s="69" t="e">
        <f t="shared" ref="Q514:Q577" si="82">IF(ISNA(N514),
      NA()+N("Do nothing if the fixed balance is NA"),
      IF(AND(D514&gt;=$B$7,N514&gt;0,YEARFRAC($B$7,D514)&lt;=$B$10)+N("Check if within the fixed period"),
          (N514+IF(OR(ISNA(M514),ISNA($B$11)),0,MIN(0,MAX(-$B$11,M514))))*((1+$B$9/100/365)^(365*YEARFRAC(D514,D515))-1)
            +N("The fixed interest is the fixed rate (for the time between rows) multiplied by the fixed balance, reduced by up to the max repayment (if the variable balance is negative)"),
          0+N("No interest if outside the fixed period, or the balance is non-positive")))</f>
        <v>#N/A</v>
      </c>
      <c r="R514" s="70">
        <f t="shared" si="78"/>
        <v>0</v>
      </c>
      <c r="T514" s="10"/>
      <c r="U514" s="10"/>
      <c r="V514" s="10"/>
      <c r="W514" s="10"/>
      <c r="X514" s="10"/>
    </row>
    <row r="515" spans="4:24" s="9" customFormat="1" x14ac:dyDescent="0.3">
      <c r="D515" s="17">
        <f t="shared" ref="D515:D578" si="83">EDATE(D514,3)</f>
        <v>91038</v>
      </c>
      <c r="E515" s="41">
        <v>1</v>
      </c>
      <c r="F515" s="83">
        <f t="shared" si="79"/>
        <v>3</v>
      </c>
      <c r="G515" s="39"/>
      <c r="H515" s="39"/>
      <c r="I515" s="39"/>
      <c r="J515" s="39"/>
      <c r="K515" s="84" t="e">
        <f t="shared" ref="K515:K578" si="84">IF(AND(ISBLANK(G515),ISBLANK(I515)),NA(),G515-I515)+N("Only give a result if the offset or variable balance are recorded")</f>
        <v>#N/A</v>
      </c>
      <c r="L515" s="84" t="e">
        <f t="shared" ref="L515:L578" si="85">IF(AND(ISBLANK(G515),ISBLANK(H515),ISBLANK(I515)),
      NA()+N("This row has no records; use NA"),
      H515+K515)</f>
        <v>#N/A</v>
      </c>
      <c r="M515" s="40">
        <f t="shared" si="80"/>
        <v>0</v>
      </c>
      <c r="N515" s="40" t="e">
        <f t="shared" si="81"/>
        <v>#N/A</v>
      </c>
      <c r="O515" s="40">
        <f t="shared" ref="O515:O578" si="86">IF(ISNA(M515),
       IF(ISNA(N515), NA()+N("NA if both fixed and variable are NA"), MAX(0,N515)+N("Fixed balance if variable is NA")),
       IF(ISNA(N515),MAX(0,M515)+N("Variable balance if fixed is NA"),MAX(M515+N515,0)+N("Fixed+Variable if both aren't NA")))</f>
        <v>0</v>
      </c>
      <c r="P515" s="68">
        <f t="shared" ref="P515:P578" si="87">IF(ISNA(Q515)+N("This formula returns the sum of the interests that aren't NA"),
      IF(ISNA(R515),NA(),R515),
      IF(ISNA(R515),Q515,Q515+R515))</f>
        <v>0</v>
      </c>
      <c r="Q515" s="69" t="e">
        <f t="shared" si="82"/>
        <v>#N/A</v>
      </c>
      <c r="R515" s="70">
        <f t="shared" ref="R515:R578" si="88">IF(ISNA(M515),
      NA()+N("Do nothing if the variable balance is NA"),
      MAX(IF(YEARFRAC($B$7,D515)&gt;$B$10,O515,M515)*((1+F515/100/365)^(365*YEARFRAC(D515,D516))-1), 0)
     +N("The variable interest is the variable rate (for the period between rows) multiplied by the net or variable balance (depending if within the fixed period), and only for positive variable balances"))</f>
        <v>0</v>
      </c>
      <c r="T515" s="10"/>
      <c r="U515" s="10"/>
      <c r="V515" s="10"/>
      <c r="W515" s="10"/>
      <c r="X515" s="10"/>
    </row>
    <row r="516" spans="4:24" s="9" customFormat="1" x14ac:dyDescent="0.3">
      <c r="D516" s="17">
        <f t="shared" si="83"/>
        <v>91129</v>
      </c>
      <c r="E516" s="41">
        <v>1</v>
      </c>
      <c r="F516" s="83">
        <f t="shared" ref="F516:F579" si="89">F515</f>
        <v>3</v>
      </c>
      <c r="G516" s="39"/>
      <c r="H516" s="39"/>
      <c r="I516" s="39"/>
      <c r="J516" s="39"/>
      <c r="K516" s="84" t="e">
        <f t="shared" si="84"/>
        <v>#N/A</v>
      </c>
      <c r="L516" s="84" t="e">
        <f t="shared" si="85"/>
        <v>#N/A</v>
      </c>
      <c r="M516" s="40">
        <f t="shared" si="80"/>
        <v>0</v>
      </c>
      <c r="N516" s="40" t="e">
        <f t="shared" si="81"/>
        <v>#N/A</v>
      </c>
      <c r="O516" s="40">
        <f t="shared" si="86"/>
        <v>0</v>
      </c>
      <c r="P516" s="68">
        <f t="shared" si="87"/>
        <v>0</v>
      </c>
      <c r="Q516" s="69" t="e">
        <f t="shared" si="82"/>
        <v>#N/A</v>
      </c>
      <c r="R516" s="70">
        <f t="shared" si="88"/>
        <v>0</v>
      </c>
      <c r="T516" s="10"/>
      <c r="U516" s="10"/>
      <c r="V516" s="10"/>
      <c r="W516" s="10"/>
      <c r="X516" s="10"/>
    </row>
    <row r="517" spans="4:24" s="9" customFormat="1" x14ac:dyDescent="0.3">
      <c r="D517" s="17">
        <f t="shared" si="83"/>
        <v>91221</v>
      </c>
      <c r="E517" s="41">
        <v>1</v>
      </c>
      <c r="F517" s="83">
        <f t="shared" si="89"/>
        <v>3</v>
      </c>
      <c r="G517" s="39"/>
      <c r="H517" s="39"/>
      <c r="I517" s="39"/>
      <c r="J517" s="39"/>
      <c r="K517" s="84" t="e">
        <f t="shared" si="84"/>
        <v>#N/A</v>
      </c>
      <c r="L517" s="84" t="e">
        <f t="shared" si="85"/>
        <v>#N/A</v>
      </c>
      <c r="M517" s="40">
        <f t="shared" si="80"/>
        <v>0</v>
      </c>
      <c r="N517" s="40" t="e">
        <f t="shared" si="81"/>
        <v>#N/A</v>
      </c>
      <c r="O517" s="40">
        <f t="shared" si="86"/>
        <v>0</v>
      </c>
      <c r="P517" s="68">
        <f t="shared" si="87"/>
        <v>0</v>
      </c>
      <c r="Q517" s="69" t="e">
        <f t="shared" si="82"/>
        <v>#N/A</v>
      </c>
      <c r="R517" s="70">
        <f t="shared" si="88"/>
        <v>0</v>
      </c>
      <c r="T517" s="10"/>
      <c r="U517" s="10"/>
      <c r="V517" s="10"/>
      <c r="W517" s="10"/>
      <c r="X517" s="10"/>
    </row>
    <row r="518" spans="4:24" s="9" customFormat="1" x14ac:dyDescent="0.3">
      <c r="D518" s="17">
        <f t="shared" si="83"/>
        <v>91313</v>
      </c>
      <c r="E518" s="41">
        <v>1</v>
      </c>
      <c r="F518" s="83">
        <f t="shared" si="89"/>
        <v>3</v>
      </c>
      <c r="G518" s="39"/>
      <c r="H518" s="39"/>
      <c r="I518" s="39"/>
      <c r="J518" s="39"/>
      <c r="K518" s="84" t="e">
        <f t="shared" si="84"/>
        <v>#N/A</v>
      </c>
      <c r="L518" s="84" t="e">
        <f t="shared" si="85"/>
        <v>#N/A</v>
      </c>
      <c r="M518" s="40">
        <f t="shared" si="80"/>
        <v>0</v>
      </c>
      <c r="N518" s="40" t="e">
        <f t="shared" si="81"/>
        <v>#N/A</v>
      </c>
      <c r="O518" s="40">
        <f t="shared" si="86"/>
        <v>0</v>
      </c>
      <c r="P518" s="68">
        <f t="shared" si="87"/>
        <v>0</v>
      </c>
      <c r="Q518" s="69" t="e">
        <f t="shared" si="82"/>
        <v>#N/A</v>
      </c>
      <c r="R518" s="70">
        <f t="shared" si="88"/>
        <v>0</v>
      </c>
      <c r="T518" s="10"/>
      <c r="U518" s="10"/>
      <c r="V518" s="10"/>
      <c r="W518" s="10"/>
      <c r="X518" s="10"/>
    </row>
    <row r="519" spans="4:24" s="9" customFormat="1" x14ac:dyDescent="0.3">
      <c r="D519" s="17">
        <f t="shared" si="83"/>
        <v>91403</v>
      </c>
      <c r="E519" s="41">
        <v>1</v>
      </c>
      <c r="F519" s="83">
        <f t="shared" si="89"/>
        <v>3</v>
      </c>
      <c r="G519" s="39"/>
      <c r="H519" s="39"/>
      <c r="I519" s="39"/>
      <c r="J519" s="39"/>
      <c r="K519" s="84" t="e">
        <f t="shared" si="84"/>
        <v>#N/A</v>
      </c>
      <c r="L519" s="84" t="e">
        <f t="shared" si="85"/>
        <v>#N/A</v>
      </c>
      <c r="M519" s="40">
        <f t="shared" si="80"/>
        <v>0</v>
      </c>
      <c r="N519" s="40" t="e">
        <f t="shared" si="81"/>
        <v>#N/A</v>
      </c>
      <c r="O519" s="40">
        <f t="shared" si="86"/>
        <v>0</v>
      </c>
      <c r="P519" s="68">
        <f t="shared" si="87"/>
        <v>0</v>
      </c>
      <c r="Q519" s="69" t="e">
        <f t="shared" si="82"/>
        <v>#N/A</v>
      </c>
      <c r="R519" s="70">
        <f t="shared" si="88"/>
        <v>0</v>
      </c>
      <c r="T519" s="10"/>
      <c r="U519" s="10"/>
      <c r="V519" s="10"/>
      <c r="W519" s="10"/>
      <c r="X519" s="10"/>
    </row>
    <row r="520" spans="4:24" s="9" customFormat="1" x14ac:dyDescent="0.3">
      <c r="D520" s="17">
        <f t="shared" si="83"/>
        <v>91494</v>
      </c>
      <c r="E520" s="41">
        <v>1</v>
      </c>
      <c r="F520" s="83">
        <f t="shared" si="89"/>
        <v>3</v>
      </c>
      <c r="G520" s="39"/>
      <c r="H520" s="39"/>
      <c r="I520" s="39"/>
      <c r="J520" s="39"/>
      <c r="K520" s="84" t="e">
        <f t="shared" si="84"/>
        <v>#N/A</v>
      </c>
      <c r="L520" s="84" t="e">
        <f t="shared" si="85"/>
        <v>#N/A</v>
      </c>
      <c r="M520" s="40">
        <f t="shared" si="80"/>
        <v>0</v>
      </c>
      <c r="N520" s="40" t="e">
        <f t="shared" si="81"/>
        <v>#N/A</v>
      </c>
      <c r="O520" s="40">
        <f t="shared" si="86"/>
        <v>0</v>
      </c>
      <c r="P520" s="68">
        <f t="shared" si="87"/>
        <v>0</v>
      </c>
      <c r="Q520" s="69" t="e">
        <f t="shared" si="82"/>
        <v>#N/A</v>
      </c>
      <c r="R520" s="70">
        <f t="shared" si="88"/>
        <v>0</v>
      </c>
      <c r="T520" s="10"/>
      <c r="U520" s="10"/>
      <c r="V520" s="10"/>
      <c r="W520" s="10"/>
      <c r="X520" s="10"/>
    </row>
    <row r="521" spans="4:24" s="9" customFormat="1" x14ac:dyDescent="0.3">
      <c r="D521" s="17">
        <f t="shared" si="83"/>
        <v>91586</v>
      </c>
      <c r="E521" s="41">
        <v>1</v>
      </c>
      <c r="F521" s="83">
        <f t="shared" si="89"/>
        <v>3</v>
      </c>
      <c r="G521" s="39"/>
      <c r="H521" s="39"/>
      <c r="I521" s="39"/>
      <c r="J521" s="39"/>
      <c r="K521" s="84" t="e">
        <f t="shared" si="84"/>
        <v>#N/A</v>
      </c>
      <c r="L521" s="84" t="e">
        <f t="shared" si="85"/>
        <v>#N/A</v>
      </c>
      <c r="M521" s="40">
        <f t="shared" si="80"/>
        <v>0</v>
      </c>
      <c r="N521" s="40" t="e">
        <f t="shared" si="81"/>
        <v>#N/A</v>
      </c>
      <c r="O521" s="40">
        <f t="shared" si="86"/>
        <v>0</v>
      </c>
      <c r="P521" s="68">
        <f t="shared" si="87"/>
        <v>0</v>
      </c>
      <c r="Q521" s="69" t="e">
        <f t="shared" si="82"/>
        <v>#N/A</v>
      </c>
      <c r="R521" s="70">
        <f t="shared" si="88"/>
        <v>0</v>
      </c>
      <c r="T521" s="10"/>
      <c r="U521" s="10"/>
      <c r="V521" s="10"/>
      <c r="W521" s="10"/>
      <c r="X521" s="10"/>
    </row>
    <row r="522" spans="4:24" s="9" customFormat="1" x14ac:dyDescent="0.3">
      <c r="D522" s="17">
        <f t="shared" si="83"/>
        <v>91678</v>
      </c>
      <c r="E522" s="41">
        <v>1</v>
      </c>
      <c r="F522" s="83">
        <f t="shared" si="89"/>
        <v>3</v>
      </c>
      <c r="G522" s="39"/>
      <c r="H522" s="39"/>
      <c r="I522" s="39"/>
      <c r="J522" s="39"/>
      <c r="K522" s="84" t="e">
        <f t="shared" si="84"/>
        <v>#N/A</v>
      </c>
      <c r="L522" s="84" t="e">
        <f t="shared" si="85"/>
        <v>#N/A</v>
      </c>
      <c r="M522" s="40">
        <f t="shared" si="80"/>
        <v>0</v>
      </c>
      <c r="N522" s="40" t="e">
        <f t="shared" si="81"/>
        <v>#N/A</v>
      </c>
      <c r="O522" s="40">
        <f t="shared" si="86"/>
        <v>0</v>
      </c>
      <c r="P522" s="68">
        <f t="shared" si="87"/>
        <v>0</v>
      </c>
      <c r="Q522" s="69" t="e">
        <f t="shared" si="82"/>
        <v>#N/A</v>
      </c>
      <c r="R522" s="70">
        <f t="shared" si="88"/>
        <v>0</v>
      </c>
      <c r="T522" s="10"/>
      <c r="U522" s="10"/>
      <c r="V522" s="10"/>
      <c r="W522" s="10"/>
      <c r="X522" s="10"/>
    </row>
    <row r="523" spans="4:24" s="9" customFormat="1" x14ac:dyDescent="0.3">
      <c r="D523" s="17">
        <f t="shared" si="83"/>
        <v>91768</v>
      </c>
      <c r="E523" s="41">
        <v>1</v>
      </c>
      <c r="F523" s="83">
        <f t="shared" si="89"/>
        <v>3</v>
      </c>
      <c r="G523" s="39"/>
      <c r="H523" s="39"/>
      <c r="I523" s="39"/>
      <c r="J523" s="39"/>
      <c r="K523" s="84" t="e">
        <f t="shared" si="84"/>
        <v>#N/A</v>
      </c>
      <c r="L523" s="84" t="e">
        <f t="shared" si="85"/>
        <v>#N/A</v>
      </c>
      <c r="M523" s="40">
        <f t="shared" si="80"/>
        <v>0</v>
      </c>
      <c r="N523" s="40" t="e">
        <f t="shared" si="81"/>
        <v>#N/A</v>
      </c>
      <c r="O523" s="40">
        <f t="shared" si="86"/>
        <v>0</v>
      </c>
      <c r="P523" s="68">
        <f t="shared" si="87"/>
        <v>0</v>
      </c>
      <c r="Q523" s="69" t="e">
        <f t="shared" si="82"/>
        <v>#N/A</v>
      </c>
      <c r="R523" s="70">
        <f t="shared" si="88"/>
        <v>0</v>
      </c>
      <c r="T523" s="10"/>
      <c r="U523" s="10"/>
      <c r="V523" s="10"/>
      <c r="W523" s="10"/>
      <c r="X523" s="10"/>
    </row>
    <row r="524" spans="4:24" s="9" customFormat="1" x14ac:dyDescent="0.3">
      <c r="D524" s="17">
        <f t="shared" si="83"/>
        <v>91859</v>
      </c>
      <c r="E524" s="41">
        <v>1</v>
      </c>
      <c r="F524" s="83">
        <f t="shared" si="89"/>
        <v>3</v>
      </c>
      <c r="G524" s="39"/>
      <c r="H524" s="39"/>
      <c r="I524" s="39"/>
      <c r="J524" s="39"/>
      <c r="K524" s="84" t="e">
        <f t="shared" si="84"/>
        <v>#N/A</v>
      </c>
      <c r="L524" s="84" t="e">
        <f t="shared" si="85"/>
        <v>#N/A</v>
      </c>
      <c r="M524" s="40">
        <f t="shared" si="80"/>
        <v>0</v>
      </c>
      <c r="N524" s="40" t="e">
        <f t="shared" si="81"/>
        <v>#N/A</v>
      </c>
      <c r="O524" s="40">
        <f t="shared" si="86"/>
        <v>0</v>
      </c>
      <c r="P524" s="68">
        <f t="shared" si="87"/>
        <v>0</v>
      </c>
      <c r="Q524" s="69" t="e">
        <f t="shared" si="82"/>
        <v>#N/A</v>
      </c>
      <c r="R524" s="70">
        <f t="shared" si="88"/>
        <v>0</v>
      </c>
      <c r="T524" s="10"/>
      <c r="U524" s="10"/>
      <c r="V524" s="10"/>
      <c r="W524" s="10"/>
      <c r="X524" s="10"/>
    </row>
    <row r="525" spans="4:24" s="9" customFormat="1" x14ac:dyDescent="0.3">
      <c r="D525" s="17">
        <f t="shared" si="83"/>
        <v>91951</v>
      </c>
      <c r="E525" s="41">
        <v>1</v>
      </c>
      <c r="F525" s="83">
        <f t="shared" si="89"/>
        <v>3</v>
      </c>
      <c r="G525" s="39"/>
      <c r="H525" s="39"/>
      <c r="I525" s="39"/>
      <c r="J525" s="39"/>
      <c r="K525" s="84" t="e">
        <f t="shared" si="84"/>
        <v>#N/A</v>
      </c>
      <c r="L525" s="84" t="e">
        <f t="shared" si="85"/>
        <v>#N/A</v>
      </c>
      <c r="M525" s="40">
        <f t="shared" si="80"/>
        <v>0</v>
      </c>
      <c r="N525" s="40" t="e">
        <f t="shared" si="81"/>
        <v>#N/A</v>
      </c>
      <c r="O525" s="40">
        <f t="shared" si="86"/>
        <v>0</v>
      </c>
      <c r="P525" s="68">
        <f t="shared" si="87"/>
        <v>0</v>
      </c>
      <c r="Q525" s="69" t="e">
        <f t="shared" si="82"/>
        <v>#N/A</v>
      </c>
      <c r="R525" s="70">
        <f t="shared" si="88"/>
        <v>0</v>
      </c>
      <c r="T525" s="10"/>
      <c r="U525" s="10"/>
      <c r="V525" s="10"/>
      <c r="W525" s="10"/>
      <c r="X525" s="10"/>
    </row>
    <row r="526" spans="4:24" s="9" customFormat="1" x14ac:dyDescent="0.3">
      <c r="D526" s="17">
        <f t="shared" si="83"/>
        <v>92043</v>
      </c>
      <c r="E526" s="41">
        <v>1</v>
      </c>
      <c r="F526" s="83">
        <f t="shared" si="89"/>
        <v>3</v>
      </c>
      <c r="G526" s="39"/>
      <c r="H526" s="39"/>
      <c r="I526" s="39"/>
      <c r="J526" s="39"/>
      <c r="K526" s="84" t="e">
        <f t="shared" si="84"/>
        <v>#N/A</v>
      </c>
      <c r="L526" s="84" t="e">
        <f t="shared" si="85"/>
        <v>#N/A</v>
      </c>
      <c r="M526" s="40">
        <f t="shared" si="80"/>
        <v>0</v>
      </c>
      <c r="N526" s="40" t="e">
        <f t="shared" si="81"/>
        <v>#N/A</v>
      </c>
      <c r="O526" s="40">
        <f t="shared" si="86"/>
        <v>0</v>
      </c>
      <c r="P526" s="68">
        <f t="shared" si="87"/>
        <v>0</v>
      </c>
      <c r="Q526" s="69" t="e">
        <f t="shared" si="82"/>
        <v>#N/A</v>
      </c>
      <c r="R526" s="70">
        <f t="shared" si="88"/>
        <v>0</v>
      </c>
      <c r="T526" s="10"/>
      <c r="U526" s="10"/>
      <c r="V526" s="10"/>
      <c r="W526" s="10"/>
      <c r="X526" s="10"/>
    </row>
    <row r="527" spans="4:24" s="9" customFormat="1" x14ac:dyDescent="0.3">
      <c r="D527" s="17">
        <f t="shared" si="83"/>
        <v>92134</v>
      </c>
      <c r="E527" s="41">
        <v>1</v>
      </c>
      <c r="F527" s="83">
        <f t="shared" si="89"/>
        <v>3</v>
      </c>
      <c r="G527" s="39"/>
      <c r="H527" s="39"/>
      <c r="I527" s="39"/>
      <c r="J527" s="39"/>
      <c r="K527" s="84" t="e">
        <f t="shared" si="84"/>
        <v>#N/A</v>
      </c>
      <c r="L527" s="84" t="e">
        <f t="shared" si="85"/>
        <v>#N/A</v>
      </c>
      <c r="M527" s="40">
        <f t="shared" si="80"/>
        <v>0</v>
      </c>
      <c r="N527" s="40" t="e">
        <f t="shared" si="81"/>
        <v>#N/A</v>
      </c>
      <c r="O527" s="40">
        <f t="shared" si="86"/>
        <v>0</v>
      </c>
      <c r="P527" s="68">
        <f t="shared" si="87"/>
        <v>0</v>
      </c>
      <c r="Q527" s="69" t="e">
        <f t="shared" si="82"/>
        <v>#N/A</v>
      </c>
      <c r="R527" s="70">
        <f t="shared" si="88"/>
        <v>0</v>
      </c>
      <c r="T527" s="10"/>
      <c r="U527" s="10"/>
      <c r="V527" s="10"/>
      <c r="W527" s="10"/>
      <c r="X527" s="10"/>
    </row>
    <row r="528" spans="4:24" s="9" customFormat="1" x14ac:dyDescent="0.3">
      <c r="D528" s="17">
        <f t="shared" si="83"/>
        <v>92225</v>
      </c>
      <c r="E528" s="41">
        <v>1</v>
      </c>
      <c r="F528" s="83">
        <f t="shared" si="89"/>
        <v>3</v>
      </c>
      <c r="G528" s="39"/>
      <c r="H528" s="39"/>
      <c r="I528" s="39"/>
      <c r="J528" s="39"/>
      <c r="K528" s="84" t="e">
        <f t="shared" si="84"/>
        <v>#N/A</v>
      </c>
      <c r="L528" s="84" t="e">
        <f t="shared" si="85"/>
        <v>#N/A</v>
      </c>
      <c r="M528" s="40">
        <f t="shared" si="80"/>
        <v>0</v>
      </c>
      <c r="N528" s="40" t="e">
        <f t="shared" si="81"/>
        <v>#N/A</v>
      </c>
      <c r="O528" s="40">
        <f t="shared" si="86"/>
        <v>0</v>
      </c>
      <c r="P528" s="68">
        <f t="shared" si="87"/>
        <v>0</v>
      </c>
      <c r="Q528" s="69" t="e">
        <f t="shared" si="82"/>
        <v>#N/A</v>
      </c>
      <c r="R528" s="70">
        <f t="shared" si="88"/>
        <v>0</v>
      </c>
      <c r="T528" s="10"/>
      <c r="U528" s="10"/>
      <c r="V528" s="10"/>
      <c r="W528" s="10"/>
      <c r="X528" s="10"/>
    </row>
    <row r="529" spans="4:24" s="9" customFormat="1" x14ac:dyDescent="0.3">
      <c r="D529" s="17">
        <f t="shared" si="83"/>
        <v>92317</v>
      </c>
      <c r="E529" s="41">
        <v>1</v>
      </c>
      <c r="F529" s="83">
        <f t="shared" si="89"/>
        <v>3</v>
      </c>
      <c r="G529" s="39"/>
      <c r="H529" s="39"/>
      <c r="I529" s="39"/>
      <c r="J529" s="39"/>
      <c r="K529" s="84" t="e">
        <f t="shared" si="84"/>
        <v>#N/A</v>
      </c>
      <c r="L529" s="84" t="e">
        <f t="shared" si="85"/>
        <v>#N/A</v>
      </c>
      <c r="M529" s="40">
        <f t="shared" si="80"/>
        <v>0</v>
      </c>
      <c r="N529" s="40" t="e">
        <f t="shared" si="81"/>
        <v>#N/A</v>
      </c>
      <c r="O529" s="40">
        <f t="shared" si="86"/>
        <v>0</v>
      </c>
      <c r="P529" s="68">
        <f t="shared" si="87"/>
        <v>0</v>
      </c>
      <c r="Q529" s="69" t="e">
        <f t="shared" si="82"/>
        <v>#N/A</v>
      </c>
      <c r="R529" s="70">
        <f t="shared" si="88"/>
        <v>0</v>
      </c>
      <c r="T529" s="10"/>
      <c r="U529" s="10"/>
      <c r="V529" s="10"/>
      <c r="W529" s="10"/>
      <c r="X529" s="10"/>
    </row>
    <row r="530" spans="4:24" s="9" customFormat="1" x14ac:dyDescent="0.3">
      <c r="D530" s="17">
        <f t="shared" si="83"/>
        <v>92409</v>
      </c>
      <c r="E530" s="41">
        <v>1</v>
      </c>
      <c r="F530" s="83">
        <f t="shared" si="89"/>
        <v>3</v>
      </c>
      <c r="G530" s="39"/>
      <c r="H530" s="39"/>
      <c r="I530" s="39"/>
      <c r="J530" s="39"/>
      <c r="K530" s="84" t="e">
        <f t="shared" si="84"/>
        <v>#N/A</v>
      </c>
      <c r="L530" s="84" t="e">
        <f t="shared" si="85"/>
        <v>#N/A</v>
      </c>
      <c r="M530" s="40">
        <f t="shared" si="80"/>
        <v>0</v>
      </c>
      <c r="N530" s="40" t="e">
        <f t="shared" si="81"/>
        <v>#N/A</v>
      </c>
      <c r="O530" s="40">
        <f t="shared" si="86"/>
        <v>0</v>
      </c>
      <c r="P530" s="68">
        <f t="shared" si="87"/>
        <v>0</v>
      </c>
      <c r="Q530" s="69" t="e">
        <f t="shared" si="82"/>
        <v>#N/A</v>
      </c>
      <c r="R530" s="70">
        <f t="shared" si="88"/>
        <v>0</v>
      </c>
      <c r="T530" s="10"/>
      <c r="U530" s="10"/>
      <c r="V530" s="10"/>
      <c r="W530" s="10"/>
      <c r="X530" s="10"/>
    </row>
    <row r="531" spans="4:24" s="9" customFormat="1" x14ac:dyDescent="0.3">
      <c r="D531" s="17">
        <f t="shared" si="83"/>
        <v>92499</v>
      </c>
      <c r="E531" s="41">
        <v>1</v>
      </c>
      <c r="F531" s="83">
        <f t="shared" si="89"/>
        <v>3</v>
      </c>
      <c r="G531" s="39"/>
      <c r="H531" s="39"/>
      <c r="I531" s="39"/>
      <c r="J531" s="39"/>
      <c r="K531" s="84" t="e">
        <f t="shared" si="84"/>
        <v>#N/A</v>
      </c>
      <c r="L531" s="84" t="e">
        <f t="shared" si="85"/>
        <v>#N/A</v>
      </c>
      <c r="M531" s="40">
        <f t="shared" si="80"/>
        <v>0</v>
      </c>
      <c r="N531" s="40" t="e">
        <f t="shared" si="81"/>
        <v>#N/A</v>
      </c>
      <c r="O531" s="40">
        <f t="shared" si="86"/>
        <v>0</v>
      </c>
      <c r="P531" s="68">
        <f t="shared" si="87"/>
        <v>0</v>
      </c>
      <c r="Q531" s="69" t="e">
        <f t="shared" si="82"/>
        <v>#N/A</v>
      </c>
      <c r="R531" s="70">
        <f t="shared" si="88"/>
        <v>0</v>
      </c>
      <c r="T531" s="10"/>
      <c r="U531" s="10"/>
      <c r="V531" s="10"/>
      <c r="W531" s="10"/>
      <c r="X531" s="10"/>
    </row>
    <row r="532" spans="4:24" s="9" customFormat="1" x14ac:dyDescent="0.3">
      <c r="D532" s="17">
        <f t="shared" si="83"/>
        <v>92590</v>
      </c>
      <c r="E532" s="41">
        <v>1</v>
      </c>
      <c r="F532" s="83">
        <f t="shared" si="89"/>
        <v>3</v>
      </c>
      <c r="G532" s="39"/>
      <c r="H532" s="39"/>
      <c r="I532" s="39"/>
      <c r="J532" s="39"/>
      <c r="K532" s="84" t="e">
        <f t="shared" si="84"/>
        <v>#N/A</v>
      </c>
      <c r="L532" s="84" t="e">
        <f t="shared" si="85"/>
        <v>#N/A</v>
      </c>
      <c r="M532" s="40">
        <f t="shared" si="80"/>
        <v>0</v>
      </c>
      <c r="N532" s="40" t="e">
        <f t="shared" si="81"/>
        <v>#N/A</v>
      </c>
      <c r="O532" s="40">
        <f t="shared" si="86"/>
        <v>0</v>
      </c>
      <c r="P532" s="68">
        <f t="shared" si="87"/>
        <v>0</v>
      </c>
      <c r="Q532" s="69" t="e">
        <f t="shared" si="82"/>
        <v>#N/A</v>
      </c>
      <c r="R532" s="70">
        <f t="shared" si="88"/>
        <v>0</v>
      </c>
      <c r="T532" s="10"/>
      <c r="U532" s="10"/>
      <c r="V532" s="10"/>
      <c r="W532" s="10"/>
      <c r="X532" s="10"/>
    </row>
    <row r="533" spans="4:24" s="9" customFormat="1" x14ac:dyDescent="0.3">
      <c r="D533" s="17">
        <f t="shared" si="83"/>
        <v>92682</v>
      </c>
      <c r="E533" s="41">
        <v>1</v>
      </c>
      <c r="F533" s="83">
        <f t="shared" si="89"/>
        <v>3</v>
      </c>
      <c r="G533" s="39"/>
      <c r="H533" s="39"/>
      <c r="I533" s="39"/>
      <c r="J533" s="39"/>
      <c r="K533" s="84" t="e">
        <f t="shared" si="84"/>
        <v>#N/A</v>
      </c>
      <c r="L533" s="84" t="e">
        <f t="shared" si="85"/>
        <v>#N/A</v>
      </c>
      <c r="M533" s="40">
        <f t="shared" si="80"/>
        <v>0</v>
      </c>
      <c r="N533" s="40" t="e">
        <f t="shared" si="81"/>
        <v>#N/A</v>
      </c>
      <c r="O533" s="40">
        <f t="shared" si="86"/>
        <v>0</v>
      </c>
      <c r="P533" s="68">
        <f t="shared" si="87"/>
        <v>0</v>
      </c>
      <c r="Q533" s="69" t="e">
        <f t="shared" si="82"/>
        <v>#N/A</v>
      </c>
      <c r="R533" s="70">
        <f t="shared" si="88"/>
        <v>0</v>
      </c>
      <c r="T533" s="10"/>
      <c r="U533" s="10"/>
      <c r="V533" s="10"/>
      <c r="W533" s="10"/>
      <c r="X533" s="10"/>
    </row>
    <row r="534" spans="4:24" s="9" customFormat="1" x14ac:dyDescent="0.3">
      <c r="D534" s="17">
        <f t="shared" si="83"/>
        <v>92774</v>
      </c>
      <c r="E534" s="41">
        <v>1</v>
      </c>
      <c r="F534" s="83">
        <f t="shared" si="89"/>
        <v>3</v>
      </c>
      <c r="G534" s="39"/>
      <c r="H534" s="39"/>
      <c r="I534" s="39"/>
      <c r="J534" s="39"/>
      <c r="K534" s="84" t="e">
        <f t="shared" si="84"/>
        <v>#N/A</v>
      </c>
      <c r="L534" s="84" t="e">
        <f t="shared" si="85"/>
        <v>#N/A</v>
      </c>
      <c r="M534" s="40">
        <f t="shared" si="80"/>
        <v>0</v>
      </c>
      <c r="N534" s="40" t="e">
        <f t="shared" si="81"/>
        <v>#N/A</v>
      </c>
      <c r="O534" s="40">
        <f t="shared" si="86"/>
        <v>0</v>
      </c>
      <c r="P534" s="68">
        <f t="shared" si="87"/>
        <v>0</v>
      </c>
      <c r="Q534" s="69" t="e">
        <f t="shared" si="82"/>
        <v>#N/A</v>
      </c>
      <c r="R534" s="70">
        <f t="shared" si="88"/>
        <v>0</v>
      </c>
      <c r="T534" s="10"/>
      <c r="U534" s="10"/>
      <c r="V534" s="10"/>
      <c r="W534" s="10"/>
      <c r="X534" s="10"/>
    </row>
    <row r="535" spans="4:24" s="9" customFormat="1" x14ac:dyDescent="0.3">
      <c r="D535" s="17">
        <f t="shared" si="83"/>
        <v>92864</v>
      </c>
      <c r="E535" s="41">
        <v>1</v>
      </c>
      <c r="F535" s="83">
        <f t="shared" si="89"/>
        <v>3</v>
      </c>
      <c r="G535" s="39"/>
      <c r="H535" s="39"/>
      <c r="I535" s="39"/>
      <c r="J535" s="39"/>
      <c r="K535" s="84" t="e">
        <f t="shared" si="84"/>
        <v>#N/A</v>
      </c>
      <c r="L535" s="84" t="e">
        <f t="shared" si="85"/>
        <v>#N/A</v>
      </c>
      <c r="M535" s="40">
        <f t="shared" si="80"/>
        <v>0</v>
      </c>
      <c r="N535" s="40" t="e">
        <f t="shared" si="81"/>
        <v>#N/A</v>
      </c>
      <c r="O535" s="40">
        <f t="shared" si="86"/>
        <v>0</v>
      </c>
      <c r="P535" s="68">
        <f t="shared" si="87"/>
        <v>0</v>
      </c>
      <c r="Q535" s="69" t="e">
        <f t="shared" si="82"/>
        <v>#N/A</v>
      </c>
      <c r="R535" s="70">
        <f t="shared" si="88"/>
        <v>0</v>
      </c>
      <c r="T535" s="10"/>
      <c r="U535" s="10"/>
      <c r="V535" s="10"/>
      <c r="W535" s="10"/>
      <c r="X535" s="10"/>
    </row>
    <row r="536" spans="4:24" s="9" customFormat="1" x14ac:dyDescent="0.3">
      <c r="D536" s="17">
        <f t="shared" si="83"/>
        <v>92955</v>
      </c>
      <c r="E536" s="41">
        <v>1</v>
      </c>
      <c r="F536" s="83">
        <f t="shared" si="89"/>
        <v>3</v>
      </c>
      <c r="G536" s="39"/>
      <c r="H536" s="39"/>
      <c r="I536" s="39"/>
      <c r="J536" s="39"/>
      <c r="K536" s="84" t="e">
        <f t="shared" si="84"/>
        <v>#N/A</v>
      </c>
      <c r="L536" s="84" t="e">
        <f t="shared" si="85"/>
        <v>#N/A</v>
      </c>
      <c r="M536" s="40">
        <f t="shared" si="80"/>
        <v>0</v>
      </c>
      <c r="N536" s="40" t="e">
        <f t="shared" si="81"/>
        <v>#N/A</v>
      </c>
      <c r="O536" s="40">
        <f t="shared" si="86"/>
        <v>0</v>
      </c>
      <c r="P536" s="68">
        <f t="shared" si="87"/>
        <v>0</v>
      </c>
      <c r="Q536" s="69" t="e">
        <f t="shared" si="82"/>
        <v>#N/A</v>
      </c>
      <c r="R536" s="70">
        <f t="shared" si="88"/>
        <v>0</v>
      </c>
      <c r="T536" s="10"/>
      <c r="U536" s="10"/>
      <c r="V536" s="10"/>
      <c r="W536" s="10"/>
      <c r="X536" s="10"/>
    </row>
    <row r="537" spans="4:24" s="9" customFormat="1" x14ac:dyDescent="0.3">
      <c r="D537" s="17">
        <f t="shared" si="83"/>
        <v>93047</v>
      </c>
      <c r="E537" s="41">
        <v>1</v>
      </c>
      <c r="F537" s="83">
        <f t="shared" si="89"/>
        <v>3</v>
      </c>
      <c r="G537" s="39"/>
      <c r="H537" s="39"/>
      <c r="I537" s="39"/>
      <c r="J537" s="39"/>
      <c r="K537" s="84" t="e">
        <f t="shared" si="84"/>
        <v>#N/A</v>
      </c>
      <c r="L537" s="84" t="e">
        <f t="shared" si="85"/>
        <v>#N/A</v>
      </c>
      <c r="M537" s="40">
        <f t="shared" si="80"/>
        <v>0</v>
      </c>
      <c r="N537" s="40" t="e">
        <f t="shared" si="81"/>
        <v>#N/A</v>
      </c>
      <c r="O537" s="40">
        <f t="shared" si="86"/>
        <v>0</v>
      </c>
      <c r="P537" s="68">
        <f t="shared" si="87"/>
        <v>0</v>
      </c>
      <c r="Q537" s="69" t="e">
        <f t="shared" si="82"/>
        <v>#N/A</v>
      </c>
      <c r="R537" s="70">
        <f t="shared" si="88"/>
        <v>0</v>
      </c>
      <c r="T537" s="10"/>
      <c r="U537" s="10"/>
      <c r="V537" s="10"/>
      <c r="W537" s="10"/>
      <c r="X537" s="10"/>
    </row>
    <row r="538" spans="4:24" s="9" customFormat="1" x14ac:dyDescent="0.3">
      <c r="D538" s="17">
        <f t="shared" si="83"/>
        <v>93139</v>
      </c>
      <c r="E538" s="41">
        <v>1</v>
      </c>
      <c r="F538" s="83">
        <f t="shared" si="89"/>
        <v>3</v>
      </c>
      <c r="G538" s="39"/>
      <c r="H538" s="39"/>
      <c r="I538" s="39"/>
      <c r="J538" s="39"/>
      <c r="K538" s="84" t="e">
        <f t="shared" si="84"/>
        <v>#N/A</v>
      </c>
      <c r="L538" s="84" t="e">
        <f t="shared" si="85"/>
        <v>#N/A</v>
      </c>
      <c r="M538" s="40">
        <f t="shared" si="80"/>
        <v>0</v>
      </c>
      <c r="N538" s="40" t="e">
        <f t="shared" si="81"/>
        <v>#N/A</v>
      </c>
      <c r="O538" s="40">
        <f t="shared" si="86"/>
        <v>0</v>
      </c>
      <c r="P538" s="68">
        <f t="shared" si="87"/>
        <v>0</v>
      </c>
      <c r="Q538" s="69" t="e">
        <f t="shared" si="82"/>
        <v>#N/A</v>
      </c>
      <c r="R538" s="70">
        <f t="shared" si="88"/>
        <v>0</v>
      </c>
      <c r="T538" s="10"/>
      <c r="U538" s="10"/>
      <c r="V538" s="10"/>
      <c r="W538" s="10"/>
      <c r="X538" s="10"/>
    </row>
    <row r="539" spans="4:24" s="9" customFormat="1" x14ac:dyDescent="0.3">
      <c r="D539" s="17">
        <f t="shared" si="83"/>
        <v>93229</v>
      </c>
      <c r="E539" s="41">
        <v>1</v>
      </c>
      <c r="F539" s="83">
        <f t="shared" si="89"/>
        <v>3</v>
      </c>
      <c r="G539" s="39"/>
      <c r="H539" s="39"/>
      <c r="I539" s="39"/>
      <c r="J539" s="39"/>
      <c r="K539" s="84" t="e">
        <f t="shared" si="84"/>
        <v>#N/A</v>
      </c>
      <c r="L539" s="84" t="e">
        <f t="shared" si="85"/>
        <v>#N/A</v>
      </c>
      <c r="M539" s="40">
        <f t="shared" si="80"/>
        <v>0</v>
      </c>
      <c r="N539" s="40" t="e">
        <f t="shared" si="81"/>
        <v>#N/A</v>
      </c>
      <c r="O539" s="40">
        <f t="shared" si="86"/>
        <v>0</v>
      </c>
      <c r="P539" s="68">
        <f t="shared" si="87"/>
        <v>0</v>
      </c>
      <c r="Q539" s="69" t="e">
        <f t="shared" si="82"/>
        <v>#N/A</v>
      </c>
      <c r="R539" s="70">
        <f t="shared" si="88"/>
        <v>0</v>
      </c>
      <c r="T539" s="10"/>
      <c r="U539" s="10"/>
      <c r="V539" s="10"/>
      <c r="W539" s="10"/>
      <c r="X539" s="10"/>
    </row>
    <row r="540" spans="4:24" s="9" customFormat="1" x14ac:dyDescent="0.3">
      <c r="D540" s="17">
        <f t="shared" si="83"/>
        <v>93320</v>
      </c>
      <c r="E540" s="41">
        <v>1</v>
      </c>
      <c r="F540" s="83">
        <f t="shared" si="89"/>
        <v>3</v>
      </c>
      <c r="G540" s="39"/>
      <c r="H540" s="39"/>
      <c r="I540" s="39"/>
      <c r="J540" s="39"/>
      <c r="K540" s="84" t="e">
        <f t="shared" si="84"/>
        <v>#N/A</v>
      </c>
      <c r="L540" s="84" t="e">
        <f t="shared" si="85"/>
        <v>#N/A</v>
      </c>
      <c r="M540" s="40">
        <f t="shared" si="80"/>
        <v>0</v>
      </c>
      <c r="N540" s="40" t="e">
        <f t="shared" si="81"/>
        <v>#N/A</v>
      </c>
      <c r="O540" s="40">
        <f t="shared" si="86"/>
        <v>0</v>
      </c>
      <c r="P540" s="68">
        <f t="shared" si="87"/>
        <v>0</v>
      </c>
      <c r="Q540" s="69" t="e">
        <f t="shared" si="82"/>
        <v>#N/A</v>
      </c>
      <c r="R540" s="70">
        <f t="shared" si="88"/>
        <v>0</v>
      </c>
      <c r="T540" s="10"/>
      <c r="U540" s="10"/>
      <c r="V540" s="10"/>
      <c r="W540" s="10"/>
      <c r="X540" s="10"/>
    </row>
    <row r="541" spans="4:24" s="9" customFormat="1" x14ac:dyDescent="0.3">
      <c r="D541" s="17">
        <f t="shared" si="83"/>
        <v>93412</v>
      </c>
      <c r="E541" s="41">
        <v>1</v>
      </c>
      <c r="F541" s="83">
        <f t="shared" si="89"/>
        <v>3</v>
      </c>
      <c r="G541" s="39"/>
      <c r="H541" s="39"/>
      <c r="I541" s="39"/>
      <c r="J541" s="39"/>
      <c r="K541" s="84" t="e">
        <f t="shared" si="84"/>
        <v>#N/A</v>
      </c>
      <c r="L541" s="84" t="e">
        <f t="shared" si="85"/>
        <v>#N/A</v>
      </c>
      <c r="M541" s="40">
        <f t="shared" si="80"/>
        <v>0</v>
      </c>
      <c r="N541" s="40" t="e">
        <f t="shared" si="81"/>
        <v>#N/A</v>
      </c>
      <c r="O541" s="40">
        <f t="shared" si="86"/>
        <v>0</v>
      </c>
      <c r="P541" s="68">
        <f t="shared" si="87"/>
        <v>0</v>
      </c>
      <c r="Q541" s="69" t="e">
        <f t="shared" si="82"/>
        <v>#N/A</v>
      </c>
      <c r="R541" s="70">
        <f t="shared" si="88"/>
        <v>0</v>
      </c>
      <c r="T541" s="10"/>
      <c r="U541" s="10"/>
      <c r="V541" s="10"/>
      <c r="W541" s="10"/>
      <c r="X541" s="10"/>
    </row>
    <row r="542" spans="4:24" s="9" customFormat="1" x14ac:dyDescent="0.3">
      <c r="D542" s="17">
        <f t="shared" si="83"/>
        <v>93504</v>
      </c>
      <c r="E542" s="41">
        <v>1</v>
      </c>
      <c r="F542" s="83">
        <f t="shared" si="89"/>
        <v>3</v>
      </c>
      <c r="G542" s="39"/>
      <c r="H542" s="39"/>
      <c r="I542" s="39"/>
      <c r="J542" s="39"/>
      <c r="K542" s="84" t="e">
        <f t="shared" si="84"/>
        <v>#N/A</v>
      </c>
      <c r="L542" s="84" t="e">
        <f t="shared" si="85"/>
        <v>#N/A</v>
      </c>
      <c r="M542" s="40">
        <f t="shared" si="80"/>
        <v>0</v>
      </c>
      <c r="N542" s="40" t="e">
        <f t="shared" si="81"/>
        <v>#N/A</v>
      </c>
      <c r="O542" s="40">
        <f t="shared" si="86"/>
        <v>0</v>
      </c>
      <c r="P542" s="68">
        <f t="shared" si="87"/>
        <v>0</v>
      </c>
      <c r="Q542" s="69" t="e">
        <f t="shared" si="82"/>
        <v>#N/A</v>
      </c>
      <c r="R542" s="70">
        <f t="shared" si="88"/>
        <v>0</v>
      </c>
      <c r="T542" s="10"/>
      <c r="U542" s="10"/>
      <c r="V542" s="10"/>
      <c r="W542" s="10"/>
      <c r="X542" s="10"/>
    </row>
    <row r="543" spans="4:24" s="9" customFormat="1" x14ac:dyDescent="0.3">
      <c r="D543" s="17">
        <f t="shared" si="83"/>
        <v>93595</v>
      </c>
      <c r="E543" s="41">
        <v>1</v>
      </c>
      <c r="F543" s="83">
        <f t="shared" si="89"/>
        <v>3</v>
      </c>
      <c r="G543" s="39"/>
      <c r="H543" s="39"/>
      <c r="I543" s="39"/>
      <c r="J543" s="39"/>
      <c r="K543" s="84" t="e">
        <f t="shared" si="84"/>
        <v>#N/A</v>
      </c>
      <c r="L543" s="84" t="e">
        <f t="shared" si="85"/>
        <v>#N/A</v>
      </c>
      <c r="M543" s="40">
        <f t="shared" si="80"/>
        <v>0</v>
      </c>
      <c r="N543" s="40" t="e">
        <f t="shared" si="81"/>
        <v>#N/A</v>
      </c>
      <c r="O543" s="40">
        <f t="shared" si="86"/>
        <v>0</v>
      </c>
      <c r="P543" s="68">
        <f t="shared" si="87"/>
        <v>0</v>
      </c>
      <c r="Q543" s="69" t="e">
        <f t="shared" si="82"/>
        <v>#N/A</v>
      </c>
      <c r="R543" s="70">
        <f t="shared" si="88"/>
        <v>0</v>
      </c>
      <c r="T543" s="10"/>
      <c r="U543" s="10"/>
      <c r="V543" s="10"/>
      <c r="W543" s="10"/>
      <c r="X543" s="10"/>
    </row>
    <row r="544" spans="4:24" s="9" customFormat="1" x14ac:dyDescent="0.3">
      <c r="D544" s="17">
        <f t="shared" si="83"/>
        <v>93686</v>
      </c>
      <c r="E544" s="41">
        <v>1</v>
      </c>
      <c r="F544" s="83">
        <f t="shared" si="89"/>
        <v>3</v>
      </c>
      <c r="G544" s="39"/>
      <c r="H544" s="39"/>
      <c r="I544" s="39"/>
      <c r="J544" s="39"/>
      <c r="K544" s="84" t="e">
        <f t="shared" si="84"/>
        <v>#N/A</v>
      </c>
      <c r="L544" s="84" t="e">
        <f t="shared" si="85"/>
        <v>#N/A</v>
      </c>
      <c r="M544" s="40">
        <f t="shared" si="80"/>
        <v>0</v>
      </c>
      <c r="N544" s="40" t="e">
        <f t="shared" si="81"/>
        <v>#N/A</v>
      </c>
      <c r="O544" s="40">
        <f t="shared" si="86"/>
        <v>0</v>
      </c>
      <c r="P544" s="68">
        <f t="shared" si="87"/>
        <v>0</v>
      </c>
      <c r="Q544" s="69" t="e">
        <f t="shared" si="82"/>
        <v>#N/A</v>
      </c>
      <c r="R544" s="70">
        <f t="shared" si="88"/>
        <v>0</v>
      </c>
      <c r="T544" s="10"/>
      <c r="U544" s="10"/>
      <c r="V544" s="10"/>
      <c r="W544" s="10"/>
      <c r="X544" s="10"/>
    </row>
    <row r="545" spans="4:24" s="9" customFormat="1" x14ac:dyDescent="0.3">
      <c r="D545" s="17">
        <f t="shared" si="83"/>
        <v>93778</v>
      </c>
      <c r="E545" s="41">
        <v>1</v>
      </c>
      <c r="F545" s="83">
        <f t="shared" si="89"/>
        <v>3</v>
      </c>
      <c r="G545" s="39"/>
      <c r="H545" s="39"/>
      <c r="I545" s="39"/>
      <c r="J545" s="39"/>
      <c r="K545" s="84" t="e">
        <f t="shared" si="84"/>
        <v>#N/A</v>
      </c>
      <c r="L545" s="84" t="e">
        <f t="shared" si="85"/>
        <v>#N/A</v>
      </c>
      <c r="M545" s="40">
        <f t="shared" si="80"/>
        <v>0</v>
      </c>
      <c r="N545" s="40" t="e">
        <f t="shared" si="81"/>
        <v>#N/A</v>
      </c>
      <c r="O545" s="40">
        <f t="shared" si="86"/>
        <v>0</v>
      </c>
      <c r="P545" s="68">
        <f t="shared" si="87"/>
        <v>0</v>
      </c>
      <c r="Q545" s="69" t="e">
        <f t="shared" si="82"/>
        <v>#N/A</v>
      </c>
      <c r="R545" s="70">
        <f t="shared" si="88"/>
        <v>0</v>
      </c>
      <c r="T545" s="10"/>
      <c r="U545" s="10"/>
      <c r="V545" s="10"/>
      <c r="W545" s="10"/>
      <c r="X545" s="10"/>
    </row>
    <row r="546" spans="4:24" s="9" customFormat="1" x14ac:dyDescent="0.3">
      <c r="D546" s="17">
        <f t="shared" si="83"/>
        <v>93870</v>
      </c>
      <c r="E546" s="41">
        <v>1</v>
      </c>
      <c r="F546" s="83">
        <f t="shared" si="89"/>
        <v>3</v>
      </c>
      <c r="G546" s="39"/>
      <c r="H546" s="39"/>
      <c r="I546" s="39"/>
      <c r="J546" s="39"/>
      <c r="K546" s="84" t="e">
        <f t="shared" si="84"/>
        <v>#N/A</v>
      </c>
      <c r="L546" s="84" t="e">
        <f t="shared" si="85"/>
        <v>#N/A</v>
      </c>
      <c r="M546" s="40">
        <f t="shared" si="80"/>
        <v>0</v>
      </c>
      <c r="N546" s="40" t="e">
        <f t="shared" si="81"/>
        <v>#N/A</v>
      </c>
      <c r="O546" s="40">
        <f t="shared" si="86"/>
        <v>0</v>
      </c>
      <c r="P546" s="68">
        <f t="shared" si="87"/>
        <v>0</v>
      </c>
      <c r="Q546" s="69" t="e">
        <f t="shared" si="82"/>
        <v>#N/A</v>
      </c>
      <c r="R546" s="70">
        <f t="shared" si="88"/>
        <v>0</v>
      </c>
      <c r="T546" s="10"/>
      <c r="U546" s="10"/>
      <c r="V546" s="10"/>
      <c r="W546" s="10"/>
      <c r="X546" s="10"/>
    </row>
    <row r="547" spans="4:24" s="9" customFormat="1" x14ac:dyDescent="0.3">
      <c r="D547" s="17">
        <f t="shared" si="83"/>
        <v>93960</v>
      </c>
      <c r="E547" s="41">
        <v>1</v>
      </c>
      <c r="F547" s="83">
        <f t="shared" si="89"/>
        <v>3</v>
      </c>
      <c r="G547" s="39"/>
      <c r="H547" s="39"/>
      <c r="I547" s="39"/>
      <c r="J547" s="39"/>
      <c r="K547" s="84" t="e">
        <f t="shared" si="84"/>
        <v>#N/A</v>
      </c>
      <c r="L547" s="84" t="e">
        <f t="shared" si="85"/>
        <v>#N/A</v>
      </c>
      <c r="M547" s="40">
        <f t="shared" si="80"/>
        <v>0</v>
      </c>
      <c r="N547" s="40" t="e">
        <f t="shared" si="81"/>
        <v>#N/A</v>
      </c>
      <c r="O547" s="40">
        <f t="shared" si="86"/>
        <v>0</v>
      </c>
      <c r="P547" s="68">
        <f t="shared" si="87"/>
        <v>0</v>
      </c>
      <c r="Q547" s="69" t="e">
        <f t="shared" si="82"/>
        <v>#N/A</v>
      </c>
      <c r="R547" s="70">
        <f t="shared" si="88"/>
        <v>0</v>
      </c>
      <c r="T547" s="10"/>
      <c r="U547" s="10"/>
      <c r="V547" s="10"/>
      <c r="W547" s="10"/>
      <c r="X547" s="10"/>
    </row>
    <row r="548" spans="4:24" s="9" customFormat="1" x14ac:dyDescent="0.3">
      <c r="D548" s="17">
        <f t="shared" si="83"/>
        <v>94051</v>
      </c>
      <c r="E548" s="41">
        <v>1</v>
      </c>
      <c r="F548" s="83">
        <f t="shared" si="89"/>
        <v>3</v>
      </c>
      <c r="G548" s="39"/>
      <c r="H548" s="39"/>
      <c r="I548" s="39"/>
      <c r="J548" s="39"/>
      <c r="K548" s="84" t="e">
        <f t="shared" si="84"/>
        <v>#N/A</v>
      </c>
      <c r="L548" s="84" t="e">
        <f t="shared" si="85"/>
        <v>#N/A</v>
      </c>
      <c r="M548" s="40">
        <f t="shared" si="80"/>
        <v>0</v>
      </c>
      <c r="N548" s="40" t="e">
        <f t="shared" si="81"/>
        <v>#N/A</v>
      </c>
      <c r="O548" s="40">
        <f t="shared" si="86"/>
        <v>0</v>
      </c>
      <c r="P548" s="68">
        <f t="shared" si="87"/>
        <v>0</v>
      </c>
      <c r="Q548" s="69" t="e">
        <f t="shared" si="82"/>
        <v>#N/A</v>
      </c>
      <c r="R548" s="70">
        <f t="shared" si="88"/>
        <v>0</v>
      </c>
      <c r="T548" s="10"/>
      <c r="U548" s="10"/>
      <c r="V548" s="10"/>
      <c r="W548" s="10"/>
      <c r="X548" s="10"/>
    </row>
    <row r="549" spans="4:24" s="9" customFormat="1" x14ac:dyDescent="0.3">
      <c r="D549" s="17">
        <f t="shared" si="83"/>
        <v>94143</v>
      </c>
      <c r="E549" s="41">
        <v>1</v>
      </c>
      <c r="F549" s="83">
        <f t="shared" si="89"/>
        <v>3</v>
      </c>
      <c r="G549" s="39"/>
      <c r="H549" s="39"/>
      <c r="I549" s="39"/>
      <c r="J549" s="39"/>
      <c r="K549" s="84" t="e">
        <f t="shared" si="84"/>
        <v>#N/A</v>
      </c>
      <c r="L549" s="84" t="e">
        <f t="shared" si="85"/>
        <v>#N/A</v>
      </c>
      <c r="M549" s="40">
        <f t="shared" si="80"/>
        <v>0</v>
      </c>
      <c r="N549" s="40" t="e">
        <f t="shared" si="81"/>
        <v>#N/A</v>
      </c>
      <c r="O549" s="40">
        <f t="shared" si="86"/>
        <v>0</v>
      </c>
      <c r="P549" s="68">
        <f t="shared" si="87"/>
        <v>0</v>
      </c>
      <c r="Q549" s="69" t="e">
        <f t="shared" si="82"/>
        <v>#N/A</v>
      </c>
      <c r="R549" s="70">
        <f t="shared" si="88"/>
        <v>0</v>
      </c>
      <c r="T549" s="10"/>
      <c r="U549" s="10"/>
      <c r="V549" s="10"/>
      <c r="W549" s="10"/>
      <c r="X549" s="10"/>
    </row>
    <row r="550" spans="4:24" s="9" customFormat="1" x14ac:dyDescent="0.3">
      <c r="D550" s="17">
        <f t="shared" si="83"/>
        <v>94235</v>
      </c>
      <c r="E550" s="41">
        <v>1</v>
      </c>
      <c r="F550" s="83">
        <f t="shared" si="89"/>
        <v>3</v>
      </c>
      <c r="G550" s="39"/>
      <c r="H550" s="39"/>
      <c r="I550" s="39"/>
      <c r="J550" s="39"/>
      <c r="K550" s="84" t="e">
        <f t="shared" si="84"/>
        <v>#N/A</v>
      </c>
      <c r="L550" s="84" t="e">
        <f t="shared" si="85"/>
        <v>#N/A</v>
      </c>
      <c r="M550" s="40">
        <f t="shared" si="80"/>
        <v>0</v>
      </c>
      <c r="N550" s="40" t="e">
        <f t="shared" si="81"/>
        <v>#N/A</v>
      </c>
      <c r="O550" s="40">
        <f t="shared" si="86"/>
        <v>0</v>
      </c>
      <c r="P550" s="68">
        <f t="shared" si="87"/>
        <v>0</v>
      </c>
      <c r="Q550" s="69" t="e">
        <f t="shared" si="82"/>
        <v>#N/A</v>
      </c>
      <c r="R550" s="70">
        <f t="shared" si="88"/>
        <v>0</v>
      </c>
      <c r="T550" s="10"/>
      <c r="U550" s="10"/>
      <c r="V550" s="10"/>
      <c r="W550" s="10"/>
      <c r="X550" s="10"/>
    </row>
    <row r="551" spans="4:24" s="9" customFormat="1" x14ac:dyDescent="0.3">
      <c r="D551" s="17">
        <f t="shared" si="83"/>
        <v>94325</v>
      </c>
      <c r="E551" s="41">
        <v>1</v>
      </c>
      <c r="F551" s="83">
        <f t="shared" si="89"/>
        <v>3</v>
      </c>
      <c r="G551" s="39"/>
      <c r="H551" s="39"/>
      <c r="I551" s="39"/>
      <c r="J551" s="39"/>
      <c r="K551" s="84" t="e">
        <f t="shared" si="84"/>
        <v>#N/A</v>
      </c>
      <c r="L551" s="84" t="e">
        <f t="shared" si="85"/>
        <v>#N/A</v>
      </c>
      <c r="M551" s="40">
        <f t="shared" si="80"/>
        <v>0</v>
      </c>
      <c r="N551" s="40" t="e">
        <f t="shared" si="81"/>
        <v>#N/A</v>
      </c>
      <c r="O551" s="40">
        <f t="shared" si="86"/>
        <v>0</v>
      </c>
      <c r="P551" s="68">
        <f t="shared" si="87"/>
        <v>0</v>
      </c>
      <c r="Q551" s="69" t="e">
        <f t="shared" si="82"/>
        <v>#N/A</v>
      </c>
      <c r="R551" s="70">
        <f t="shared" si="88"/>
        <v>0</v>
      </c>
      <c r="T551" s="10"/>
      <c r="U551" s="10"/>
      <c r="V551" s="10"/>
      <c r="W551" s="10"/>
      <c r="X551" s="10"/>
    </row>
    <row r="552" spans="4:24" s="9" customFormat="1" x14ac:dyDescent="0.3">
      <c r="D552" s="17">
        <f t="shared" si="83"/>
        <v>94416</v>
      </c>
      <c r="E552" s="41">
        <v>1</v>
      </c>
      <c r="F552" s="83">
        <f t="shared" si="89"/>
        <v>3</v>
      </c>
      <c r="G552" s="39"/>
      <c r="H552" s="39"/>
      <c r="I552" s="39"/>
      <c r="J552" s="39"/>
      <c r="K552" s="84" t="e">
        <f t="shared" si="84"/>
        <v>#N/A</v>
      </c>
      <c r="L552" s="84" t="e">
        <f t="shared" si="85"/>
        <v>#N/A</v>
      </c>
      <c r="M552" s="40">
        <f t="shared" si="80"/>
        <v>0</v>
      </c>
      <c r="N552" s="40" t="e">
        <f t="shared" si="81"/>
        <v>#N/A</v>
      </c>
      <c r="O552" s="40">
        <f t="shared" si="86"/>
        <v>0</v>
      </c>
      <c r="P552" s="68">
        <f t="shared" si="87"/>
        <v>0</v>
      </c>
      <c r="Q552" s="69" t="e">
        <f t="shared" si="82"/>
        <v>#N/A</v>
      </c>
      <c r="R552" s="70">
        <f t="shared" si="88"/>
        <v>0</v>
      </c>
      <c r="T552" s="10"/>
      <c r="U552" s="10"/>
      <c r="V552" s="10"/>
      <c r="W552" s="10"/>
      <c r="X552" s="10"/>
    </row>
    <row r="553" spans="4:24" s="9" customFormat="1" x14ac:dyDescent="0.3">
      <c r="D553" s="17">
        <f t="shared" si="83"/>
        <v>94508</v>
      </c>
      <c r="E553" s="41">
        <v>1</v>
      </c>
      <c r="F553" s="83">
        <f t="shared" si="89"/>
        <v>3</v>
      </c>
      <c r="G553" s="39"/>
      <c r="H553" s="39"/>
      <c r="I553" s="39"/>
      <c r="J553" s="39"/>
      <c r="K553" s="84" t="e">
        <f t="shared" si="84"/>
        <v>#N/A</v>
      </c>
      <c r="L553" s="84" t="e">
        <f t="shared" si="85"/>
        <v>#N/A</v>
      </c>
      <c r="M553" s="40">
        <f t="shared" si="80"/>
        <v>0</v>
      </c>
      <c r="N553" s="40" t="e">
        <f t="shared" si="81"/>
        <v>#N/A</v>
      </c>
      <c r="O553" s="40">
        <f t="shared" si="86"/>
        <v>0</v>
      </c>
      <c r="P553" s="68">
        <f t="shared" si="87"/>
        <v>0</v>
      </c>
      <c r="Q553" s="69" t="e">
        <f t="shared" si="82"/>
        <v>#N/A</v>
      </c>
      <c r="R553" s="70">
        <f t="shared" si="88"/>
        <v>0</v>
      </c>
      <c r="T553" s="10"/>
      <c r="U553" s="10"/>
      <c r="V553" s="10"/>
      <c r="W553" s="10"/>
      <c r="X553" s="10"/>
    </row>
    <row r="554" spans="4:24" s="9" customFormat="1" x14ac:dyDescent="0.3">
      <c r="D554" s="17">
        <f t="shared" si="83"/>
        <v>94600</v>
      </c>
      <c r="E554" s="41">
        <v>1</v>
      </c>
      <c r="F554" s="83">
        <f t="shared" si="89"/>
        <v>3</v>
      </c>
      <c r="G554" s="39"/>
      <c r="H554" s="39"/>
      <c r="I554" s="39"/>
      <c r="J554" s="39"/>
      <c r="K554" s="84" t="e">
        <f t="shared" si="84"/>
        <v>#N/A</v>
      </c>
      <c r="L554" s="84" t="e">
        <f t="shared" si="85"/>
        <v>#N/A</v>
      </c>
      <c r="M554" s="40">
        <f t="shared" si="80"/>
        <v>0</v>
      </c>
      <c r="N554" s="40" t="e">
        <f t="shared" si="81"/>
        <v>#N/A</v>
      </c>
      <c r="O554" s="40">
        <f t="shared" si="86"/>
        <v>0</v>
      </c>
      <c r="P554" s="68">
        <f t="shared" si="87"/>
        <v>0</v>
      </c>
      <c r="Q554" s="69" t="e">
        <f t="shared" si="82"/>
        <v>#N/A</v>
      </c>
      <c r="R554" s="70">
        <f t="shared" si="88"/>
        <v>0</v>
      </c>
      <c r="T554" s="10"/>
      <c r="U554" s="10"/>
      <c r="V554" s="10"/>
      <c r="W554" s="10"/>
      <c r="X554" s="10"/>
    </row>
    <row r="555" spans="4:24" s="9" customFormat="1" x14ac:dyDescent="0.3">
      <c r="D555" s="17">
        <f t="shared" si="83"/>
        <v>94690</v>
      </c>
      <c r="E555" s="41">
        <v>1</v>
      </c>
      <c r="F555" s="83">
        <f t="shared" si="89"/>
        <v>3</v>
      </c>
      <c r="G555" s="39"/>
      <c r="H555" s="39"/>
      <c r="I555" s="39"/>
      <c r="J555" s="39"/>
      <c r="K555" s="84" t="e">
        <f t="shared" si="84"/>
        <v>#N/A</v>
      </c>
      <c r="L555" s="84" t="e">
        <f t="shared" si="85"/>
        <v>#N/A</v>
      </c>
      <c r="M555" s="40">
        <f t="shared" si="80"/>
        <v>0</v>
      </c>
      <c r="N555" s="40" t="e">
        <f t="shared" si="81"/>
        <v>#N/A</v>
      </c>
      <c r="O555" s="40">
        <f t="shared" si="86"/>
        <v>0</v>
      </c>
      <c r="P555" s="68">
        <f t="shared" si="87"/>
        <v>0</v>
      </c>
      <c r="Q555" s="69" t="e">
        <f t="shared" si="82"/>
        <v>#N/A</v>
      </c>
      <c r="R555" s="70">
        <f t="shared" si="88"/>
        <v>0</v>
      </c>
      <c r="T555" s="10"/>
      <c r="U555" s="10"/>
      <c r="V555" s="10"/>
      <c r="W555" s="10"/>
      <c r="X555" s="10"/>
    </row>
    <row r="556" spans="4:24" s="9" customFormat="1" x14ac:dyDescent="0.3">
      <c r="D556" s="17">
        <f t="shared" si="83"/>
        <v>94781</v>
      </c>
      <c r="E556" s="41">
        <v>1</v>
      </c>
      <c r="F556" s="83">
        <f t="shared" si="89"/>
        <v>3</v>
      </c>
      <c r="G556" s="39"/>
      <c r="H556" s="39"/>
      <c r="I556" s="39"/>
      <c r="J556" s="39"/>
      <c r="K556" s="84" t="e">
        <f t="shared" si="84"/>
        <v>#N/A</v>
      </c>
      <c r="L556" s="84" t="e">
        <f t="shared" si="85"/>
        <v>#N/A</v>
      </c>
      <c r="M556" s="40">
        <f t="shared" si="80"/>
        <v>0</v>
      </c>
      <c r="N556" s="40" t="e">
        <f t="shared" si="81"/>
        <v>#N/A</v>
      </c>
      <c r="O556" s="40">
        <f t="shared" si="86"/>
        <v>0</v>
      </c>
      <c r="P556" s="68">
        <f t="shared" si="87"/>
        <v>0</v>
      </c>
      <c r="Q556" s="69" t="e">
        <f t="shared" si="82"/>
        <v>#N/A</v>
      </c>
      <c r="R556" s="70">
        <f t="shared" si="88"/>
        <v>0</v>
      </c>
      <c r="T556" s="10"/>
      <c r="U556" s="10"/>
      <c r="V556" s="10"/>
      <c r="W556" s="10"/>
      <c r="X556" s="10"/>
    </row>
    <row r="557" spans="4:24" s="9" customFormat="1" x14ac:dyDescent="0.3">
      <c r="D557" s="17">
        <f t="shared" si="83"/>
        <v>94873</v>
      </c>
      <c r="E557" s="41">
        <v>1</v>
      </c>
      <c r="F557" s="83">
        <f t="shared" si="89"/>
        <v>3</v>
      </c>
      <c r="G557" s="39"/>
      <c r="H557" s="39"/>
      <c r="I557" s="39"/>
      <c r="J557" s="39"/>
      <c r="K557" s="84" t="e">
        <f t="shared" si="84"/>
        <v>#N/A</v>
      </c>
      <c r="L557" s="84" t="e">
        <f t="shared" si="85"/>
        <v>#N/A</v>
      </c>
      <c r="M557" s="40">
        <f t="shared" si="80"/>
        <v>0</v>
      </c>
      <c r="N557" s="40" t="e">
        <f t="shared" si="81"/>
        <v>#N/A</v>
      </c>
      <c r="O557" s="40">
        <f t="shared" si="86"/>
        <v>0</v>
      </c>
      <c r="P557" s="68">
        <f t="shared" si="87"/>
        <v>0</v>
      </c>
      <c r="Q557" s="69" t="e">
        <f t="shared" si="82"/>
        <v>#N/A</v>
      </c>
      <c r="R557" s="70">
        <f t="shared" si="88"/>
        <v>0</v>
      </c>
      <c r="T557" s="10"/>
      <c r="U557" s="10"/>
      <c r="V557" s="10"/>
      <c r="W557" s="10"/>
      <c r="X557" s="10"/>
    </row>
    <row r="558" spans="4:24" s="9" customFormat="1" x14ac:dyDescent="0.3">
      <c r="D558" s="17">
        <f t="shared" si="83"/>
        <v>94965</v>
      </c>
      <c r="E558" s="41">
        <v>1</v>
      </c>
      <c r="F558" s="83">
        <f t="shared" si="89"/>
        <v>3</v>
      </c>
      <c r="G558" s="39"/>
      <c r="H558" s="39"/>
      <c r="I558" s="39"/>
      <c r="J558" s="39"/>
      <c r="K558" s="84" t="e">
        <f t="shared" si="84"/>
        <v>#N/A</v>
      </c>
      <c r="L558" s="84" t="e">
        <f t="shared" si="85"/>
        <v>#N/A</v>
      </c>
      <c r="M558" s="40">
        <f t="shared" si="80"/>
        <v>0</v>
      </c>
      <c r="N558" s="40" t="e">
        <f t="shared" si="81"/>
        <v>#N/A</v>
      </c>
      <c r="O558" s="40">
        <f t="shared" si="86"/>
        <v>0</v>
      </c>
      <c r="P558" s="68">
        <f t="shared" si="87"/>
        <v>0</v>
      </c>
      <c r="Q558" s="69" t="e">
        <f t="shared" si="82"/>
        <v>#N/A</v>
      </c>
      <c r="R558" s="70">
        <f t="shared" si="88"/>
        <v>0</v>
      </c>
      <c r="T558" s="10"/>
      <c r="U558" s="10"/>
      <c r="V558" s="10"/>
      <c r="W558" s="10"/>
      <c r="X558" s="10"/>
    </row>
    <row r="559" spans="4:24" s="9" customFormat="1" x14ac:dyDescent="0.3">
      <c r="D559" s="17">
        <f t="shared" si="83"/>
        <v>95056</v>
      </c>
      <c r="E559" s="41">
        <v>1</v>
      </c>
      <c r="F559" s="83">
        <f t="shared" si="89"/>
        <v>3</v>
      </c>
      <c r="G559" s="39"/>
      <c r="H559" s="39"/>
      <c r="I559" s="39"/>
      <c r="J559" s="39"/>
      <c r="K559" s="84" t="e">
        <f t="shared" si="84"/>
        <v>#N/A</v>
      </c>
      <c r="L559" s="84" t="e">
        <f t="shared" si="85"/>
        <v>#N/A</v>
      </c>
      <c r="M559" s="40">
        <f t="shared" si="80"/>
        <v>0</v>
      </c>
      <c r="N559" s="40" t="e">
        <f t="shared" si="81"/>
        <v>#N/A</v>
      </c>
      <c r="O559" s="40">
        <f t="shared" si="86"/>
        <v>0</v>
      </c>
      <c r="P559" s="68">
        <f t="shared" si="87"/>
        <v>0</v>
      </c>
      <c r="Q559" s="69" t="e">
        <f t="shared" si="82"/>
        <v>#N/A</v>
      </c>
      <c r="R559" s="70">
        <f t="shared" si="88"/>
        <v>0</v>
      </c>
      <c r="T559" s="10"/>
      <c r="U559" s="10"/>
      <c r="V559" s="10"/>
      <c r="W559" s="10"/>
      <c r="X559" s="10"/>
    </row>
    <row r="560" spans="4:24" s="9" customFormat="1" x14ac:dyDescent="0.3">
      <c r="D560" s="17">
        <f t="shared" si="83"/>
        <v>95147</v>
      </c>
      <c r="E560" s="41">
        <v>1</v>
      </c>
      <c r="F560" s="83">
        <f t="shared" si="89"/>
        <v>3</v>
      </c>
      <c r="G560" s="39"/>
      <c r="H560" s="39"/>
      <c r="I560" s="39"/>
      <c r="J560" s="39"/>
      <c r="K560" s="84" t="e">
        <f t="shared" si="84"/>
        <v>#N/A</v>
      </c>
      <c r="L560" s="84" t="e">
        <f t="shared" si="85"/>
        <v>#N/A</v>
      </c>
      <c r="M560" s="40">
        <f t="shared" si="80"/>
        <v>0</v>
      </c>
      <c r="N560" s="40" t="e">
        <f t="shared" si="81"/>
        <v>#N/A</v>
      </c>
      <c r="O560" s="40">
        <f t="shared" si="86"/>
        <v>0</v>
      </c>
      <c r="P560" s="68">
        <f t="shared" si="87"/>
        <v>0</v>
      </c>
      <c r="Q560" s="69" t="e">
        <f t="shared" si="82"/>
        <v>#N/A</v>
      </c>
      <c r="R560" s="70">
        <f t="shared" si="88"/>
        <v>0</v>
      </c>
      <c r="T560" s="10"/>
      <c r="U560" s="10"/>
      <c r="V560" s="10"/>
      <c r="W560" s="10"/>
      <c r="X560" s="10"/>
    </row>
    <row r="561" spans="4:24" s="9" customFormat="1" x14ac:dyDescent="0.3">
      <c r="D561" s="17">
        <f t="shared" si="83"/>
        <v>95239</v>
      </c>
      <c r="E561" s="41">
        <v>1</v>
      </c>
      <c r="F561" s="83">
        <f t="shared" si="89"/>
        <v>3</v>
      </c>
      <c r="G561" s="39"/>
      <c r="H561" s="39"/>
      <c r="I561" s="39"/>
      <c r="J561" s="39"/>
      <c r="K561" s="84" t="e">
        <f t="shared" si="84"/>
        <v>#N/A</v>
      </c>
      <c r="L561" s="84" t="e">
        <f t="shared" si="85"/>
        <v>#N/A</v>
      </c>
      <c r="M561" s="40">
        <f t="shared" si="80"/>
        <v>0</v>
      </c>
      <c r="N561" s="40" t="e">
        <f t="shared" si="81"/>
        <v>#N/A</v>
      </c>
      <c r="O561" s="40">
        <f t="shared" si="86"/>
        <v>0</v>
      </c>
      <c r="P561" s="68">
        <f t="shared" si="87"/>
        <v>0</v>
      </c>
      <c r="Q561" s="69" t="e">
        <f t="shared" si="82"/>
        <v>#N/A</v>
      </c>
      <c r="R561" s="70">
        <f t="shared" si="88"/>
        <v>0</v>
      </c>
      <c r="T561" s="10"/>
      <c r="U561" s="10"/>
      <c r="V561" s="10"/>
      <c r="W561" s="10"/>
      <c r="X561" s="10"/>
    </row>
    <row r="562" spans="4:24" s="9" customFormat="1" x14ac:dyDescent="0.3">
      <c r="D562" s="17">
        <f t="shared" si="83"/>
        <v>95331</v>
      </c>
      <c r="E562" s="41">
        <v>1</v>
      </c>
      <c r="F562" s="83">
        <f t="shared" si="89"/>
        <v>3</v>
      </c>
      <c r="G562" s="39"/>
      <c r="H562" s="39"/>
      <c r="I562" s="39"/>
      <c r="J562" s="39"/>
      <c r="K562" s="84" t="e">
        <f t="shared" si="84"/>
        <v>#N/A</v>
      </c>
      <c r="L562" s="84" t="e">
        <f t="shared" si="85"/>
        <v>#N/A</v>
      </c>
      <c r="M562" s="40">
        <f t="shared" si="80"/>
        <v>0</v>
      </c>
      <c r="N562" s="40" t="e">
        <f t="shared" si="81"/>
        <v>#N/A</v>
      </c>
      <c r="O562" s="40">
        <f t="shared" si="86"/>
        <v>0</v>
      </c>
      <c r="P562" s="68">
        <f t="shared" si="87"/>
        <v>0</v>
      </c>
      <c r="Q562" s="69" t="e">
        <f t="shared" si="82"/>
        <v>#N/A</v>
      </c>
      <c r="R562" s="70">
        <f t="shared" si="88"/>
        <v>0</v>
      </c>
      <c r="T562" s="10"/>
      <c r="U562" s="10"/>
      <c r="V562" s="10"/>
      <c r="W562" s="10"/>
      <c r="X562" s="10"/>
    </row>
    <row r="563" spans="4:24" s="9" customFormat="1" x14ac:dyDescent="0.3">
      <c r="D563" s="17">
        <f t="shared" si="83"/>
        <v>95421</v>
      </c>
      <c r="E563" s="41">
        <v>1</v>
      </c>
      <c r="F563" s="83">
        <f t="shared" si="89"/>
        <v>3</v>
      </c>
      <c r="G563" s="39"/>
      <c r="H563" s="39"/>
      <c r="I563" s="39"/>
      <c r="J563" s="39"/>
      <c r="K563" s="84" t="e">
        <f t="shared" si="84"/>
        <v>#N/A</v>
      </c>
      <c r="L563" s="84" t="e">
        <f t="shared" si="85"/>
        <v>#N/A</v>
      </c>
      <c r="M563" s="40">
        <f t="shared" si="80"/>
        <v>0</v>
      </c>
      <c r="N563" s="40" t="e">
        <f t="shared" si="81"/>
        <v>#N/A</v>
      </c>
      <c r="O563" s="40">
        <f t="shared" si="86"/>
        <v>0</v>
      </c>
      <c r="P563" s="68">
        <f t="shared" si="87"/>
        <v>0</v>
      </c>
      <c r="Q563" s="69" t="e">
        <f t="shared" si="82"/>
        <v>#N/A</v>
      </c>
      <c r="R563" s="70">
        <f t="shared" si="88"/>
        <v>0</v>
      </c>
      <c r="T563" s="10"/>
      <c r="U563" s="10"/>
      <c r="V563" s="10"/>
      <c r="W563" s="10"/>
      <c r="X563" s="10"/>
    </row>
    <row r="564" spans="4:24" s="9" customFormat="1" x14ac:dyDescent="0.3">
      <c r="D564" s="17">
        <f t="shared" si="83"/>
        <v>95512</v>
      </c>
      <c r="E564" s="41">
        <v>1</v>
      </c>
      <c r="F564" s="83">
        <f t="shared" si="89"/>
        <v>3</v>
      </c>
      <c r="G564" s="39"/>
      <c r="H564" s="39"/>
      <c r="I564" s="39"/>
      <c r="J564" s="39"/>
      <c r="K564" s="84" t="e">
        <f t="shared" si="84"/>
        <v>#N/A</v>
      </c>
      <c r="L564" s="84" t="e">
        <f t="shared" si="85"/>
        <v>#N/A</v>
      </c>
      <c r="M564" s="40">
        <f t="shared" si="80"/>
        <v>0</v>
      </c>
      <c r="N564" s="40" t="e">
        <f t="shared" si="81"/>
        <v>#N/A</v>
      </c>
      <c r="O564" s="40">
        <f t="shared" si="86"/>
        <v>0</v>
      </c>
      <c r="P564" s="68">
        <f t="shared" si="87"/>
        <v>0</v>
      </c>
      <c r="Q564" s="69" t="e">
        <f t="shared" si="82"/>
        <v>#N/A</v>
      </c>
      <c r="R564" s="70">
        <f t="shared" si="88"/>
        <v>0</v>
      </c>
      <c r="T564" s="10"/>
      <c r="U564" s="10"/>
      <c r="V564" s="10"/>
      <c r="W564" s="10"/>
      <c r="X564" s="10"/>
    </row>
    <row r="565" spans="4:24" s="9" customFormat="1" x14ac:dyDescent="0.3">
      <c r="D565" s="17">
        <f t="shared" si="83"/>
        <v>95604</v>
      </c>
      <c r="E565" s="41">
        <v>1</v>
      </c>
      <c r="F565" s="83">
        <f t="shared" si="89"/>
        <v>3</v>
      </c>
      <c r="G565" s="39"/>
      <c r="H565" s="39"/>
      <c r="I565" s="39"/>
      <c r="J565" s="39"/>
      <c r="K565" s="84" t="e">
        <f t="shared" si="84"/>
        <v>#N/A</v>
      </c>
      <c r="L565" s="84" t="e">
        <f t="shared" si="85"/>
        <v>#N/A</v>
      </c>
      <c r="M565" s="40">
        <f t="shared" si="80"/>
        <v>0</v>
      </c>
      <c r="N565" s="40" t="e">
        <f t="shared" si="81"/>
        <v>#N/A</v>
      </c>
      <c r="O565" s="40">
        <f t="shared" si="86"/>
        <v>0</v>
      </c>
      <c r="P565" s="68">
        <f t="shared" si="87"/>
        <v>0</v>
      </c>
      <c r="Q565" s="69" t="e">
        <f t="shared" si="82"/>
        <v>#N/A</v>
      </c>
      <c r="R565" s="70">
        <f t="shared" si="88"/>
        <v>0</v>
      </c>
      <c r="T565" s="10"/>
      <c r="U565" s="10"/>
      <c r="V565" s="10"/>
      <c r="W565" s="10"/>
      <c r="X565" s="10"/>
    </row>
    <row r="566" spans="4:24" s="9" customFormat="1" x14ac:dyDescent="0.3">
      <c r="D566" s="17">
        <f t="shared" si="83"/>
        <v>95696</v>
      </c>
      <c r="E566" s="41">
        <v>1</v>
      </c>
      <c r="F566" s="83">
        <f t="shared" si="89"/>
        <v>3</v>
      </c>
      <c r="G566" s="39"/>
      <c r="H566" s="39"/>
      <c r="I566" s="39"/>
      <c r="J566" s="39"/>
      <c r="K566" s="84" t="e">
        <f t="shared" si="84"/>
        <v>#N/A</v>
      </c>
      <c r="L566" s="84" t="e">
        <f t="shared" si="85"/>
        <v>#N/A</v>
      </c>
      <c r="M566" s="40">
        <f t="shared" si="80"/>
        <v>0</v>
      </c>
      <c r="N566" s="40" t="e">
        <f t="shared" si="81"/>
        <v>#N/A</v>
      </c>
      <c r="O566" s="40">
        <f t="shared" si="86"/>
        <v>0</v>
      </c>
      <c r="P566" s="68">
        <f t="shared" si="87"/>
        <v>0</v>
      </c>
      <c r="Q566" s="69" t="e">
        <f t="shared" si="82"/>
        <v>#N/A</v>
      </c>
      <c r="R566" s="70">
        <f t="shared" si="88"/>
        <v>0</v>
      </c>
      <c r="T566" s="10"/>
      <c r="U566" s="10"/>
      <c r="V566" s="10"/>
      <c r="W566" s="10"/>
      <c r="X566" s="10"/>
    </row>
    <row r="567" spans="4:24" s="9" customFormat="1" x14ac:dyDescent="0.3">
      <c r="D567" s="17">
        <f t="shared" si="83"/>
        <v>95786</v>
      </c>
      <c r="E567" s="41">
        <v>1</v>
      </c>
      <c r="F567" s="83">
        <f t="shared" si="89"/>
        <v>3</v>
      </c>
      <c r="G567" s="39"/>
      <c r="H567" s="39"/>
      <c r="I567" s="39"/>
      <c r="J567" s="39"/>
      <c r="K567" s="84" t="e">
        <f t="shared" si="84"/>
        <v>#N/A</v>
      </c>
      <c r="L567" s="84" t="e">
        <f t="shared" si="85"/>
        <v>#N/A</v>
      </c>
      <c r="M567" s="40">
        <f t="shared" si="80"/>
        <v>0</v>
      </c>
      <c r="N567" s="40" t="e">
        <f t="shared" si="81"/>
        <v>#N/A</v>
      </c>
      <c r="O567" s="40">
        <f t="shared" si="86"/>
        <v>0</v>
      </c>
      <c r="P567" s="68">
        <f t="shared" si="87"/>
        <v>0</v>
      </c>
      <c r="Q567" s="69" t="e">
        <f t="shared" si="82"/>
        <v>#N/A</v>
      </c>
      <c r="R567" s="70">
        <f t="shared" si="88"/>
        <v>0</v>
      </c>
      <c r="T567" s="10"/>
      <c r="U567" s="10"/>
      <c r="V567" s="10"/>
      <c r="W567" s="10"/>
      <c r="X567" s="10"/>
    </row>
    <row r="568" spans="4:24" s="9" customFormat="1" x14ac:dyDescent="0.3">
      <c r="D568" s="17">
        <f t="shared" si="83"/>
        <v>95877</v>
      </c>
      <c r="E568" s="41">
        <v>1</v>
      </c>
      <c r="F568" s="83">
        <f t="shared" si="89"/>
        <v>3</v>
      </c>
      <c r="G568" s="39"/>
      <c r="H568" s="39"/>
      <c r="I568" s="39"/>
      <c r="J568" s="39"/>
      <c r="K568" s="84" t="e">
        <f t="shared" si="84"/>
        <v>#N/A</v>
      </c>
      <c r="L568" s="84" t="e">
        <f t="shared" si="85"/>
        <v>#N/A</v>
      </c>
      <c r="M568" s="40">
        <f t="shared" si="80"/>
        <v>0</v>
      </c>
      <c r="N568" s="40" t="e">
        <f t="shared" si="81"/>
        <v>#N/A</v>
      </c>
      <c r="O568" s="40">
        <f t="shared" si="86"/>
        <v>0</v>
      </c>
      <c r="P568" s="68">
        <f t="shared" si="87"/>
        <v>0</v>
      </c>
      <c r="Q568" s="69" t="e">
        <f t="shared" si="82"/>
        <v>#N/A</v>
      </c>
      <c r="R568" s="70">
        <f t="shared" si="88"/>
        <v>0</v>
      </c>
      <c r="T568" s="10"/>
      <c r="U568" s="10"/>
      <c r="V568" s="10"/>
      <c r="W568" s="10"/>
      <c r="X568" s="10"/>
    </row>
    <row r="569" spans="4:24" s="9" customFormat="1" x14ac:dyDescent="0.3">
      <c r="D569" s="17">
        <f t="shared" si="83"/>
        <v>95969</v>
      </c>
      <c r="E569" s="41">
        <v>1</v>
      </c>
      <c r="F569" s="83">
        <f t="shared" si="89"/>
        <v>3</v>
      </c>
      <c r="G569" s="39"/>
      <c r="H569" s="39"/>
      <c r="I569" s="39"/>
      <c r="J569" s="39"/>
      <c r="K569" s="84" t="e">
        <f t="shared" si="84"/>
        <v>#N/A</v>
      </c>
      <c r="L569" s="84" t="e">
        <f t="shared" si="85"/>
        <v>#N/A</v>
      </c>
      <c r="M569" s="40">
        <f t="shared" si="80"/>
        <v>0</v>
      </c>
      <c r="N569" s="40" t="e">
        <f t="shared" si="81"/>
        <v>#N/A</v>
      </c>
      <c r="O569" s="40">
        <f t="shared" si="86"/>
        <v>0</v>
      </c>
      <c r="P569" s="68">
        <f t="shared" si="87"/>
        <v>0</v>
      </c>
      <c r="Q569" s="69" t="e">
        <f t="shared" si="82"/>
        <v>#N/A</v>
      </c>
      <c r="R569" s="70">
        <f t="shared" si="88"/>
        <v>0</v>
      </c>
      <c r="T569" s="10"/>
      <c r="U569" s="10"/>
      <c r="V569" s="10"/>
      <c r="W569" s="10"/>
      <c r="X569" s="10"/>
    </row>
    <row r="570" spans="4:24" s="9" customFormat="1" x14ac:dyDescent="0.3">
      <c r="D570" s="17">
        <f t="shared" si="83"/>
        <v>96061</v>
      </c>
      <c r="E570" s="41">
        <v>1</v>
      </c>
      <c r="F570" s="83">
        <f t="shared" si="89"/>
        <v>3</v>
      </c>
      <c r="G570" s="39"/>
      <c r="H570" s="39"/>
      <c r="I570" s="39"/>
      <c r="J570" s="39"/>
      <c r="K570" s="84" t="e">
        <f t="shared" si="84"/>
        <v>#N/A</v>
      </c>
      <c r="L570" s="84" t="e">
        <f t="shared" si="85"/>
        <v>#N/A</v>
      </c>
      <c r="M570" s="40">
        <f t="shared" si="80"/>
        <v>0</v>
      </c>
      <c r="N570" s="40" t="e">
        <f t="shared" si="81"/>
        <v>#N/A</v>
      </c>
      <c r="O570" s="40">
        <f t="shared" si="86"/>
        <v>0</v>
      </c>
      <c r="P570" s="68">
        <f t="shared" si="87"/>
        <v>0</v>
      </c>
      <c r="Q570" s="69" t="e">
        <f t="shared" si="82"/>
        <v>#N/A</v>
      </c>
      <c r="R570" s="70">
        <f t="shared" si="88"/>
        <v>0</v>
      </c>
      <c r="T570" s="10"/>
      <c r="U570" s="10"/>
      <c r="V570" s="10"/>
      <c r="W570" s="10"/>
      <c r="X570" s="10"/>
    </row>
    <row r="571" spans="4:24" s="9" customFormat="1" x14ac:dyDescent="0.3">
      <c r="D571" s="17">
        <f t="shared" si="83"/>
        <v>96151</v>
      </c>
      <c r="E571" s="41">
        <v>1</v>
      </c>
      <c r="F571" s="83">
        <f t="shared" si="89"/>
        <v>3</v>
      </c>
      <c r="G571" s="39"/>
      <c r="H571" s="39"/>
      <c r="I571" s="39"/>
      <c r="J571" s="39"/>
      <c r="K571" s="84" t="e">
        <f t="shared" si="84"/>
        <v>#N/A</v>
      </c>
      <c r="L571" s="84" t="e">
        <f t="shared" si="85"/>
        <v>#N/A</v>
      </c>
      <c r="M571" s="40">
        <f t="shared" si="80"/>
        <v>0</v>
      </c>
      <c r="N571" s="40" t="e">
        <f t="shared" si="81"/>
        <v>#N/A</v>
      </c>
      <c r="O571" s="40">
        <f t="shared" si="86"/>
        <v>0</v>
      </c>
      <c r="P571" s="68">
        <f t="shared" si="87"/>
        <v>0</v>
      </c>
      <c r="Q571" s="69" t="e">
        <f t="shared" si="82"/>
        <v>#N/A</v>
      </c>
      <c r="R571" s="70">
        <f t="shared" si="88"/>
        <v>0</v>
      </c>
      <c r="T571" s="10"/>
      <c r="U571" s="10"/>
      <c r="V571" s="10"/>
      <c r="W571" s="10"/>
      <c r="X571" s="10"/>
    </row>
    <row r="572" spans="4:24" s="9" customFormat="1" x14ac:dyDescent="0.3">
      <c r="D572" s="17">
        <f t="shared" si="83"/>
        <v>96242</v>
      </c>
      <c r="E572" s="41">
        <v>1</v>
      </c>
      <c r="F572" s="83">
        <f t="shared" si="89"/>
        <v>3</v>
      </c>
      <c r="G572" s="39"/>
      <c r="H572" s="39"/>
      <c r="I572" s="39"/>
      <c r="J572" s="39"/>
      <c r="K572" s="84" t="e">
        <f t="shared" si="84"/>
        <v>#N/A</v>
      </c>
      <c r="L572" s="84" t="e">
        <f t="shared" si="85"/>
        <v>#N/A</v>
      </c>
      <c r="M572" s="40">
        <f t="shared" si="80"/>
        <v>0</v>
      </c>
      <c r="N572" s="40" t="e">
        <f t="shared" si="81"/>
        <v>#N/A</v>
      </c>
      <c r="O572" s="40">
        <f t="shared" si="86"/>
        <v>0</v>
      </c>
      <c r="P572" s="68">
        <f t="shared" si="87"/>
        <v>0</v>
      </c>
      <c r="Q572" s="69" t="e">
        <f t="shared" si="82"/>
        <v>#N/A</v>
      </c>
      <c r="R572" s="70">
        <f t="shared" si="88"/>
        <v>0</v>
      </c>
      <c r="T572" s="10"/>
      <c r="U572" s="10"/>
      <c r="V572" s="10"/>
      <c r="W572" s="10"/>
      <c r="X572" s="10"/>
    </row>
    <row r="573" spans="4:24" s="9" customFormat="1" x14ac:dyDescent="0.3">
      <c r="D573" s="17">
        <f t="shared" si="83"/>
        <v>96334</v>
      </c>
      <c r="E573" s="41">
        <v>1</v>
      </c>
      <c r="F573" s="83">
        <f t="shared" si="89"/>
        <v>3</v>
      </c>
      <c r="G573" s="39"/>
      <c r="H573" s="39"/>
      <c r="I573" s="39"/>
      <c r="J573" s="39"/>
      <c r="K573" s="84" t="e">
        <f t="shared" si="84"/>
        <v>#N/A</v>
      </c>
      <c r="L573" s="84" t="e">
        <f t="shared" si="85"/>
        <v>#N/A</v>
      </c>
      <c r="M573" s="40">
        <f t="shared" si="80"/>
        <v>0</v>
      </c>
      <c r="N573" s="40" t="e">
        <f t="shared" si="81"/>
        <v>#N/A</v>
      </c>
      <c r="O573" s="40">
        <f t="shared" si="86"/>
        <v>0</v>
      </c>
      <c r="P573" s="68">
        <f t="shared" si="87"/>
        <v>0</v>
      </c>
      <c r="Q573" s="69" t="e">
        <f t="shared" si="82"/>
        <v>#N/A</v>
      </c>
      <c r="R573" s="70">
        <f t="shared" si="88"/>
        <v>0</v>
      </c>
      <c r="T573" s="10"/>
      <c r="U573" s="10"/>
      <c r="V573" s="10"/>
      <c r="W573" s="10"/>
      <c r="X573" s="10"/>
    </row>
    <row r="574" spans="4:24" s="9" customFormat="1" x14ac:dyDescent="0.3">
      <c r="D574" s="17">
        <f t="shared" si="83"/>
        <v>96426</v>
      </c>
      <c r="E574" s="41">
        <v>1</v>
      </c>
      <c r="F574" s="83">
        <f t="shared" si="89"/>
        <v>3</v>
      </c>
      <c r="G574" s="39"/>
      <c r="H574" s="39"/>
      <c r="I574" s="39"/>
      <c r="J574" s="39"/>
      <c r="K574" s="84" t="e">
        <f t="shared" si="84"/>
        <v>#N/A</v>
      </c>
      <c r="L574" s="84" t="e">
        <f t="shared" si="85"/>
        <v>#N/A</v>
      </c>
      <c r="M574" s="40">
        <f t="shared" si="80"/>
        <v>0</v>
      </c>
      <c r="N574" s="40" t="e">
        <f t="shared" si="81"/>
        <v>#N/A</v>
      </c>
      <c r="O574" s="40">
        <f t="shared" si="86"/>
        <v>0</v>
      </c>
      <c r="P574" s="68">
        <f t="shared" si="87"/>
        <v>0</v>
      </c>
      <c r="Q574" s="69" t="e">
        <f t="shared" si="82"/>
        <v>#N/A</v>
      </c>
      <c r="R574" s="70">
        <f t="shared" si="88"/>
        <v>0</v>
      </c>
      <c r="T574" s="10"/>
      <c r="U574" s="10"/>
      <c r="V574" s="10"/>
      <c r="W574" s="10"/>
      <c r="X574" s="10"/>
    </row>
    <row r="575" spans="4:24" s="9" customFormat="1" x14ac:dyDescent="0.3">
      <c r="D575" s="17">
        <f t="shared" si="83"/>
        <v>96517</v>
      </c>
      <c r="E575" s="41">
        <v>1</v>
      </c>
      <c r="F575" s="83">
        <f t="shared" si="89"/>
        <v>3</v>
      </c>
      <c r="G575" s="39"/>
      <c r="H575" s="39"/>
      <c r="I575" s="39"/>
      <c r="J575" s="39"/>
      <c r="K575" s="84" t="e">
        <f t="shared" si="84"/>
        <v>#N/A</v>
      </c>
      <c r="L575" s="84" t="e">
        <f t="shared" si="85"/>
        <v>#N/A</v>
      </c>
      <c r="M575" s="40">
        <f t="shared" si="80"/>
        <v>0</v>
      </c>
      <c r="N575" s="40" t="e">
        <f t="shared" si="81"/>
        <v>#N/A</v>
      </c>
      <c r="O575" s="40">
        <f t="shared" si="86"/>
        <v>0</v>
      </c>
      <c r="P575" s="68">
        <f t="shared" si="87"/>
        <v>0</v>
      </c>
      <c r="Q575" s="69" t="e">
        <f t="shared" si="82"/>
        <v>#N/A</v>
      </c>
      <c r="R575" s="70">
        <f t="shared" si="88"/>
        <v>0</v>
      </c>
      <c r="T575" s="10"/>
      <c r="U575" s="10"/>
      <c r="V575" s="10"/>
      <c r="W575" s="10"/>
      <c r="X575" s="10"/>
    </row>
    <row r="576" spans="4:24" s="9" customFormat="1" x14ac:dyDescent="0.3">
      <c r="D576" s="17">
        <f t="shared" si="83"/>
        <v>96608</v>
      </c>
      <c r="E576" s="41">
        <v>1</v>
      </c>
      <c r="F576" s="83">
        <f t="shared" si="89"/>
        <v>3</v>
      </c>
      <c r="G576" s="39"/>
      <c r="H576" s="39"/>
      <c r="I576" s="39"/>
      <c r="J576" s="39"/>
      <c r="K576" s="84" t="e">
        <f t="shared" si="84"/>
        <v>#N/A</v>
      </c>
      <c r="L576" s="84" t="e">
        <f t="shared" si="85"/>
        <v>#N/A</v>
      </c>
      <c r="M576" s="40">
        <f t="shared" si="80"/>
        <v>0</v>
      </c>
      <c r="N576" s="40" t="e">
        <f t="shared" si="81"/>
        <v>#N/A</v>
      </c>
      <c r="O576" s="40">
        <f t="shared" si="86"/>
        <v>0</v>
      </c>
      <c r="P576" s="68">
        <f t="shared" si="87"/>
        <v>0</v>
      </c>
      <c r="Q576" s="69" t="e">
        <f t="shared" si="82"/>
        <v>#N/A</v>
      </c>
      <c r="R576" s="70">
        <f t="shared" si="88"/>
        <v>0</v>
      </c>
      <c r="T576" s="10"/>
      <c r="U576" s="10"/>
      <c r="V576" s="10"/>
      <c r="W576" s="10"/>
      <c r="X576" s="10"/>
    </row>
    <row r="577" spans="4:24" s="9" customFormat="1" x14ac:dyDescent="0.3">
      <c r="D577" s="17">
        <f t="shared" si="83"/>
        <v>96700</v>
      </c>
      <c r="E577" s="41">
        <v>1</v>
      </c>
      <c r="F577" s="83">
        <f t="shared" si="89"/>
        <v>3</v>
      </c>
      <c r="G577" s="39"/>
      <c r="H577" s="39"/>
      <c r="I577" s="39"/>
      <c r="J577" s="39"/>
      <c r="K577" s="84" t="e">
        <f t="shared" si="84"/>
        <v>#N/A</v>
      </c>
      <c r="L577" s="84" t="e">
        <f t="shared" si="85"/>
        <v>#N/A</v>
      </c>
      <c r="M577" s="40">
        <f t="shared" si="80"/>
        <v>0</v>
      </c>
      <c r="N577" s="40" t="e">
        <f t="shared" si="81"/>
        <v>#N/A</v>
      </c>
      <c r="O577" s="40">
        <f t="shared" si="86"/>
        <v>0</v>
      </c>
      <c r="P577" s="68">
        <f t="shared" si="87"/>
        <v>0</v>
      </c>
      <c r="Q577" s="69" t="e">
        <f t="shared" si="82"/>
        <v>#N/A</v>
      </c>
      <c r="R577" s="70">
        <f t="shared" si="88"/>
        <v>0</v>
      </c>
      <c r="T577" s="10"/>
      <c r="U577" s="10"/>
      <c r="V577" s="10"/>
      <c r="W577" s="10"/>
      <c r="X577" s="10"/>
    </row>
    <row r="578" spans="4:24" s="9" customFormat="1" x14ac:dyDescent="0.3">
      <c r="D578" s="17">
        <f t="shared" si="83"/>
        <v>96792</v>
      </c>
      <c r="E578" s="41">
        <v>1</v>
      </c>
      <c r="F578" s="83">
        <f t="shared" si="89"/>
        <v>3</v>
      </c>
      <c r="G578" s="39"/>
      <c r="H578" s="39"/>
      <c r="I578" s="39"/>
      <c r="J578" s="39"/>
      <c r="K578" s="84" t="e">
        <f t="shared" si="84"/>
        <v>#N/A</v>
      </c>
      <c r="L578" s="84" t="e">
        <f t="shared" si="85"/>
        <v>#N/A</v>
      </c>
      <c r="M578" s="40">
        <f t="shared" ref="M578:M641" si="90">IF(AND(ISBLANK(G579),ISBLANK(H579),ISBLANK(I579)),
       IF(AND(ISBLANK(G578),ISBLANK(H578),ISBLANK(I578)),
           IF(O577&gt;0,
                IF(YEARFRAC($B$7,D578)&gt;$B$10,O577,M577)+R577+($B$5-$B$25*E577+$B$4)*YEARFRAC(D577,D578)+IF(AND($B$27,YEARFRAC($B$7,D577)&lt;$B$10),$B$29*12*YEARFRAC(D577,D578),0)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K578+N("If records exist on this row, but not on the next, start the prediction by using this row's record")),
    NA()+N("Both this row and next have records; do nothing"))</f>
        <v>0</v>
      </c>
      <c r="N578" s="40" t="e">
        <f t="shared" ref="N578:N641" si="91">IF($B$27,
   IF(AND(ISBLANK(G579),ISBLANK(H579),ISBLANK(I579)),
      IF(AND(ISBLANK(G578),ISBLANK(H578),ISBLANK(I578)),
          IF(YEARFRAC($B$7,D578)&lt;=$B$10,
               MAX(N577+Q577-$B$29*12*YEARFRAC(D577,D578),0)+N("Predict the fixed balance if both this row and next have no records: it's the balance, plus interest, minus repayment"),
               0+N("Return a zero fixed balance if we're past the fixed period")),
          H578+N("Return the fixed balance when this row has a record, but the next doesn't")),
      NA()+N("Return NA if records were entered for this row and next (no need to predict)")),
 NA()+N("Return NA if the fixed period is not used"))</f>
        <v>#N/A</v>
      </c>
      <c r="O578" s="40">
        <f t="shared" si="86"/>
        <v>0</v>
      </c>
      <c r="P578" s="68">
        <f t="shared" si="87"/>
        <v>0</v>
      </c>
      <c r="Q578" s="69" t="e">
        <f t="shared" ref="Q578:Q641" si="92">IF(ISNA(N578),
      NA()+N("Do nothing if the fixed balance is NA"),
      IF(AND(D578&gt;=$B$7,N578&gt;0,YEARFRAC($B$7,D578)&lt;=$B$10)+N("Check if within the fixed period"),
          (N578+IF(OR(ISNA(M578),ISNA($B$11)),0,MIN(0,MAX(-$B$11,M578))))*((1+$B$9/100/365)^(365*YEARFRAC(D578,D579))-1)
            +N("The fixed interest is the fixed rate (for the time between rows) multiplied by the fixed balance, reduced by up to the max repayment (if the variable balance is negative)"),
          0+N("No interest if outside the fixed period, or the balance is non-positive")))</f>
        <v>#N/A</v>
      </c>
      <c r="R578" s="70">
        <f t="shared" si="88"/>
        <v>0</v>
      </c>
      <c r="T578" s="10"/>
      <c r="U578" s="10"/>
      <c r="V578" s="10"/>
      <c r="W578" s="10"/>
      <c r="X578" s="10"/>
    </row>
    <row r="579" spans="4:24" s="9" customFormat="1" x14ac:dyDescent="0.3">
      <c r="D579" s="17">
        <f t="shared" ref="D579:D642" si="93">EDATE(D578,3)</f>
        <v>96882</v>
      </c>
      <c r="E579" s="41">
        <v>1</v>
      </c>
      <c r="F579" s="83">
        <f t="shared" si="89"/>
        <v>3</v>
      </c>
      <c r="G579" s="39"/>
      <c r="H579" s="39"/>
      <c r="I579" s="39"/>
      <c r="J579" s="39"/>
      <c r="K579" s="84" t="e">
        <f t="shared" ref="K579:K642" si="94">IF(AND(ISBLANK(G579),ISBLANK(I579)),NA(),G579-I579)+N("Only give a result if the offset or variable balance are recorded")</f>
        <v>#N/A</v>
      </c>
      <c r="L579" s="84" t="e">
        <f t="shared" ref="L579:L642" si="95">IF(AND(ISBLANK(G579),ISBLANK(H579),ISBLANK(I579)),
      NA()+N("This row has no records; use NA"),
      H579+K579)</f>
        <v>#N/A</v>
      </c>
      <c r="M579" s="40">
        <f t="shared" si="90"/>
        <v>0</v>
      </c>
      <c r="N579" s="40" t="e">
        <f t="shared" si="91"/>
        <v>#N/A</v>
      </c>
      <c r="O579" s="40">
        <f t="shared" ref="O579:O642" si="96">IF(ISNA(M579),
       IF(ISNA(N579), NA()+N("NA if both fixed and variable are NA"), MAX(0,N579)+N("Fixed balance if variable is NA")),
       IF(ISNA(N579),MAX(0,M579)+N("Variable balance if fixed is NA"),MAX(M579+N579,0)+N("Fixed+Variable if both aren't NA")))</f>
        <v>0</v>
      </c>
      <c r="P579" s="68">
        <f t="shared" ref="P579:P642" si="97">IF(ISNA(Q579)+N("This formula returns the sum of the interests that aren't NA"),
      IF(ISNA(R579),NA(),R579),
      IF(ISNA(R579),Q579,Q579+R579))</f>
        <v>0</v>
      </c>
      <c r="Q579" s="69" t="e">
        <f t="shared" si="92"/>
        <v>#N/A</v>
      </c>
      <c r="R579" s="70">
        <f t="shared" ref="R579:R642" si="98">IF(ISNA(M579),
      NA()+N("Do nothing if the variable balance is NA"),
      MAX(IF(YEARFRAC($B$7,D579)&gt;$B$10,O579,M579)*((1+F579/100/365)^(365*YEARFRAC(D579,D580))-1), 0)
     +N("The variable interest is the variable rate (for the period between rows) multiplied by the net or variable balance (depending if within the fixed period), and only for positive variable balances"))</f>
        <v>0</v>
      </c>
      <c r="T579" s="10"/>
      <c r="U579" s="10"/>
      <c r="V579" s="10"/>
      <c r="W579" s="10"/>
      <c r="X579" s="10"/>
    </row>
    <row r="580" spans="4:24" s="9" customFormat="1" x14ac:dyDescent="0.3">
      <c r="D580" s="17">
        <f t="shared" si="93"/>
        <v>96973</v>
      </c>
      <c r="E580" s="41">
        <v>1</v>
      </c>
      <c r="F580" s="83">
        <f t="shared" ref="F580:F643" si="99">F579</f>
        <v>3</v>
      </c>
      <c r="G580" s="39"/>
      <c r="H580" s="39"/>
      <c r="I580" s="39"/>
      <c r="J580" s="39"/>
      <c r="K580" s="84" t="e">
        <f t="shared" si="94"/>
        <v>#N/A</v>
      </c>
      <c r="L580" s="84" t="e">
        <f t="shared" si="95"/>
        <v>#N/A</v>
      </c>
      <c r="M580" s="40">
        <f t="shared" si="90"/>
        <v>0</v>
      </c>
      <c r="N580" s="40" t="e">
        <f t="shared" si="91"/>
        <v>#N/A</v>
      </c>
      <c r="O580" s="40">
        <f t="shared" si="96"/>
        <v>0</v>
      </c>
      <c r="P580" s="68">
        <f t="shared" si="97"/>
        <v>0</v>
      </c>
      <c r="Q580" s="69" t="e">
        <f t="shared" si="92"/>
        <v>#N/A</v>
      </c>
      <c r="R580" s="70">
        <f t="shared" si="98"/>
        <v>0</v>
      </c>
      <c r="T580" s="10"/>
      <c r="U580" s="10"/>
      <c r="V580" s="10"/>
      <c r="W580" s="10"/>
      <c r="X580" s="10"/>
    </row>
    <row r="581" spans="4:24" s="9" customFormat="1" x14ac:dyDescent="0.3">
      <c r="D581" s="17">
        <f t="shared" si="93"/>
        <v>97065</v>
      </c>
      <c r="E581" s="41">
        <v>1</v>
      </c>
      <c r="F581" s="83">
        <f t="shared" si="99"/>
        <v>3</v>
      </c>
      <c r="G581" s="39"/>
      <c r="H581" s="39"/>
      <c r="I581" s="39"/>
      <c r="J581" s="39"/>
      <c r="K581" s="84" t="e">
        <f t="shared" si="94"/>
        <v>#N/A</v>
      </c>
      <c r="L581" s="84" t="e">
        <f t="shared" si="95"/>
        <v>#N/A</v>
      </c>
      <c r="M581" s="40">
        <f t="shared" si="90"/>
        <v>0</v>
      </c>
      <c r="N581" s="40" t="e">
        <f t="shared" si="91"/>
        <v>#N/A</v>
      </c>
      <c r="O581" s="40">
        <f t="shared" si="96"/>
        <v>0</v>
      </c>
      <c r="P581" s="68">
        <f t="shared" si="97"/>
        <v>0</v>
      </c>
      <c r="Q581" s="69" t="e">
        <f t="shared" si="92"/>
        <v>#N/A</v>
      </c>
      <c r="R581" s="70">
        <f t="shared" si="98"/>
        <v>0</v>
      </c>
      <c r="T581" s="10"/>
      <c r="U581" s="10"/>
      <c r="V581" s="10"/>
      <c r="W581" s="10"/>
      <c r="X581" s="10"/>
    </row>
    <row r="582" spans="4:24" s="9" customFormat="1" x14ac:dyDescent="0.3">
      <c r="D582" s="17">
        <f t="shared" si="93"/>
        <v>97157</v>
      </c>
      <c r="E582" s="41">
        <v>1</v>
      </c>
      <c r="F582" s="83">
        <f t="shared" si="99"/>
        <v>3</v>
      </c>
      <c r="G582" s="39"/>
      <c r="H582" s="39"/>
      <c r="I582" s="39"/>
      <c r="J582" s="39"/>
      <c r="K582" s="84" t="e">
        <f t="shared" si="94"/>
        <v>#N/A</v>
      </c>
      <c r="L582" s="84" t="e">
        <f t="shared" si="95"/>
        <v>#N/A</v>
      </c>
      <c r="M582" s="40">
        <f t="shared" si="90"/>
        <v>0</v>
      </c>
      <c r="N582" s="40" t="e">
        <f t="shared" si="91"/>
        <v>#N/A</v>
      </c>
      <c r="O582" s="40">
        <f t="shared" si="96"/>
        <v>0</v>
      </c>
      <c r="P582" s="68">
        <f t="shared" si="97"/>
        <v>0</v>
      </c>
      <c r="Q582" s="69" t="e">
        <f t="shared" si="92"/>
        <v>#N/A</v>
      </c>
      <c r="R582" s="70">
        <f t="shared" si="98"/>
        <v>0</v>
      </c>
      <c r="T582" s="10"/>
      <c r="U582" s="10"/>
      <c r="V582" s="10"/>
      <c r="W582" s="10"/>
      <c r="X582" s="10"/>
    </row>
    <row r="583" spans="4:24" s="9" customFormat="1" x14ac:dyDescent="0.3">
      <c r="D583" s="17">
        <f t="shared" si="93"/>
        <v>97247</v>
      </c>
      <c r="E583" s="41">
        <v>1</v>
      </c>
      <c r="F583" s="83">
        <f t="shared" si="99"/>
        <v>3</v>
      </c>
      <c r="G583" s="39"/>
      <c r="H583" s="39"/>
      <c r="I583" s="39"/>
      <c r="J583" s="39"/>
      <c r="K583" s="84" t="e">
        <f t="shared" si="94"/>
        <v>#N/A</v>
      </c>
      <c r="L583" s="84" t="e">
        <f t="shared" si="95"/>
        <v>#N/A</v>
      </c>
      <c r="M583" s="40">
        <f t="shared" si="90"/>
        <v>0</v>
      </c>
      <c r="N583" s="40" t="e">
        <f t="shared" si="91"/>
        <v>#N/A</v>
      </c>
      <c r="O583" s="40">
        <f t="shared" si="96"/>
        <v>0</v>
      </c>
      <c r="P583" s="68">
        <f t="shared" si="97"/>
        <v>0</v>
      </c>
      <c r="Q583" s="69" t="e">
        <f t="shared" si="92"/>
        <v>#N/A</v>
      </c>
      <c r="R583" s="70">
        <f t="shared" si="98"/>
        <v>0</v>
      </c>
      <c r="T583" s="10"/>
      <c r="U583" s="10"/>
      <c r="V583" s="10"/>
      <c r="W583" s="10"/>
      <c r="X583" s="10"/>
    </row>
    <row r="584" spans="4:24" s="9" customFormat="1" x14ac:dyDescent="0.3">
      <c r="D584" s="17">
        <f t="shared" si="93"/>
        <v>97338</v>
      </c>
      <c r="E584" s="41">
        <v>1</v>
      </c>
      <c r="F584" s="83">
        <f t="shared" si="99"/>
        <v>3</v>
      </c>
      <c r="G584" s="39"/>
      <c r="H584" s="39"/>
      <c r="I584" s="39"/>
      <c r="J584" s="39"/>
      <c r="K584" s="84" t="e">
        <f t="shared" si="94"/>
        <v>#N/A</v>
      </c>
      <c r="L584" s="84" t="e">
        <f t="shared" si="95"/>
        <v>#N/A</v>
      </c>
      <c r="M584" s="40">
        <f t="shared" si="90"/>
        <v>0</v>
      </c>
      <c r="N584" s="40" t="e">
        <f t="shared" si="91"/>
        <v>#N/A</v>
      </c>
      <c r="O584" s="40">
        <f t="shared" si="96"/>
        <v>0</v>
      </c>
      <c r="P584" s="68">
        <f t="shared" si="97"/>
        <v>0</v>
      </c>
      <c r="Q584" s="69" t="e">
        <f t="shared" si="92"/>
        <v>#N/A</v>
      </c>
      <c r="R584" s="70">
        <f t="shared" si="98"/>
        <v>0</v>
      </c>
      <c r="T584" s="10"/>
      <c r="U584" s="10"/>
      <c r="V584" s="10"/>
      <c r="W584" s="10"/>
      <c r="X584" s="10"/>
    </row>
    <row r="585" spans="4:24" s="9" customFormat="1" x14ac:dyDescent="0.3">
      <c r="D585" s="17">
        <f t="shared" si="93"/>
        <v>97430</v>
      </c>
      <c r="E585" s="41">
        <v>1</v>
      </c>
      <c r="F585" s="83">
        <f t="shared" si="99"/>
        <v>3</v>
      </c>
      <c r="G585" s="39"/>
      <c r="H585" s="39"/>
      <c r="I585" s="39"/>
      <c r="J585" s="39"/>
      <c r="K585" s="84" t="e">
        <f t="shared" si="94"/>
        <v>#N/A</v>
      </c>
      <c r="L585" s="84" t="e">
        <f t="shared" si="95"/>
        <v>#N/A</v>
      </c>
      <c r="M585" s="40">
        <f t="shared" si="90"/>
        <v>0</v>
      </c>
      <c r="N585" s="40" t="e">
        <f t="shared" si="91"/>
        <v>#N/A</v>
      </c>
      <c r="O585" s="40">
        <f t="shared" si="96"/>
        <v>0</v>
      </c>
      <c r="P585" s="68">
        <f t="shared" si="97"/>
        <v>0</v>
      </c>
      <c r="Q585" s="69" t="e">
        <f t="shared" si="92"/>
        <v>#N/A</v>
      </c>
      <c r="R585" s="70">
        <f t="shared" si="98"/>
        <v>0</v>
      </c>
      <c r="T585" s="10"/>
      <c r="U585" s="10"/>
      <c r="V585" s="10"/>
      <c r="W585" s="10"/>
      <c r="X585" s="10"/>
    </row>
    <row r="586" spans="4:24" s="9" customFormat="1" x14ac:dyDescent="0.3">
      <c r="D586" s="17">
        <f t="shared" si="93"/>
        <v>97522</v>
      </c>
      <c r="E586" s="41">
        <v>1</v>
      </c>
      <c r="F586" s="83">
        <f t="shared" si="99"/>
        <v>3</v>
      </c>
      <c r="G586" s="39"/>
      <c r="H586" s="39"/>
      <c r="I586" s="39"/>
      <c r="J586" s="39"/>
      <c r="K586" s="84" t="e">
        <f t="shared" si="94"/>
        <v>#N/A</v>
      </c>
      <c r="L586" s="84" t="e">
        <f t="shared" si="95"/>
        <v>#N/A</v>
      </c>
      <c r="M586" s="40">
        <f t="shared" si="90"/>
        <v>0</v>
      </c>
      <c r="N586" s="40" t="e">
        <f t="shared" si="91"/>
        <v>#N/A</v>
      </c>
      <c r="O586" s="40">
        <f t="shared" si="96"/>
        <v>0</v>
      </c>
      <c r="P586" s="68">
        <f t="shared" si="97"/>
        <v>0</v>
      </c>
      <c r="Q586" s="69" t="e">
        <f t="shared" si="92"/>
        <v>#N/A</v>
      </c>
      <c r="R586" s="70">
        <f t="shared" si="98"/>
        <v>0</v>
      </c>
      <c r="T586" s="10"/>
      <c r="U586" s="10"/>
      <c r="V586" s="10"/>
      <c r="W586" s="10"/>
      <c r="X586" s="10"/>
    </row>
    <row r="587" spans="4:24" s="9" customFormat="1" x14ac:dyDescent="0.3">
      <c r="D587" s="17">
        <f t="shared" si="93"/>
        <v>97612</v>
      </c>
      <c r="E587" s="41">
        <v>1</v>
      </c>
      <c r="F587" s="83">
        <f t="shared" si="99"/>
        <v>3</v>
      </c>
      <c r="G587" s="39"/>
      <c r="H587" s="39"/>
      <c r="I587" s="39"/>
      <c r="J587" s="39"/>
      <c r="K587" s="84" t="e">
        <f t="shared" si="94"/>
        <v>#N/A</v>
      </c>
      <c r="L587" s="84" t="e">
        <f t="shared" si="95"/>
        <v>#N/A</v>
      </c>
      <c r="M587" s="40">
        <f t="shared" si="90"/>
        <v>0</v>
      </c>
      <c r="N587" s="40" t="e">
        <f t="shared" si="91"/>
        <v>#N/A</v>
      </c>
      <c r="O587" s="40">
        <f t="shared" si="96"/>
        <v>0</v>
      </c>
      <c r="P587" s="68">
        <f t="shared" si="97"/>
        <v>0</v>
      </c>
      <c r="Q587" s="69" t="e">
        <f t="shared" si="92"/>
        <v>#N/A</v>
      </c>
      <c r="R587" s="70">
        <f t="shared" si="98"/>
        <v>0</v>
      </c>
      <c r="T587" s="10"/>
      <c r="U587" s="10"/>
      <c r="V587" s="10"/>
      <c r="W587" s="10"/>
      <c r="X587" s="10"/>
    </row>
    <row r="588" spans="4:24" s="9" customFormat="1" x14ac:dyDescent="0.3">
      <c r="D588" s="17">
        <f t="shared" si="93"/>
        <v>97703</v>
      </c>
      <c r="E588" s="41">
        <v>1</v>
      </c>
      <c r="F588" s="83">
        <f t="shared" si="99"/>
        <v>3</v>
      </c>
      <c r="G588" s="39"/>
      <c r="H588" s="39"/>
      <c r="I588" s="39"/>
      <c r="J588" s="39"/>
      <c r="K588" s="84" t="e">
        <f t="shared" si="94"/>
        <v>#N/A</v>
      </c>
      <c r="L588" s="84" t="e">
        <f t="shared" si="95"/>
        <v>#N/A</v>
      </c>
      <c r="M588" s="40">
        <f t="shared" si="90"/>
        <v>0</v>
      </c>
      <c r="N588" s="40" t="e">
        <f t="shared" si="91"/>
        <v>#N/A</v>
      </c>
      <c r="O588" s="40">
        <f t="shared" si="96"/>
        <v>0</v>
      </c>
      <c r="P588" s="68">
        <f t="shared" si="97"/>
        <v>0</v>
      </c>
      <c r="Q588" s="69" t="e">
        <f t="shared" si="92"/>
        <v>#N/A</v>
      </c>
      <c r="R588" s="70">
        <f t="shared" si="98"/>
        <v>0</v>
      </c>
      <c r="T588" s="10"/>
      <c r="U588" s="10"/>
      <c r="V588" s="10"/>
      <c r="W588" s="10"/>
      <c r="X588" s="10"/>
    </row>
    <row r="589" spans="4:24" s="9" customFormat="1" x14ac:dyDescent="0.3">
      <c r="D589" s="17">
        <f t="shared" si="93"/>
        <v>97795</v>
      </c>
      <c r="E589" s="41">
        <v>1</v>
      </c>
      <c r="F589" s="83">
        <f t="shared" si="99"/>
        <v>3</v>
      </c>
      <c r="G589" s="39"/>
      <c r="H589" s="39"/>
      <c r="I589" s="39"/>
      <c r="J589" s="39"/>
      <c r="K589" s="84" t="e">
        <f t="shared" si="94"/>
        <v>#N/A</v>
      </c>
      <c r="L589" s="84" t="e">
        <f t="shared" si="95"/>
        <v>#N/A</v>
      </c>
      <c r="M589" s="40">
        <f t="shared" si="90"/>
        <v>0</v>
      </c>
      <c r="N589" s="40" t="e">
        <f t="shared" si="91"/>
        <v>#N/A</v>
      </c>
      <c r="O589" s="40">
        <f t="shared" si="96"/>
        <v>0</v>
      </c>
      <c r="P589" s="68">
        <f t="shared" si="97"/>
        <v>0</v>
      </c>
      <c r="Q589" s="69" t="e">
        <f t="shared" si="92"/>
        <v>#N/A</v>
      </c>
      <c r="R589" s="70">
        <f t="shared" si="98"/>
        <v>0</v>
      </c>
      <c r="T589" s="10"/>
      <c r="U589" s="10"/>
      <c r="V589" s="10"/>
      <c r="W589" s="10"/>
      <c r="X589" s="10"/>
    </row>
    <row r="590" spans="4:24" s="9" customFormat="1" x14ac:dyDescent="0.3">
      <c r="D590" s="17">
        <f t="shared" si="93"/>
        <v>97887</v>
      </c>
      <c r="E590" s="41">
        <v>1</v>
      </c>
      <c r="F590" s="83">
        <f t="shared" si="99"/>
        <v>3</v>
      </c>
      <c r="G590" s="39"/>
      <c r="H590" s="39"/>
      <c r="I590" s="39"/>
      <c r="J590" s="39"/>
      <c r="K590" s="84" t="e">
        <f t="shared" si="94"/>
        <v>#N/A</v>
      </c>
      <c r="L590" s="84" t="e">
        <f t="shared" si="95"/>
        <v>#N/A</v>
      </c>
      <c r="M590" s="40">
        <f t="shared" si="90"/>
        <v>0</v>
      </c>
      <c r="N590" s="40" t="e">
        <f t="shared" si="91"/>
        <v>#N/A</v>
      </c>
      <c r="O590" s="40">
        <f t="shared" si="96"/>
        <v>0</v>
      </c>
      <c r="P590" s="68">
        <f t="shared" si="97"/>
        <v>0</v>
      </c>
      <c r="Q590" s="69" t="e">
        <f t="shared" si="92"/>
        <v>#N/A</v>
      </c>
      <c r="R590" s="70">
        <f t="shared" si="98"/>
        <v>0</v>
      </c>
      <c r="T590" s="10"/>
      <c r="U590" s="10"/>
      <c r="V590" s="10"/>
      <c r="W590" s="10"/>
      <c r="X590" s="10"/>
    </row>
    <row r="591" spans="4:24" s="9" customFormat="1" x14ac:dyDescent="0.3">
      <c r="D591" s="17">
        <f t="shared" si="93"/>
        <v>97978</v>
      </c>
      <c r="E591" s="41">
        <v>1</v>
      </c>
      <c r="F591" s="83">
        <f t="shared" si="99"/>
        <v>3</v>
      </c>
      <c r="G591" s="39"/>
      <c r="H591" s="39"/>
      <c r="I591" s="39"/>
      <c r="J591" s="39"/>
      <c r="K591" s="84" t="e">
        <f t="shared" si="94"/>
        <v>#N/A</v>
      </c>
      <c r="L591" s="84" t="e">
        <f t="shared" si="95"/>
        <v>#N/A</v>
      </c>
      <c r="M591" s="40">
        <f t="shared" si="90"/>
        <v>0</v>
      </c>
      <c r="N591" s="40" t="e">
        <f t="shared" si="91"/>
        <v>#N/A</v>
      </c>
      <c r="O591" s="40">
        <f t="shared" si="96"/>
        <v>0</v>
      </c>
      <c r="P591" s="68">
        <f t="shared" si="97"/>
        <v>0</v>
      </c>
      <c r="Q591" s="69" t="e">
        <f t="shared" si="92"/>
        <v>#N/A</v>
      </c>
      <c r="R591" s="70">
        <f t="shared" si="98"/>
        <v>0</v>
      </c>
      <c r="T591" s="10"/>
      <c r="U591" s="10"/>
      <c r="V591" s="10"/>
      <c r="W591" s="10"/>
      <c r="X591" s="10"/>
    </row>
    <row r="592" spans="4:24" s="9" customFormat="1" x14ac:dyDescent="0.3">
      <c r="D592" s="17">
        <f t="shared" si="93"/>
        <v>98069</v>
      </c>
      <c r="E592" s="41">
        <v>1</v>
      </c>
      <c r="F592" s="83">
        <f t="shared" si="99"/>
        <v>3</v>
      </c>
      <c r="G592" s="39"/>
      <c r="H592" s="39"/>
      <c r="I592" s="39"/>
      <c r="J592" s="39"/>
      <c r="K592" s="84" t="e">
        <f t="shared" si="94"/>
        <v>#N/A</v>
      </c>
      <c r="L592" s="84" t="e">
        <f t="shared" si="95"/>
        <v>#N/A</v>
      </c>
      <c r="M592" s="40">
        <f t="shared" si="90"/>
        <v>0</v>
      </c>
      <c r="N592" s="40" t="e">
        <f t="shared" si="91"/>
        <v>#N/A</v>
      </c>
      <c r="O592" s="40">
        <f t="shared" si="96"/>
        <v>0</v>
      </c>
      <c r="P592" s="68">
        <f t="shared" si="97"/>
        <v>0</v>
      </c>
      <c r="Q592" s="69" t="e">
        <f t="shared" si="92"/>
        <v>#N/A</v>
      </c>
      <c r="R592" s="70">
        <f t="shared" si="98"/>
        <v>0</v>
      </c>
      <c r="T592" s="10"/>
      <c r="U592" s="10"/>
      <c r="V592" s="10"/>
      <c r="W592" s="10"/>
      <c r="X592" s="10"/>
    </row>
    <row r="593" spans="4:24" s="9" customFormat="1" x14ac:dyDescent="0.3">
      <c r="D593" s="17">
        <f t="shared" si="93"/>
        <v>98161</v>
      </c>
      <c r="E593" s="41">
        <v>1</v>
      </c>
      <c r="F593" s="83">
        <f t="shared" si="99"/>
        <v>3</v>
      </c>
      <c r="G593" s="39"/>
      <c r="H593" s="39"/>
      <c r="I593" s="39"/>
      <c r="J593" s="39"/>
      <c r="K593" s="84" t="e">
        <f t="shared" si="94"/>
        <v>#N/A</v>
      </c>
      <c r="L593" s="84" t="e">
        <f t="shared" si="95"/>
        <v>#N/A</v>
      </c>
      <c r="M593" s="40">
        <f t="shared" si="90"/>
        <v>0</v>
      </c>
      <c r="N593" s="40" t="e">
        <f t="shared" si="91"/>
        <v>#N/A</v>
      </c>
      <c r="O593" s="40">
        <f t="shared" si="96"/>
        <v>0</v>
      </c>
      <c r="P593" s="68">
        <f t="shared" si="97"/>
        <v>0</v>
      </c>
      <c r="Q593" s="69" t="e">
        <f t="shared" si="92"/>
        <v>#N/A</v>
      </c>
      <c r="R593" s="70">
        <f t="shared" si="98"/>
        <v>0</v>
      </c>
      <c r="T593" s="10"/>
      <c r="U593" s="10"/>
      <c r="V593" s="10"/>
      <c r="W593" s="10"/>
      <c r="X593" s="10"/>
    </row>
    <row r="594" spans="4:24" s="9" customFormat="1" x14ac:dyDescent="0.3">
      <c r="D594" s="17">
        <f t="shared" si="93"/>
        <v>98253</v>
      </c>
      <c r="E594" s="41">
        <v>1</v>
      </c>
      <c r="F594" s="83">
        <f t="shared" si="99"/>
        <v>3</v>
      </c>
      <c r="G594" s="39"/>
      <c r="H594" s="39"/>
      <c r="I594" s="39"/>
      <c r="J594" s="39"/>
      <c r="K594" s="84" t="e">
        <f t="shared" si="94"/>
        <v>#N/A</v>
      </c>
      <c r="L594" s="84" t="e">
        <f t="shared" si="95"/>
        <v>#N/A</v>
      </c>
      <c r="M594" s="40">
        <f t="shared" si="90"/>
        <v>0</v>
      </c>
      <c r="N594" s="40" t="e">
        <f t="shared" si="91"/>
        <v>#N/A</v>
      </c>
      <c r="O594" s="40">
        <f t="shared" si="96"/>
        <v>0</v>
      </c>
      <c r="P594" s="68">
        <f t="shared" si="97"/>
        <v>0</v>
      </c>
      <c r="Q594" s="69" t="e">
        <f t="shared" si="92"/>
        <v>#N/A</v>
      </c>
      <c r="R594" s="70">
        <f t="shared" si="98"/>
        <v>0</v>
      </c>
      <c r="T594" s="10"/>
      <c r="U594" s="10"/>
      <c r="V594" s="10"/>
      <c r="W594" s="10"/>
      <c r="X594" s="10"/>
    </row>
    <row r="595" spans="4:24" s="9" customFormat="1" x14ac:dyDescent="0.3">
      <c r="D595" s="17">
        <f t="shared" si="93"/>
        <v>98343</v>
      </c>
      <c r="E595" s="41">
        <v>1</v>
      </c>
      <c r="F595" s="83">
        <f t="shared" si="99"/>
        <v>3</v>
      </c>
      <c r="G595" s="39"/>
      <c r="H595" s="39"/>
      <c r="I595" s="39"/>
      <c r="J595" s="39"/>
      <c r="K595" s="84" t="e">
        <f t="shared" si="94"/>
        <v>#N/A</v>
      </c>
      <c r="L595" s="84" t="e">
        <f t="shared" si="95"/>
        <v>#N/A</v>
      </c>
      <c r="M595" s="40">
        <f t="shared" si="90"/>
        <v>0</v>
      </c>
      <c r="N595" s="40" t="e">
        <f t="shared" si="91"/>
        <v>#N/A</v>
      </c>
      <c r="O595" s="40">
        <f t="shared" si="96"/>
        <v>0</v>
      </c>
      <c r="P595" s="68">
        <f t="shared" si="97"/>
        <v>0</v>
      </c>
      <c r="Q595" s="69" t="e">
        <f t="shared" si="92"/>
        <v>#N/A</v>
      </c>
      <c r="R595" s="70">
        <f t="shared" si="98"/>
        <v>0</v>
      </c>
      <c r="T595" s="10"/>
      <c r="U595" s="10"/>
      <c r="V595" s="10"/>
      <c r="W595" s="10"/>
      <c r="X595" s="10"/>
    </row>
    <row r="596" spans="4:24" s="9" customFormat="1" x14ac:dyDescent="0.3">
      <c r="D596" s="17">
        <f t="shared" si="93"/>
        <v>98434</v>
      </c>
      <c r="E596" s="41">
        <v>1</v>
      </c>
      <c r="F596" s="83">
        <f t="shared" si="99"/>
        <v>3</v>
      </c>
      <c r="G596" s="39"/>
      <c r="H596" s="39"/>
      <c r="I596" s="39"/>
      <c r="J596" s="39"/>
      <c r="K596" s="84" t="e">
        <f t="shared" si="94"/>
        <v>#N/A</v>
      </c>
      <c r="L596" s="84" t="e">
        <f t="shared" si="95"/>
        <v>#N/A</v>
      </c>
      <c r="M596" s="40">
        <f t="shared" si="90"/>
        <v>0</v>
      </c>
      <c r="N596" s="40" t="e">
        <f t="shared" si="91"/>
        <v>#N/A</v>
      </c>
      <c r="O596" s="40">
        <f t="shared" si="96"/>
        <v>0</v>
      </c>
      <c r="P596" s="68">
        <f t="shared" si="97"/>
        <v>0</v>
      </c>
      <c r="Q596" s="69" t="e">
        <f t="shared" si="92"/>
        <v>#N/A</v>
      </c>
      <c r="R596" s="70">
        <f t="shared" si="98"/>
        <v>0</v>
      </c>
      <c r="T596" s="10"/>
      <c r="U596" s="10"/>
      <c r="V596" s="10"/>
      <c r="W596" s="10"/>
      <c r="X596" s="10"/>
    </row>
    <row r="597" spans="4:24" s="9" customFormat="1" x14ac:dyDescent="0.3">
      <c r="D597" s="17">
        <f t="shared" si="93"/>
        <v>98526</v>
      </c>
      <c r="E597" s="41">
        <v>1</v>
      </c>
      <c r="F597" s="83">
        <f t="shared" si="99"/>
        <v>3</v>
      </c>
      <c r="G597" s="39"/>
      <c r="H597" s="39"/>
      <c r="I597" s="39"/>
      <c r="J597" s="39"/>
      <c r="K597" s="84" t="e">
        <f t="shared" si="94"/>
        <v>#N/A</v>
      </c>
      <c r="L597" s="84" t="e">
        <f t="shared" si="95"/>
        <v>#N/A</v>
      </c>
      <c r="M597" s="40">
        <f t="shared" si="90"/>
        <v>0</v>
      </c>
      <c r="N597" s="40" t="e">
        <f t="shared" si="91"/>
        <v>#N/A</v>
      </c>
      <c r="O597" s="40">
        <f t="shared" si="96"/>
        <v>0</v>
      </c>
      <c r="P597" s="68">
        <f t="shared" si="97"/>
        <v>0</v>
      </c>
      <c r="Q597" s="69" t="e">
        <f t="shared" si="92"/>
        <v>#N/A</v>
      </c>
      <c r="R597" s="70">
        <f t="shared" si="98"/>
        <v>0</v>
      </c>
      <c r="T597" s="10"/>
      <c r="U597" s="10"/>
      <c r="V597" s="10"/>
      <c r="W597" s="10"/>
      <c r="X597" s="10"/>
    </row>
    <row r="598" spans="4:24" s="9" customFormat="1" x14ac:dyDescent="0.3">
      <c r="D598" s="17">
        <f t="shared" si="93"/>
        <v>98618</v>
      </c>
      <c r="E598" s="41">
        <v>1</v>
      </c>
      <c r="F598" s="83">
        <f t="shared" si="99"/>
        <v>3</v>
      </c>
      <c r="G598" s="39"/>
      <c r="H598" s="39"/>
      <c r="I598" s="39"/>
      <c r="J598" s="39"/>
      <c r="K598" s="84" t="e">
        <f t="shared" si="94"/>
        <v>#N/A</v>
      </c>
      <c r="L598" s="84" t="e">
        <f t="shared" si="95"/>
        <v>#N/A</v>
      </c>
      <c r="M598" s="40">
        <f t="shared" si="90"/>
        <v>0</v>
      </c>
      <c r="N598" s="40" t="e">
        <f t="shared" si="91"/>
        <v>#N/A</v>
      </c>
      <c r="O598" s="40">
        <f t="shared" si="96"/>
        <v>0</v>
      </c>
      <c r="P598" s="68">
        <f t="shared" si="97"/>
        <v>0</v>
      </c>
      <c r="Q598" s="69" t="e">
        <f t="shared" si="92"/>
        <v>#N/A</v>
      </c>
      <c r="R598" s="70">
        <f t="shared" si="98"/>
        <v>0</v>
      </c>
      <c r="T598" s="10"/>
      <c r="U598" s="10"/>
      <c r="V598" s="10"/>
      <c r="W598" s="10"/>
      <c r="X598" s="10"/>
    </row>
    <row r="599" spans="4:24" s="9" customFormat="1" x14ac:dyDescent="0.3">
      <c r="D599" s="17">
        <f t="shared" si="93"/>
        <v>98708</v>
      </c>
      <c r="E599" s="41">
        <v>1</v>
      </c>
      <c r="F599" s="83">
        <f t="shared" si="99"/>
        <v>3</v>
      </c>
      <c r="G599" s="39"/>
      <c r="H599" s="39"/>
      <c r="I599" s="39"/>
      <c r="J599" s="39"/>
      <c r="K599" s="84" t="e">
        <f t="shared" si="94"/>
        <v>#N/A</v>
      </c>
      <c r="L599" s="84" t="e">
        <f t="shared" si="95"/>
        <v>#N/A</v>
      </c>
      <c r="M599" s="40">
        <f t="shared" si="90"/>
        <v>0</v>
      </c>
      <c r="N599" s="40" t="e">
        <f t="shared" si="91"/>
        <v>#N/A</v>
      </c>
      <c r="O599" s="40">
        <f t="shared" si="96"/>
        <v>0</v>
      </c>
      <c r="P599" s="68">
        <f t="shared" si="97"/>
        <v>0</v>
      </c>
      <c r="Q599" s="69" t="e">
        <f t="shared" si="92"/>
        <v>#N/A</v>
      </c>
      <c r="R599" s="70">
        <f t="shared" si="98"/>
        <v>0</v>
      </c>
      <c r="T599" s="10"/>
      <c r="U599" s="10"/>
      <c r="V599" s="10"/>
      <c r="W599" s="10"/>
      <c r="X599" s="10"/>
    </row>
    <row r="600" spans="4:24" s="9" customFormat="1" x14ac:dyDescent="0.3">
      <c r="D600" s="17">
        <f t="shared" si="93"/>
        <v>98799</v>
      </c>
      <c r="E600" s="41">
        <v>1</v>
      </c>
      <c r="F600" s="83">
        <f t="shared" si="99"/>
        <v>3</v>
      </c>
      <c r="G600" s="39"/>
      <c r="H600" s="39"/>
      <c r="I600" s="39"/>
      <c r="J600" s="39"/>
      <c r="K600" s="84" t="e">
        <f t="shared" si="94"/>
        <v>#N/A</v>
      </c>
      <c r="L600" s="84" t="e">
        <f t="shared" si="95"/>
        <v>#N/A</v>
      </c>
      <c r="M600" s="40">
        <f t="shared" si="90"/>
        <v>0</v>
      </c>
      <c r="N600" s="40" t="e">
        <f t="shared" si="91"/>
        <v>#N/A</v>
      </c>
      <c r="O600" s="40">
        <f t="shared" si="96"/>
        <v>0</v>
      </c>
      <c r="P600" s="68">
        <f t="shared" si="97"/>
        <v>0</v>
      </c>
      <c r="Q600" s="69" t="e">
        <f t="shared" si="92"/>
        <v>#N/A</v>
      </c>
      <c r="R600" s="70">
        <f t="shared" si="98"/>
        <v>0</v>
      </c>
      <c r="T600" s="10"/>
      <c r="U600" s="10"/>
      <c r="V600" s="10"/>
      <c r="W600" s="10"/>
      <c r="X600" s="10"/>
    </row>
    <row r="601" spans="4:24" s="9" customFormat="1" x14ac:dyDescent="0.3">
      <c r="D601" s="17">
        <f t="shared" si="93"/>
        <v>98891</v>
      </c>
      <c r="E601" s="41">
        <v>1</v>
      </c>
      <c r="F601" s="83">
        <f t="shared" si="99"/>
        <v>3</v>
      </c>
      <c r="G601" s="39"/>
      <c r="H601" s="39"/>
      <c r="I601" s="39"/>
      <c r="J601" s="39"/>
      <c r="K601" s="84" t="e">
        <f t="shared" si="94"/>
        <v>#N/A</v>
      </c>
      <c r="L601" s="84" t="e">
        <f t="shared" si="95"/>
        <v>#N/A</v>
      </c>
      <c r="M601" s="40">
        <f t="shared" si="90"/>
        <v>0</v>
      </c>
      <c r="N601" s="40" t="e">
        <f t="shared" si="91"/>
        <v>#N/A</v>
      </c>
      <c r="O601" s="40">
        <f t="shared" si="96"/>
        <v>0</v>
      </c>
      <c r="P601" s="68">
        <f t="shared" si="97"/>
        <v>0</v>
      </c>
      <c r="Q601" s="69" t="e">
        <f t="shared" si="92"/>
        <v>#N/A</v>
      </c>
      <c r="R601" s="70">
        <f t="shared" si="98"/>
        <v>0</v>
      </c>
      <c r="T601" s="10"/>
      <c r="U601" s="10"/>
      <c r="V601" s="10"/>
      <c r="W601" s="10"/>
      <c r="X601" s="10"/>
    </row>
    <row r="602" spans="4:24" s="9" customFormat="1" x14ac:dyDescent="0.3">
      <c r="D602" s="17">
        <f t="shared" si="93"/>
        <v>98983</v>
      </c>
      <c r="E602" s="41">
        <v>1</v>
      </c>
      <c r="F602" s="83">
        <f t="shared" si="99"/>
        <v>3</v>
      </c>
      <c r="G602" s="39"/>
      <c r="H602" s="39"/>
      <c r="I602" s="39"/>
      <c r="J602" s="39"/>
      <c r="K602" s="84" t="e">
        <f t="shared" si="94"/>
        <v>#N/A</v>
      </c>
      <c r="L602" s="84" t="e">
        <f t="shared" si="95"/>
        <v>#N/A</v>
      </c>
      <c r="M602" s="40">
        <f t="shared" si="90"/>
        <v>0</v>
      </c>
      <c r="N602" s="40" t="e">
        <f t="shared" si="91"/>
        <v>#N/A</v>
      </c>
      <c r="O602" s="40">
        <f t="shared" si="96"/>
        <v>0</v>
      </c>
      <c r="P602" s="68">
        <f t="shared" si="97"/>
        <v>0</v>
      </c>
      <c r="Q602" s="69" t="e">
        <f t="shared" si="92"/>
        <v>#N/A</v>
      </c>
      <c r="R602" s="70">
        <f t="shared" si="98"/>
        <v>0</v>
      </c>
      <c r="T602" s="10"/>
      <c r="U602" s="10"/>
      <c r="V602" s="10"/>
      <c r="W602" s="10"/>
      <c r="X602" s="10"/>
    </row>
    <row r="603" spans="4:24" s="9" customFormat="1" x14ac:dyDescent="0.3">
      <c r="D603" s="17">
        <f t="shared" si="93"/>
        <v>99073</v>
      </c>
      <c r="E603" s="41">
        <v>1</v>
      </c>
      <c r="F603" s="83">
        <f t="shared" si="99"/>
        <v>3</v>
      </c>
      <c r="G603" s="39"/>
      <c r="H603" s="39"/>
      <c r="I603" s="39"/>
      <c r="J603" s="39"/>
      <c r="K603" s="84" t="e">
        <f t="shared" si="94"/>
        <v>#N/A</v>
      </c>
      <c r="L603" s="84" t="e">
        <f t="shared" si="95"/>
        <v>#N/A</v>
      </c>
      <c r="M603" s="40">
        <f t="shared" si="90"/>
        <v>0</v>
      </c>
      <c r="N603" s="40" t="e">
        <f t="shared" si="91"/>
        <v>#N/A</v>
      </c>
      <c r="O603" s="40">
        <f t="shared" si="96"/>
        <v>0</v>
      </c>
      <c r="P603" s="68">
        <f t="shared" si="97"/>
        <v>0</v>
      </c>
      <c r="Q603" s="69" t="e">
        <f t="shared" si="92"/>
        <v>#N/A</v>
      </c>
      <c r="R603" s="70">
        <f t="shared" si="98"/>
        <v>0</v>
      </c>
      <c r="T603" s="10"/>
      <c r="U603" s="10"/>
      <c r="V603" s="10"/>
      <c r="W603" s="10"/>
      <c r="X603" s="10"/>
    </row>
    <row r="604" spans="4:24" s="9" customFormat="1" x14ac:dyDescent="0.3">
      <c r="D604" s="17">
        <f t="shared" si="93"/>
        <v>99164</v>
      </c>
      <c r="E604" s="41">
        <v>1</v>
      </c>
      <c r="F604" s="83">
        <f t="shared" si="99"/>
        <v>3</v>
      </c>
      <c r="G604" s="39"/>
      <c r="H604" s="39"/>
      <c r="I604" s="39"/>
      <c r="J604" s="39"/>
      <c r="K604" s="84" t="e">
        <f t="shared" si="94"/>
        <v>#N/A</v>
      </c>
      <c r="L604" s="84" t="e">
        <f t="shared" si="95"/>
        <v>#N/A</v>
      </c>
      <c r="M604" s="40">
        <f t="shared" si="90"/>
        <v>0</v>
      </c>
      <c r="N604" s="40" t="e">
        <f t="shared" si="91"/>
        <v>#N/A</v>
      </c>
      <c r="O604" s="40">
        <f t="shared" si="96"/>
        <v>0</v>
      </c>
      <c r="P604" s="68">
        <f t="shared" si="97"/>
        <v>0</v>
      </c>
      <c r="Q604" s="69" t="e">
        <f t="shared" si="92"/>
        <v>#N/A</v>
      </c>
      <c r="R604" s="70">
        <f t="shared" si="98"/>
        <v>0</v>
      </c>
      <c r="T604" s="10"/>
      <c r="U604" s="10"/>
      <c r="V604" s="10"/>
      <c r="W604" s="10"/>
      <c r="X604" s="10"/>
    </row>
    <row r="605" spans="4:24" s="9" customFormat="1" x14ac:dyDescent="0.3">
      <c r="D605" s="17">
        <f t="shared" si="93"/>
        <v>99256</v>
      </c>
      <c r="E605" s="41">
        <v>1</v>
      </c>
      <c r="F605" s="83">
        <f t="shared" si="99"/>
        <v>3</v>
      </c>
      <c r="G605" s="39"/>
      <c r="H605" s="39"/>
      <c r="I605" s="39"/>
      <c r="J605" s="39"/>
      <c r="K605" s="84" t="e">
        <f t="shared" si="94"/>
        <v>#N/A</v>
      </c>
      <c r="L605" s="84" t="e">
        <f t="shared" si="95"/>
        <v>#N/A</v>
      </c>
      <c r="M605" s="40">
        <f t="shared" si="90"/>
        <v>0</v>
      </c>
      <c r="N605" s="40" t="e">
        <f t="shared" si="91"/>
        <v>#N/A</v>
      </c>
      <c r="O605" s="40">
        <f t="shared" si="96"/>
        <v>0</v>
      </c>
      <c r="P605" s="68">
        <f t="shared" si="97"/>
        <v>0</v>
      </c>
      <c r="Q605" s="69" t="e">
        <f t="shared" si="92"/>
        <v>#N/A</v>
      </c>
      <c r="R605" s="70">
        <f t="shared" si="98"/>
        <v>0</v>
      </c>
      <c r="T605" s="10"/>
      <c r="U605" s="10"/>
      <c r="V605" s="10"/>
      <c r="W605" s="10"/>
      <c r="X605" s="10"/>
    </row>
    <row r="606" spans="4:24" s="9" customFormat="1" x14ac:dyDescent="0.3">
      <c r="D606" s="17">
        <f t="shared" si="93"/>
        <v>99348</v>
      </c>
      <c r="E606" s="41">
        <v>1</v>
      </c>
      <c r="F606" s="83">
        <f t="shared" si="99"/>
        <v>3</v>
      </c>
      <c r="G606" s="39"/>
      <c r="H606" s="39"/>
      <c r="I606" s="39"/>
      <c r="J606" s="39"/>
      <c r="K606" s="84" t="e">
        <f t="shared" si="94"/>
        <v>#N/A</v>
      </c>
      <c r="L606" s="84" t="e">
        <f t="shared" si="95"/>
        <v>#N/A</v>
      </c>
      <c r="M606" s="40">
        <f t="shared" si="90"/>
        <v>0</v>
      </c>
      <c r="N606" s="40" t="e">
        <f t="shared" si="91"/>
        <v>#N/A</v>
      </c>
      <c r="O606" s="40">
        <f t="shared" si="96"/>
        <v>0</v>
      </c>
      <c r="P606" s="68">
        <f t="shared" si="97"/>
        <v>0</v>
      </c>
      <c r="Q606" s="69" t="e">
        <f t="shared" si="92"/>
        <v>#N/A</v>
      </c>
      <c r="R606" s="70">
        <f t="shared" si="98"/>
        <v>0</v>
      </c>
      <c r="T606" s="10"/>
      <c r="U606" s="10"/>
      <c r="V606" s="10"/>
      <c r="W606" s="10"/>
      <c r="X606" s="10"/>
    </row>
    <row r="607" spans="4:24" s="9" customFormat="1" x14ac:dyDescent="0.3">
      <c r="D607" s="17">
        <f t="shared" si="93"/>
        <v>99439</v>
      </c>
      <c r="E607" s="41">
        <v>1</v>
      </c>
      <c r="F607" s="83">
        <f t="shared" si="99"/>
        <v>3</v>
      </c>
      <c r="G607" s="39"/>
      <c r="H607" s="39"/>
      <c r="I607" s="39"/>
      <c r="J607" s="39"/>
      <c r="K607" s="84" t="e">
        <f t="shared" si="94"/>
        <v>#N/A</v>
      </c>
      <c r="L607" s="84" t="e">
        <f t="shared" si="95"/>
        <v>#N/A</v>
      </c>
      <c r="M607" s="40">
        <f t="shared" si="90"/>
        <v>0</v>
      </c>
      <c r="N607" s="40" t="e">
        <f t="shared" si="91"/>
        <v>#N/A</v>
      </c>
      <c r="O607" s="40">
        <f t="shared" si="96"/>
        <v>0</v>
      </c>
      <c r="P607" s="68">
        <f t="shared" si="97"/>
        <v>0</v>
      </c>
      <c r="Q607" s="69" t="e">
        <f t="shared" si="92"/>
        <v>#N/A</v>
      </c>
      <c r="R607" s="70">
        <f t="shared" si="98"/>
        <v>0</v>
      </c>
      <c r="T607" s="10"/>
      <c r="U607" s="10"/>
      <c r="V607" s="10"/>
      <c r="W607" s="10"/>
      <c r="X607" s="10"/>
    </row>
    <row r="608" spans="4:24" s="9" customFormat="1" x14ac:dyDescent="0.3">
      <c r="D608" s="17">
        <f t="shared" si="93"/>
        <v>99530</v>
      </c>
      <c r="E608" s="41">
        <v>1</v>
      </c>
      <c r="F608" s="83">
        <f t="shared" si="99"/>
        <v>3</v>
      </c>
      <c r="G608" s="39"/>
      <c r="H608" s="39"/>
      <c r="I608" s="39"/>
      <c r="J608" s="39"/>
      <c r="K608" s="84" t="e">
        <f t="shared" si="94"/>
        <v>#N/A</v>
      </c>
      <c r="L608" s="84" t="e">
        <f t="shared" si="95"/>
        <v>#N/A</v>
      </c>
      <c r="M608" s="40">
        <f t="shared" si="90"/>
        <v>0</v>
      </c>
      <c r="N608" s="40" t="e">
        <f t="shared" si="91"/>
        <v>#N/A</v>
      </c>
      <c r="O608" s="40">
        <f t="shared" si="96"/>
        <v>0</v>
      </c>
      <c r="P608" s="68">
        <f t="shared" si="97"/>
        <v>0</v>
      </c>
      <c r="Q608" s="69" t="e">
        <f t="shared" si="92"/>
        <v>#N/A</v>
      </c>
      <c r="R608" s="70">
        <f t="shared" si="98"/>
        <v>0</v>
      </c>
      <c r="T608" s="10"/>
      <c r="U608" s="10"/>
      <c r="V608" s="10"/>
      <c r="W608" s="10"/>
      <c r="X608" s="10"/>
    </row>
    <row r="609" spans="4:24" s="9" customFormat="1" x14ac:dyDescent="0.3">
      <c r="D609" s="17">
        <f t="shared" si="93"/>
        <v>99622</v>
      </c>
      <c r="E609" s="41">
        <v>1</v>
      </c>
      <c r="F609" s="83">
        <f t="shared" si="99"/>
        <v>3</v>
      </c>
      <c r="G609" s="39"/>
      <c r="H609" s="39"/>
      <c r="I609" s="39"/>
      <c r="J609" s="39"/>
      <c r="K609" s="84" t="e">
        <f t="shared" si="94"/>
        <v>#N/A</v>
      </c>
      <c r="L609" s="84" t="e">
        <f t="shared" si="95"/>
        <v>#N/A</v>
      </c>
      <c r="M609" s="40">
        <f t="shared" si="90"/>
        <v>0</v>
      </c>
      <c r="N609" s="40" t="e">
        <f t="shared" si="91"/>
        <v>#N/A</v>
      </c>
      <c r="O609" s="40">
        <f t="shared" si="96"/>
        <v>0</v>
      </c>
      <c r="P609" s="68">
        <f t="shared" si="97"/>
        <v>0</v>
      </c>
      <c r="Q609" s="69" t="e">
        <f t="shared" si="92"/>
        <v>#N/A</v>
      </c>
      <c r="R609" s="70">
        <f t="shared" si="98"/>
        <v>0</v>
      </c>
      <c r="T609" s="10"/>
      <c r="U609" s="10"/>
      <c r="V609" s="10"/>
      <c r="W609" s="10"/>
      <c r="X609" s="10"/>
    </row>
    <row r="610" spans="4:24" s="9" customFormat="1" x14ac:dyDescent="0.3">
      <c r="D610" s="17">
        <f t="shared" si="93"/>
        <v>99714</v>
      </c>
      <c r="E610" s="41">
        <v>1</v>
      </c>
      <c r="F610" s="83">
        <f t="shared" si="99"/>
        <v>3</v>
      </c>
      <c r="G610" s="39"/>
      <c r="H610" s="39"/>
      <c r="I610" s="39"/>
      <c r="J610" s="39"/>
      <c r="K610" s="84" t="e">
        <f t="shared" si="94"/>
        <v>#N/A</v>
      </c>
      <c r="L610" s="84" t="e">
        <f t="shared" si="95"/>
        <v>#N/A</v>
      </c>
      <c r="M610" s="40">
        <f t="shared" si="90"/>
        <v>0</v>
      </c>
      <c r="N610" s="40" t="e">
        <f t="shared" si="91"/>
        <v>#N/A</v>
      </c>
      <c r="O610" s="40">
        <f t="shared" si="96"/>
        <v>0</v>
      </c>
      <c r="P610" s="68">
        <f t="shared" si="97"/>
        <v>0</v>
      </c>
      <c r="Q610" s="69" t="e">
        <f t="shared" si="92"/>
        <v>#N/A</v>
      </c>
      <c r="R610" s="70">
        <f t="shared" si="98"/>
        <v>0</v>
      </c>
      <c r="T610" s="10"/>
      <c r="U610" s="10"/>
      <c r="V610" s="10"/>
      <c r="W610" s="10"/>
      <c r="X610" s="10"/>
    </row>
    <row r="611" spans="4:24" s="9" customFormat="1" x14ac:dyDescent="0.3">
      <c r="D611" s="17">
        <f t="shared" si="93"/>
        <v>99804</v>
      </c>
      <c r="E611" s="41">
        <v>1</v>
      </c>
      <c r="F611" s="83">
        <f t="shared" si="99"/>
        <v>3</v>
      </c>
      <c r="G611" s="39"/>
      <c r="H611" s="39"/>
      <c r="I611" s="39"/>
      <c r="J611" s="39"/>
      <c r="K611" s="84" t="e">
        <f t="shared" si="94"/>
        <v>#N/A</v>
      </c>
      <c r="L611" s="84" t="e">
        <f t="shared" si="95"/>
        <v>#N/A</v>
      </c>
      <c r="M611" s="40">
        <f t="shared" si="90"/>
        <v>0</v>
      </c>
      <c r="N611" s="40" t="e">
        <f t="shared" si="91"/>
        <v>#N/A</v>
      </c>
      <c r="O611" s="40">
        <f t="shared" si="96"/>
        <v>0</v>
      </c>
      <c r="P611" s="68">
        <f t="shared" si="97"/>
        <v>0</v>
      </c>
      <c r="Q611" s="69" t="e">
        <f t="shared" si="92"/>
        <v>#N/A</v>
      </c>
      <c r="R611" s="70">
        <f t="shared" si="98"/>
        <v>0</v>
      </c>
      <c r="T611" s="10"/>
      <c r="U611" s="10"/>
      <c r="V611" s="10"/>
      <c r="W611" s="10"/>
      <c r="X611" s="10"/>
    </row>
    <row r="612" spans="4:24" s="9" customFormat="1" x14ac:dyDescent="0.3">
      <c r="D612" s="17">
        <f t="shared" si="93"/>
        <v>99895</v>
      </c>
      <c r="E612" s="41">
        <v>1</v>
      </c>
      <c r="F612" s="83">
        <f t="shared" si="99"/>
        <v>3</v>
      </c>
      <c r="G612" s="39"/>
      <c r="H612" s="39"/>
      <c r="I612" s="39"/>
      <c r="J612" s="39"/>
      <c r="K612" s="84" t="e">
        <f t="shared" si="94"/>
        <v>#N/A</v>
      </c>
      <c r="L612" s="84" t="e">
        <f t="shared" si="95"/>
        <v>#N/A</v>
      </c>
      <c r="M612" s="40">
        <f t="shared" si="90"/>
        <v>0</v>
      </c>
      <c r="N612" s="40" t="e">
        <f t="shared" si="91"/>
        <v>#N/A</v>
      </c>
      <c r="O612" s="40">
        <f t="shared" si="96"/>
        <v>0</v>
      </c>
      <c r="P612" s="68">
        <f t="shared" si="97"/>
        <v>0</v>
      </c>
      <c r="Q612" s="69" t="e">
        <f t="shared" si="92"/>
        <v>#N/A</v>
      </c>
      <c r="R612" s="70">
        <f t="shared" si="98"/>
        <v>0</v>
      </c>
      <c r="T612" s="10"/>
      <c r="U612" s="10"/>
      <c r="V612" s="10"/>
      <c r="W612" s="10"/>
      <c r="X612" s="10"/>
    </row>
    <row r="613" spans="4:24" s="9" customFormat="1" x14ac:dyDescent="0.3">
      <c r="D613" s="17">
        <f t="shared" si="93"/>
        <v>99987</v>
      </c>
      <c r="E613" s="41">
        <v>1</v>
      </c>
      <c r="F613" s="83">
        <f t="shared" si="99"/>
        <v>3</v>
      </c>
      <c r="G613" s="39"/>
      <c r="H613" s="39"/>
      <c r="I613" s="39"/>
      <c r="J613" s="39"/>
      <c r="K613" s="84" t="e">
        <f t="shared" si="94"/>
        <v>#N/A</v>
      </c>
      <c r="L613" s="84" t="e">
        <f t="shared" si="95"/>
        <v>#N/A</v>
      </c>
      <c r="M613" s="40">
        <f t="shared" si="90"/>
        <v>0</v>
      </c>
      <c r="N613" s="40" t="e">
        <f t="shared" si="91"/>
        <v>#N/A</v>
      </c>
      <c r="O613" s="40">
        <f t="shared" si="96"/>
        <v>0</v>
      </c>
      <c r="P613" s="68">
        <f t="shared" si="97"/>
        <v>0</v>
      </c>
      <c r="Q613" s="69" t="e">
        <f t="shared" si="92"/>
        <v>#N/A</v>
      </c>
      <c r="R613" s="70">
        <f t="shared" si="98"/>
        <v>0</v>
      </c>
      <c r="T613" s="10"/>
      <c r="U613" s="10"/>
      <c r="V613" s="10"/>
      <c r="W613" s="10"/>
      <c r="X613" s="10"/>
    </row>
    <row r="614" spans="4:24" s="9" customFormat="1" x14ac:dyDescent="0.3">
      <c r="D614" s="17">
        <f t="shared" si="93"/>
        <v>100079</v>
      </c>
      <c r="E614" s="41">
        <v>1</v>
      </c>
      <c r="F614" s="83">
        <f t="shared" si="99"/>
        <v>3</v>
      </c>
      <c r="G614" s="39"/>
      <c r="H614" s="39"/>
      <c r="I614" s="39"/>
      <c r="J614" s="39"/>
      <c r="K614" s="84" t="e">
        <f t="shared" si="94"/>
        <v>#N/A</v>
      </c>
      <c r="L614" s="84" t="e">
        <f t="shared" si="95"/>
        <v>#N/A</v>
      </c>
      <c r="M614" s="40">
        <f t="shared" si="90"/>
        <v>0</v>
      </c>
      <c r="N614" s="40" t="e">
        <f t="shared" si="91"/>
        <v>#N/A</v>
      </c>
      <c r="O614" s="40">
        <f t="shared" si="96"/>
        <v>0</v>
      </c>
      <c r="P614" s="68">
        <f t="shared" si="97"/>
        <v>0</v>
      </c>
      <c r="Q614" s="69" t="e">
        <f t="shared" si="92"/>
        <v>#N/A</v>
      </c>
      <c r="R614" s="70">
        <f t="shared" si="98"/>
        <v>0</v>
      </c>
      <c r="T614" s="10"/>
      <c r="U614" s="10"/>
      <c r="V614" s="10"/>
      <c r="W614" s="10"/>
      <c r="X614" s="10"/>
    </row>
    <row r="615" spans="4:24" s="9" customFormat="1" x14ac:dyDescent="0.3">
      <c r="D615" s="17">
        <f t="shared" si="93"/>
        <v>100169</v>
      </c>
      <c r="E615" s="41">
        <v>1</v>
      </c>
      <c r="F615" s="83">
        <f t="shared" si="99"/>
        <v>3</v>
      </c>
      <c r="G615" s="39"/>
      <c r="H615" s="39"/>
      <c r="I615" s="39"/>
      <c r="J615" s="39"/>
      <c r="K615" s="84" t="e">
        <f t="shared" si="94"/>
        <v>#N/A</v>
      </c>
      <c r="L615" s="84" t="e">
        <f t="shared" si="95"/>
        <v>#N/A</v>
      </c>
      <c r="M615" s="40">
        <f t="shared" si="90"/>
        <v>0</v>
      </c>
      <c r="N615" s="40" t="e">
        <f t="shared" si="91"/>
        <v>#N/A</v>
      </c>
      <c r="O615" s="40">
        <f t="shared" si="96"/>
        <v>0</v>
      </c>
      <c r="P615" s="68">
        <f t="shared" si="97"/>
        <v>0</v>
      </c>
      <c r="Q615" s="69" t="e">
        <f t="shared" si="92"/>
        <v>#N/A</v>
      </c>
      <c r="R615" s="70">
        <f t="shared" si="98"/>
        <v>0</v>
      </c>
      <c r="T615" s="10"/>
      <c r="U615" s="10"/>
      <c r="V615" s="10"/>
      <c r="W615" s="10"/>
      <c r="X615" s="10"/>
    </row>
    <row r="616" spans="4:24" s="9" customFormat="1" x14ac:dyDescent="0.3">
      <c r="D616" s="17">
        <f t="shared" si="93"/>
        <v>100260</v>
      </c>
      <c r="E616" s="41">
        <v>1</v>
      </c>
      <c r="F616" s="83">
        <f t="shared" si="99"/>
        <v>3</v>
      </c>
      <c r="G616" s="39"/>
      <c r="H616" s="39"/>
      <c r="I616" s="39"/>
      <c r="J616" s="39"/>
      <c r="K616" s="84" t="e">
        <f t="shared" si="94"/>
        <v>#N/A</v>
      </c>
      <c r="L616" s="84" t="e">
        <f t="shared" si="95"/>
        <v>#N/A</v>
      </c>
      <c r="M616" s="40">
        <f t="shared" si="90"/>
        <v>0</v>
      </c>
      <c r="N616" s="40" t="e">
        <f t="shared" si="91"/>
        <v>#N/A</v>
      </c>
      <c r="O616" s="40">
        <f t="shared" si="96"/>
        <v>0</v>
      </c>
      <c r="P616" s="68">
        <f t="shared" si="97"/>
        <v>0</v>
      </c>
      <c r="Q616" s="69" t="e">
        <f t="shared" si="92"/>
        <v>#N/A</v>
      </c>
      <c r="R616" s="70">
        <f t="shared" si="98"/>
        <v>0</v>
      </c>
      <c r="T616" s="10"/>
      <c r="U616" s="10"/>
      <c r="V616" s="10"/>
      <c r="W616" s="10"/>
      <c r="X616" s="10"/>
    </row>
    <row r="617" spans="4:24" s="9" customFormat="1" x14ac:dyDescent="0.3">
      <c r="D617" s="17">
        <f t="shared" si="93"/>
        <v>100352</v>
      </c>
      <c r="E617" s="41">
        <v>1</v>
      </c>
      <c r="F617" s="83">
        <f t="shared" si="99"/>
        <v>3</v>
      </c>
      <c r="G617" s="39"/>
      <c r="H617" s="39"/>
      <c r="I617" s="39"/>
      <c r="J617" s="39"/>
      <c r="K617" s="84" t="e">
        <f t="shared" si="94"/>
        <v>#N/A</v>
      </c>
      <c r="L617" s="84" t="e">
        <f t="shared" si="95"/>
        <v>#N/A</v>
      </c>
      <c r="M617" s="40">
        <f t="shared" si="90"/>
        <v>0</v>
      </c>
      <c r="N617" s="40" t="e">
        <f t="shared" si="91"/>
        <v>#N/A</v>
      </c>
      <c r="O617" s="40">
        <f t="shared" si="96"/>
        <v>0</v>
      </c>
      <c r="P617" s="68">
        <f t="shared" si="97"/>
        <v>0</v>
      </c>
      <c r="Q617" s="69" t="e">
        <f t="shared" si="92"/>
        <v>#N/A</v>
      </c>
      <c r="R617" s="70">
        <f t="shared" si="98"/>
        <v>0</v>
      </c>
      <c r="T617" s="10"/>
      <c r="U617" s="10"/>
      <c r="V617" s="10"/>
      <c r="W617" s="10"/>
      <c r="X617" s="10"/>
    </row>
    <row r="618" spans="4:24" s="9" customFormat="1" x14ac:dyDescent="0.3">
      <c r="D618" s="17">
        <f t="shared" si="93"/>
        <v>100444</v>
      </c>
      <c r="E618" s="41">
        <v>1</v>
      </c>
      <c r="F618" s="83">
        <f t="shared" si="99"/>
        <v>3</v>
      </c>
      <c r="G618" s="39"/>
      <c r="H618" s="39"/>
      <c r="I618" s="39"/>
      <c r="J618" s="39"/>
      <c r="K618" s="84" t="e">
        <f t="shared" si="94"/>
        <v>#N/A</v>
      </c>
      <c r="L618" s="84" t="e">
        <f t="shared" si="95"/>
        <v>#N/A</v>
      </c>
      <c r="M618" s="40">
        <f t="shared" si="90"/>
        <v>0</v>
      </c>
      <c r="N618" s="40" t="e">
        <f t="shared" si="91"/>
        <v>#N/A</v>
      </c>
      <c r="O618" s="40">
        <f t="shared" si="96"/>
        <v>0</v>
      </c>
      <c r="P618" s="68">
        <f t="shared" si="97"/>
        <v>0</v>
      </c>
      <c r="Q618" s="69" t="e">
        <f t="shared" si="92"/>
        <v>#N/A</v>
      </c>
      <c r="R618" s="70">
        <f t="shared" si="98"/>
        <v>0</v>
      </c>
      <c r="T618" s="10"/>
      <c r="U618" s="10"/>
      <c r="V618" s="10"/>
      <c r="W618" s="10"/>
      <c r="X618" s="10"/>
    </row>
    <row r="619" spans="4:24" s="9" customFormat="1" x14ac:dyDescent="0.3">
      <c r="D619" s="17">
        <f t="shared" si="93"/>
        <v>100534</v>
      </c>
      <c r="E619" s="41">
        <v>1</v>
      </c>
      <c r="F619" s="83">
        <f t="shared" si="99"/>
        <v>3</v>
      </c>
      <c r="G619" s="39"/>
      <c r="H619" s="39"/>
      <c r="I619" s="39"/>
      <c r="J619" s="39"/>
      <c r="K619" s="84" t="e">
        <f t="shared" si="94"/>
        <v>#N/A</v>
      </c>
      <c r="L619" s="84" t="e">
        <f t="shared" si="95"/>
        <v>#N/A</v>
      </c>
      <c r="M619" s="40">
        <f t="shared" si="90"/>
        <v>0</v>
      </c>
      <c r="N619" s="40" t="e">
        <f t="shared" si="91"/>
        <v>#N/A</v>
      </c>
      <c r="O619" s="40">
        <f t="shared" si="96"/>
        <v>0</v>
      </c>
      <c r="P619" s="68">
        <f t="shared" si="97"/>
        <v>0</v>
      </c>
      <c r="Q619" s="69" t="e">
        <f t="shared" si="92"/>
        <v>#N/A</v>
      </c>
      <c r="R619" s="70">
        <f t="shared" si="98"/>
        <v>0</v>
      </c>
      <c r="T619" s="10"/>
      <c r="U619" s="10"/>
      <c r="V619" s="10"/>
      <c r="W619" s="10"/>
      <c r="X619" s="10"/>
    </row>
    <row r="620" spans="4:24" s="9" customFormat="1" x14ac:dyDescent="0.3">
      <c r="D620" s="17">
        <f t="shared" si="93"/>
        <v>100625</v>
      </c>
      <c r="E620" s="41">
        <v>1</v>
      </c>
      <c r="F620" s="83">
        <f t="shared" si="99"/>
        <v>3</v>
      </c>
      <c r="G620" s="39"/>
      <c r="H620" s="39"/>
      <c r="I620" s="39"/>
      <c r="J620" s="39"/>
      <c r="K620" s="84" t="e">
        <f t="shared" si="94"/>
        <v>#N/A</v>
      </c>
      <c r="L620" s="84" t="e">
        <f t="shared" si="95"/>
        <v>#N/A</v>
      </c>
      <c r="M620" s="40">
        <f t="shared" si="90"/>
        <v>0</v>
      </c>
      <c r="N620" s="40" t="e">
        <f t="shared" si="91"/>
        <v>#N/A</v>
      </c>
      <c r="O620" s="40">
        <f t="shared" si="96"/>
        <v>0</v>
      </c>
      <c r="P620" s="68">
        <f t="shared" si="97"/>
        <v>0</v>
      </c>
      <c r="Q620" s="69" t="e">
        <f t="shared" si="92"/>
        <v>#N/A</v>
      </c>
      <c r="R620" s="70">
        <f t="shared" si="98"/>
        <v>0</v>
      </c>
      <c r="T620" s="10"/>
      <c r="U620" s="10"/>
      <c r="V620" s="10"/>
      <c r="W620" s="10"/>
      <c r="X620" s="10"/>
    </row>
    <row r="621" spans="4:24" s="9" customFormat="1" x14ac:dyDescent="0.3">
      <c r="D621" s="17">
        <f t="shared" si="93"/>
        <v>100717</v>
      </c>
      <c r="E621" s="41">
        <v>1</v>
      </c>
      <c r="F621" s="83">
        <f t="shared" si="99"/>
        <v>3</v>
      </c>
      <c r="G621" s="39"/>
      <c r="H621" s="39"/>
      <c r="I621" s="39"/>
      <c r="J621" s="39"/>
      <c r="K621" s="84" t="e">
        <f t="shared" si="94"/>
        <v>#N/A</v>
      </c>
      <c r="L621" s="84" t="e">
        <f t="shared" si="95"/>
        <v>#N/A</v>
      </c>
      <c r="M621" s="40">
        <f t="shared" si="90"/>
        <v>0</v>
      </c>
      <c r="N621" s="40" t="e">
        <f t="shared" si="91"/>
        <v>#N/A</v>
      </c>
      <c r="O621" s="40">
        <f t="shared" si="96"/>
        <v>0</v>
      </c>
      <c r="P621" s="68">
        <f t="shared" si="97"/>
        <v>0</v>
      </c>
      <c r="Q621" s="69" t="e">
        <f t="shared" si="92"/>
        <v>#N/A</v>
      </c>
      <c r="R621" s="70">
        <f t="shared" si="98"/>
        <v>0</v>
      </c>
      <c r="T621" s="10"/>
      <c r="U621" s="10"/>
      <c r="V621" s="10"/>
      <c r="W621" s="10"/>
      <c r="X621" s="10"/>
    </row>
    <row r="622" spans="4:24" s="9" customFormat="1" x14ac:dyDescent="0.3">
      <c r="D622" s="17">
        <f t="shared" si="93"/>
        <v>100809</v>
      </c>
      <c r="E622" s="41">
        <v>1</v>
      </c>
      <c r="F622" s="83">
        <f t="shared" si="99"/>
        <v>3</v>
      </c>
      <c r="G622" s="39"/>
      <c r="H622" s="39"/>
      <c r="I622" s="39"/>
      <c r="J622" s="39"/>
      <c r="K622" s="84" t="e">
        <f t="shared" si="94"/>
        <v>#N/A</v>
      </c>
      <c r="L622" s="84" t="e">
        <f t="shared" si="95"/>
        <v>#N/A</v>
      </c>
      <c r="M622" s="40">
        <f t="shared" si="90"/>
        <v>0</v>
      </c>
      <c r="N622" s="40" t="e">
        <f t="shared" si="91"/>
        <v>#N/A</v>
      </c>
      <c r="O622" s="40">
        <f t="shared" si="96"/>
        <v>0</v>
      </c>
      <c r="P622" s="68">
        <f t="shared" si="97"/>
        <v>0</v>
      </c>
      <c r="Q622" s="69" t="e">
        <f t="shared" si="92"/>
        <v>#N/A</v>
      </c>
      <c r="R622" s="70">
        <f t="shared" si="98"/>
        <v>0</v>
      </c>
      <c r="T622" s="10"/>
      <c r="U622" s="10"/>
      <c r="V622" s="10"/>
      <c r="W622" s="10"/>
      <c r="X622" s="10"/>
    </row>
    <row r="623" spans="4:24" s="9" customFormat="1" x14ac:dyDescent="0.3">
      <c r="D623" s="17">
        <f t="shared" si="93"/>
        <v>100900</v>
      </c>
      <c r="E623" s="41">
        <v>1</v>
      </c>
      <c r="F623" s="83">
        <f t="shared" si="99"/>
        <v>3</v>
      </c>
      <c r="G623" s="39"/>
      <c r="H623" s="39"/>
      <c r="I623" s="39"/>
      <c r="J623" s="39"/>
      <c r="K623" s="84" t="e">
        <f t="shared" si="94"/>
        <v>#N/A</v>
      </c>
      <c r="L623" s="84" t="e">
        <f t="shared" si="95"/>
        <v>#N/A</v>
      </c>
      <c r="M623" s="40">
        <f t="shared" si="90"/>
        <v>0</v>
      </c>
      <c r="N623" s="40" t="e">
        <f t="shared" si="91"/>
        <v>#N/A</v>
      </c>
      <c r="O623" s="40">
        <f t="shared" si="96"/>
        <v>0</v>
      </c>
      <c r="P623" s="68">
        <f t="shared" si="97"/>
        <v>0</v>
      </c>
      <c r="Q623" s="69" t="e">
        <f t="shared" si="92"/>
        <v>#N/A</v>
      </c>
      <c r="R623" s="70">
        <f t="shared" si="98"/>
        <v>0</v>
      </c>
      <c r="T623" s="10"/>
      <c r="U623" s="10"/>
      <c r="V623" s="10"/>
      <c r="W623" s="10"/>
      <c r="X623" s="10"/>
    </row>
    <row r="624" spans="4:24" s="9" customFormat="1" x14ac:dyDescent="0.3">
      <c r="D624" s="17">
        <f t="shared" si="93"/>
        <v>100991</v>
      </c>
      <c r="E624" s="41">
        <v>1</v>
      </c>
      <c r="F624" s="83">
        <f t="shared" si="99"/>
        <v>3</v>
      </c>
      <c r="G624" s="39"/>
      <c r="H624" s="39"/>
      <c r="I624" s="39"/>
      <c r="J624" s="39"/>
      <c r="K624" s="84" t="e">
        <f t="shared" si="94"/>
        <v>#N/A</v>
      </c>
      <c r="L624" s="84" t="e">
        <f t="shared" si="95"/>
        <v>#N/A</v>
      </c>
      <c r="M624" s="40">
        <f t="shared" si="90"/>
        <v>0</v>
      </c>
      <c r="N624" s="40" t="e">
        <f t="shared" si="91"/>
        <v>#N/A</v>
      </c>
      <c r="O624" s="40">
        <f t="shared" si="96"/>
        <v>0</v>
      </c>
      <c r="P624" s="68">
        <f t="shared" si="97"/>
        <v>0</v>
      </c>
      <c r="Q624" s="69" t="e">
        <f t="shared" si="92"/>
        <v>#N/A</v>
      </c>
      <c r="R624" s="70">
        <f t="shared" si="98"/>
        <v>0</v>
      </c>
      <c r="T624" s="10"/>
      <c r="U624" s="10"/>
      <c r="V624" s="10"/>
      <c r="W624" s="10"/>
      <c r="X624" s="10"/>
    </row>
    <row r="625" spans="4:24" s="9" customFormat="1" x14ac:dyDescent="0.3">
      <c r="D625" s="17">
        <f t="shared" si="93"/>
        <v>101083</v>
      </c>
      <c r="E625" s="41">
        <v>1</v>
      </c>
      <c r="F625" s="83">
        <f t="shared" si="99"/>
        <v>3</v>
      </c>
      <c r="G625" s="39"/>
      <c r="H625" s="39"/>
      <c r="I625" s="39"/>
      <c r="J625" s="39"/>
      <c r="K625" s="84" t="e">
        <f t="shared" si="94"/>
        <v>#N/A</v>
      </c>
      <c r="L625" s="84" t="e">
        <f t="shared" si="95"/>
        <v>#N/A</v>
      </c>
      <c r="M625" s="40">
        <f t="shared" si="90"/>
        <v>0</v>
      </c>
      <c r="N625" s="40" t="e">
        <f t="shared" si="91"/>
        <v>#N/A</v>
      </c>
      <c r="O625" s="40">
        <f t="shared" si="96"/>
        <v>0</v>
      </c>
      <c r="P625" s="68">
        <f t="shared" si="97"/>
        <v>0</v>
      </c>
      <c r="Q625" s="69" t="e">
        <f t="shared" si="92"/>
        <v>#N/A</v>
      </c>
      <c r="R625" s="70">
        <f t="shared" si="98"/>
        <v>0</v>
      </c>
      <c r="T625" s="10"/>
      <c r="U625" s="10"/>
      <c r="V625" s="10"/>
      <c r="W625" s="10"/>
      <c r="X625" s="10"/>
    </row>
    <row r="626" spans="4:24" s="9" customFormat="1" x14ac:dyDescent="0.3">
      <c r="D626" s="17">
        <f t="shared" si="93"/>
        <v>101175</v>
      </c>
      <c r="E626" s="41">
        <v>1</v>
      </c>
      <c r="F626" s="83">
        <f t="shared" si="99"/>
        <v>3</v>
      </c>
      <c r="G626" s="39"/>
      <c r="H626" s="39"/>
      <c r="I626" s="39"/>
      <c r="J626" s="39"/>
      <c r="K626" s="84" t="e">
        <f t="shared" si="94"/>
        <v>#N/A</v>
      </c>
      <c r="L626" s="84" t="e">
        <f t="shared" si="95"/>
        <v>#N/A</v>
      </c>
      <c r="M626" s="40">
        <f t="shared" si="90"/>
        <v>0</v>
      </c>
      <c r="N626" s="40" t="e">
        <f t="shared" si="91"/>
        <v>#N/A</v>
      </c>
      <c r="O626" s="40">
        <f t="shared" si="96"/>
        <v>0</v>
      </c>
      <c r="P626" s="68">
        <f t="shared" si="97"/>
        <v>0</v>
      </c>
      <c r="Q626" s="69" t="e">
        <f t="shared" si="92"/>
        <v>#N/A</v>
      </c>
      <c r="R626" s="70">
        <f t="shared" si="98"/>
        <v>0</v>
      </c>
      <c r="T626" s="10"/>
      <c r="U626" s="10"/>
      <c r="V626" s="10"/>
      <c r="W626" s="10"/>
      <c r="X626" s="10"/>
    </row>
    <row r="627" spans="4:24" s="9" customFormat="1" x14ac:dyDescent="0.3">
      <c r="D627" s="17">
        <f t="shared" si="93"/>
        <v>101265</v>
      </c>
      <c r="E627" s="41">
        <v>1</v>
      </c>
      <c r="F627" s="83">
        <f t="shared" si="99"/>
        <v>3</v>
      </c>
      <c r="G627" s="39"/>
      <c r="H627" s="39"/>
      <c r="I627" s="39"/>
      <c r="J627" s="39"/>
      <c r="K627" s="84" t="e">
        <f t="shared" si="94"/>
        <v>#N/A</v>
      </c>
      <c r="L627" s="84" t="e">
        <f t="shared" si="95"/>
        <v>#N/A</v>
      </c>
      <c r="M627" s="40">
        <f t="shared" si="90"/>
        <v>0</v>
      </c>
      <c r="N627" s="40" t="e">
        <f t="shared" si="91"/>
        <v>#N/A</v>
      </c>
      <c r="O627" s="40">
        <f t="shared" si="96"/>
        <v>0</v>
      </c>
      <c r="P627" s="68">
        <f t="shared" si="97"/>
        <v>0</v>
      </c>
      <c r="Q627" s="69" t="e">
        <f t="shared" si="92"/>
        <v>#N/A</v>
      </c>
      <c r="R627" s="70">
        <f t="shared" si="98"/>
        <v>0</v>
      </c>
      <c r="T627" s="10"/>
      <c r="U627" s="10"/>
      <c r="V627" s="10"/>
      <c r="W627" s="10"/>
      <c r="X627" s="10"/>
    </row>
    <row r="628" spans="4:24" s="9" customFormat="1" x14ac:dyDescent="0.3">
      <c r="D628" s="17">
        <f t="shared" si="93"/>
        <v>101356</v>
      </c>
      <c r="E628" s="41">
        <v>1</v>
      </c>
      <c r="F628" s="83">
        <f t="shared" si="99"/>
        <v>3</v>
      </c>
      <c r="G628" s="39"/>
      <c r="H628" s="39"/>
      <c r="I628" s="39"/>
      <c r="J628" s="39"/>
      <c r="K628" s="84" t="e">
        <f t="shared" si="94"/>
        <v>#N/A</v>
      </c>
      <c r="L628" s="84" t="e">
        <f t="shared" si="95"/>
        <v>#N/A</v>
      </c>
      <c r="M628" s="40">
        <f t="shared" si="90"/>
        <v>0</v>
      </c>
      <c r="N628" s="40" t="e">
        <f t="shared" si="91"/>
        <v>#N/A</v>
      </c>
      <c r="O628" s="40">
        <f t="shared" si="96"/>
        <v>0</v>
      </c>
      <c r="P628" s="68">
        <f t="shared" si="97"/>
        <v>0</v>
      </c>
      <c r="Q628" s="69" t="e">
        <f t="shared" si="92"/>
        <v>#N/A</v>
      </c>
      <c r="R628" s="70">
        <f t="shared" si="98"/>
        <v>0</v>
      </c>
      <c r="T628" s="10"/>
      <c r="U628" s="10"/>
      <c r="V628" s="10"/>
      <c r="W628" s="10"/>
      <c r="X628" s="10"/>
    </row>
    <row r="629" spans="4:24" s="9" customFormat="1" x14ac:dyDescent="0.3">
      <c r="D629" s="17">
        <f t="shared" si="93"/>
        <v>101448</v>
      </c>
      <c r="E629" s="41">
        <v>1</v>
      </c>
      <c r="F629" s="83">
        <f t="shared" si="99"/>
        <v>3</v>
      </c>
      <c r="G629" s="39"/>
      <c r="H629" s="39"/>
      <c r="I629" s="39"/>
      <c r="J629" s="39"/>
      <c r="K629" s="84" t="e">
        <f t="shared" si="94"/>
        <v>#N/A</v>
      </c>
      <c r="L629" s="84" t="e">
        <f t="shared" si="95"/>
        <v>#N/A</v>
      </c>
      <c r="M629" s="40">
        <f t="shared" si="90"/>
        <v>0</v>
      </c>
      <c r="N629" s="40" t="e">
        <f t="shared" si="91"/>
        <v>#N/A</v>
      </c>
      <c r="O629" s="40">
        <f t="shared" si="96"/>
        <v>0</v>
      </c>
      <c r="P629" s="68">
        <f t="shared" si="97"/>
        <v>0</v>
      </c>
      <c r="Q629" s="69" t="e">
        <f t="shared" si="92"/>
        <v>#N/A</v>
      </c>
      <c r="R629" s="70">
        <f t="shared" si="98"/>
        <v>0</v>
      </c>
      <c r="T629" s="10"/>
      <c r="U629" s="10"/>
      <c r="V629" s="10"/>
      <c r="W629" s="10"/>
      <c r="X629" s="10"/>
    </row>
    <row r="630" spans="4:24" s="9" customFormat="1" x14ac:dyDescent="0.3">
      <c r="D630" s="17">
        <f t="shared" si="93"/>
        <v>101540</v>
      </c>
      <c r="E630" s="41">
        <v>1</v>
      </c>
      <c r="F630" s="83">
        <f t="shared" si="99"/>
        <v>3</v>
      </c>
      <c r="G630" s="39"/>
      <c r="H630" s="39"/>
      <c r="I630" s="39"/>
      <c r="J630" s="39"/>
      <c r="K630" s="84" t="e">
        <f t="shared" si="94"/>
        <v>#N/A</v>
      </c>
      <c r="L630" s="84" t="e">
        <f t="shared" si="95"/>
        <v>#N/A</v>
      </c>
      <c r="M630" s="40">
        <f t="shared" si="90"/>
        <v>0</v>
      </c>
      <c r="N630" s="40" t="e">
        <f t="shared" si="91"/>
        <v>#N/A</v>
      </c>
      <c r="O630" s="40">
        <f t="shared" si="96"/>
        <v>0</v>
      </c>
      <c r="P630" s="68">
        <f t="shared" si="97"/>
        <v>0</v>
      </c>
      <c r="Q630" s="69" t="e">
        <f t="shared" si="92"/>
        <v>#N/A</v>
      </c>
      <c r="R630" s="70">
        <f t="shared" si="98"/>
        <v>0</v>
      </c>
      <c r="T630" s="10"/>
      <c r="U630" s="10"/>
      <c r="V630" s="10"/>
      <c r="W630" s="10"/>
      <c r="X630" s="10"/>
    </row>
    <row r="631" spans="4:24" s="9" customFormat="1" x14ac:dyDescent="0.3">
      <c r="D631" s="17">
        <f t="shared" si="93"/>
        <v>101630</v>
      </c>
      <c r="E631" s="41">
        <v>1</v>
      </c>
      <c r="F631" s="83">
        <f t="shared" si="99"/>
        <v>3</v>
      </c>
      <c r="G631" s="39"/>
      <c r="H631" s="39"/>
      <c r="I631" s="39"/>
      <c r="J631" s="39"/>
      <c r="K631" s="84" t="e">
        <f t="shared" si="94"/>
        <v>#N/A</v>
      </c>
      <c r="L631" s="84" t="e">
        <f t="shared" si="95"/>
        <v>#N/A</v>
      </c>
      <c r="M631" s="40">
        <f t="shared" si="90"/>
        <v>0</v>
      </c>
      <c r="N631" s="40" t="e">
        <f t="shared" si="91"/>
        <v>#N/A</v>
      </c>
      <c r="O631" s="40">
        <f t="shared" si="96"/>
        <v>0</v>
      </c>
      <c r="P631" s="68">
        <f t="shared" si="97"/>
        <v>0</v>
      </c>
      <c r="Q631" s="69" t="e">
        <f t="shared" si="92"/>
        <v>#N/A</v>
      </c>
      <c r="R631" s="70">
        <f t="shared" si="98"/>
        <v>0</v>
      </c>
      <c r="T631" s="10"/>
      <c r="U631" s="10"/>
      <c r="V631" s="10"/>
      <c r="W631" s="10"/>
      <c r="X631" s="10"/>
    </row>
    <row r="632" spans="4:24" s="9" customFormat="1" x14ac:dyDescent="0.3">
      <c r="D632" s="17">
        <f t="shared" si="93"/>
        <v>101721</v>
      </c>
      <c r="E632" s="41">
        <v>1</v>
      </c>
      <c r="F632" s="83">
        <f t="shared" si="99"/>
        <v>3</v>
      </c>
      <c r="G632" s="39"/>
      <c r="H632" s="39"/>
      <c r="I632" s="39"/>
      <c r="J632" s="39"/>
      <c r="K632" s="84" t="e">
        <f t="shared" si="94"/>
        <v>#N/A</v>
      </c>
      <c r="L632" s="84" t="e">
        <f t="shared" si="95"/>
        <v>#N/A</v>
      </c>
      <c r="M632" s="40">
        <f t="shared" si="90"/>
        <v>0</v>
      </c>
      <c r="N632" s="40" t="e">
        <f t="shared" si="91"/>
        <v>#N/A</v>
      </c>
      <c r="O632" s="40">
        <f t="shared" si="96"/>
        <v>0</v>
      </c>
      <c r="P632" s="68">
        <f t="shared" si="97"/>
        <v>0</v>
      </c>
      <c r="Q632" s="69" t="e">
        <f t="shared" si="92"/>
        <v>#N/A</v>
      </c>
      <c r="R632" s="70">
        <f t="shared" si="98"/>
        <v>0</v>
      </c>
      <c r="T632" s="10"/>
      <c r="U632" s="10"/>
      <c r="V632" s="10"/>
      <c r="W632" s="10"/>
      <c r="X632" s="10"/>
    </row>
    <row r="633" spans="4:24" s="9" customFormat="1" x14ac:dyDescent="0.3">
      <c r="D633" s="17">
        <f t="shared" si="93"/>
        <v>101813</v>
      </c>
      <c r="E633" s="41">
        <v>1</v>
      </c>
      <c r="F633" s="83">
        <f t="shared" si="99"/>
        <v>3</v>
      </c>
      <c r="G633" s="39"/>
      <c r="H633" s="39"/>
      <c r="I633" s="39"/>
      <c r="J633" s="39"/>
      <c r="K633" s="84" t="e">
        <f t="shared" si="94"/>
        <v>#N/A</v>
      </c>
      <c r="L633" s="84" t="e">
        <f t="shared" si="95"/>
        <v>#N/A</v>
      </c>
      <c r="M633" s="40">
        <f t="shared" si="90"/>
        <v>0</v>
      </c>
      <c r="N633" s="40" t="e">
        <f t="shared" si="91"/>
        <v>#N/A</v>
      </c>
      <c r="O633" s="40">
        <f t="shared" si="96"/>
        <v>0</v>
      </c>
      <c r="P633" s="68">
        <f t="shared" si="97"/>
        <v>0</v>
      </c>
      <c r="Q633" s="69" t="e">
        <f t="shared" si="92"/>
        <v>#N/A</v>
      </c>
      <c r="R633" s="70">
        <f t="shared" si="98"/>
        <v>0</v>
      </c>
      <c r="T633" s="10"/>
      <c r="U633" s="10"/>
      <c r="V633" s="10"/>
      <c r="W633" s="10"/>
      <c r="X633" s="10"/>
    </row>
    <row r="634" spans="4:24" s="9" customFormat="1" x14ac:dyDescent="0.3">
      <c r="D634" s="17">
        <f t="shared" si="93"/>
        <v>101905</v>
      </c>
      <c r="E634" s="41">
        <v>1</v>
      </c>
      <c r="F634" s="83">
        <f t="shared" si="99"/>
        <v>3</v>
      </c>
      <c r="G634" s="39"/>
      <c r="H634" s="39"/>
      <c r="I634" s="39"/>
      <c r="J634" s="39"/>
      <c r="K634" s="84" t="e">
        <f t="shared" si="94"/>
        <v>#N/A</v>
      </c>
      <c r="L634" s="84" t="e">
        <f t="shared" si="95"/>
        <v>#N/A</v>
      </c>
      <c r="M634" s="40">
        <f t="shared" si="90"/>
        <v>0</v>
      </c>
      <c r="N634" s="40" t="e">
        <f t="shared" si="91"/>
        <v>#N/A</v>
      </c>
      <c r="O634" s="40">
        <f t="shared" si="96"/>
        <v>0</v>
      </c>
      <c r="P634" s="68">
        <f t="shared" si="97"/>
        <v>0</v>
      </c>
      <c r="Q634" s="69" t="e">
        <f t="shared" si="92"/>
        <v>#N/A</v>
      </c>
      <c r="R634" s="70">
        <f t="shared" si="98"/>
        <v>0</v>
      </c>
      <c r="T634" s="10"/>
      <c r="U634" s="10"/>
      <c r="V634" s="10"/>
      <c r="W634" s="10"/>
      <c r="X634" s="10"/>
    </row>
    <row r="635" spans="4:24" s="9" customFormat="1" x14ac:dyDescent="0.3">
      <c r="D635" s="17">
        <f t="shared" si="93"/>
        <v>101995</v>
      </c>
      <c r="E635" s="41">
        <v>1</v>
      </c>
      <c r="F635" s="83">
        <f t="shared" si="99"/>
        <v>3</v>
      </c>
      <c r="G635" s="39"/>
      <c r="H635" s="39"/>
      <c r="I635" s="39"/>
      <c r="J635" s="39"/>
      <c r="K635" s="84" t="e">
        <f t="shared" si="94"/>
        <v>#N/A</v>
      </c>
      <c r="L635" s="84" t="e">
        <f t="shared" si="95"/>
        <v>#N/A</v>
      </c>
      <c r="M635" s="40">
        <f t="shared" si="90"/>
        <v>0</v>
      </c>
      <c r="N635" s="40" t="e">
        <f t="shared" si="91"/>
        <v>#N/A</v>
      </c>
      <c r="O635" s="40">
        <f t="shared" si="96"/>
        <v>0</v>
      </c>
      <c r="P635" s="68">
        <f t="shared" si="97"/>
        <v>0</v>
      </c>
      <c r="Q635" s="69" t="e">
        <f t="shared" si="92"/>
        <v>#N/A</v>
      </c>
      <c r="R635" s="70">
        <f t="shared" si="98"/>
        <v>0</v>
      </c>
      <c r="T635" s="10"/>
      <c r="U635" s="10"/>
      <c r="V635" s="10"/>
      <c r="W635" s="10"/>
      <c r="X635" s="10"/>
    </row>
    <row r="636" spans="4:24" s="9" customFormat="1" x14ac:dyDescent="0.3">
      <c r="D636" s="17">
        <f t="shared" si="93"/>
        <v>102086</v>
      </c>
      <c r="E636" s="41">
        <v>1</v>
      </c>
      <c r="F636" s="83">
        <f t="shared" si="99"/>
        <v>3</v>
      </c>
      <c r="G636" s="39"/>
      <c r="H636" s="39"/>
      <c r="I636" s="39"/>
      <c r="J636" s="39"/>
      <c r="K636" s="84" t="e">
        <f t="shared" si="94"/>
        <v>#N/A</v>
      </c>
      <c r="L636" s="84" t="e">
        <f t="shared" si="95"/>
        <v>#N/A</v>
      </c>
      <c r="M636" s="40">
        <f t="shared" si="90"/>
        <v>0</v>
      </c>
      <c r="N636" s="40" t="e">
        <f t="shared" si="91"/>
        <v>#N/A</v>
      </c>
      <c r="O636" s="40">
        <f t="shared" si="96"/>
        <v>0</v>
      </c>
      <c r="P636" s="68">
        <f t="shared" si="97"/>
        <v>0</v>
      </c>
      <c r="Q636" s="69" t="e">
        <f t="shared" si="92"/>
        <v>#N/A</v>
      </c>
      <c r="R636" s="70">
        <f t="shared" si="98"/>
        <v>0</v>
      </c>
      <c r="T636" s="10"/>
      <c r="U636" s="10"/>
      <c r="V636" s="10"/>
      <c r="W636" s="10"/>
      <c r="X636" s="10"/>
    </row>
    <row r="637" spans="4:24" s="9" customFormat="1" x14ac:dyDescent="0.3">
      <c r="D637" s="17">
        <f t="shared" si="93"/>
        <v>102178</v>
      </c>
      <c r="E637" s="41">
        <v>1</v>
      </c>
      <c r="F637" s="83">
        <f t="shared" si="99"/>
        <v>3</v>
      </c>
      <c r="G637" s="39"/>
      <c r="H637" s="39"/>
      <c r="I637" s="39"/>
      <c r="J637" s="39"/>
      <c r="K637" s="84" t="e">
        <f t="shared" si="94"/>
        <v>#N/A</v>
      </c>
      <c r="L637" s="84" t="e">
        <f t="shared" si="95"/>
        <v>#N/A</v>
      </c>
      <c r="M637" s="40">
        <f t="shared" si="90"/>
        <v>0</v>
      </c>
      <c r="N637" s="40" t="e">
        <f t="shared" si="91"/>
        <v>#N/A</v>
      </c>
      <c r="O637" s="40">
        <f t="shared" si="96"/>
        <v>0</v>
      </c>
      <c r="P637" s="68">
        <f t="shared" si="97"/>
        <v>0</v>
      </c>
      <c r="Q637" s="69" t="e">
        <f t="shared" si="92"/>
        <v>#N/A</v>
      </c>
      <c r="R637" s="70">
        <f t="shared" si="98"/>
        <v>0</v>
      </c>
      <c r="T637" s="10"/>
      <c r="U637" s="10"/>
      <c r="V637" s="10"/>
      <c r="W637" s="10"/>
      <c r="X637" s="10"/>
    </row>
    <row r="638" spans="4:24" s="9" customFormat="1" x14ac:dyDescent="0.3">
      <c r="D638" s="17">
        <f t="shared" si="93"/>
        <v>102270</v>
      </c>
      <c r="E638" s="41">
        <v>1</v>
      </c>
      <c r="F638" s="83">
        <f t="shared" si="99"/>
        <v>3</v>
      </c>
      <c r="G638" s="39"/>
      <c r="H638" s="39"/>
      <c r="I638" s="39"/>
      <c r="J638" s="39"/>
      <c r="K638" s="84" t="e">
        <f t="shared" si="94"/>
        <v>#N/A</v>
      </c>
      <c r="L638" s="84" t="e">
        <f t="shared" si="95"/>
        <v>#N/A</v>
      </c>
      <c r="M638" s="40">
        <f t="shared" si="90"/>
        <v>0</v>
      </c>
      <c r="N638" s="40" t="e">
        <f t="shared" si="91"/>
        <v>#N/A</v>
      </c>
      <c r="O638" s="40">
        <f t="shared" si="96"/>
        <v>0</v>
      </c>
      <c r="P638" s="68">
        <f t="shared" si="97"/>
        <v>0</v>
      </c>
      <c r="Q638" s="69" t="e">
        <f t="shared" si="92"/>
        <v>#N/A</v>
      </c>
      <c r="R638" s="70">
        <f t="shared" si="98"/>
        <v>0</v>
      </c>
      <c r="T638" s="10"/>
      <c r="U638" s="10"/>
      <c r="V638" s="10"/>
      <c r="W638" s="10"/>
      <c r="X638" s="10"/>
    </row>
    <row r="639" spans="4:24" s="9" customFormat="1" x14ac:dyDescent="0.3">
      <c r="D639" s="17">
        <f t="shared" si="93"/>
        <v>102361</v>
      </c>
      <c r="E639" s="41">
        <v>1</v>
      </c>
      <c r="F639" s="83">
        <f t="shared" si="99"/>
        <v>3</v>
      </c>
      <c r="G639" s="39"/>
      <c r="H639" s="39"/>
      <c r="I639" s="39"/>
      <c r="J639" s="39"/>
      <c r="K639" s="84" t="e">
        <f t="shared" si="94"/>
        <v>#N/A</v>
      </c>
      <c r="L639" s="84" t="e">
        <f t="shared" si="95"/>
        <v>#N/A</v>
      </c>
      <c r="M639" s="40">
        <f t="shared" si="90"/>
        <v>0</v>
      </c>
      <c r="N639" s="40" t="e">
        <f t="shared" si="91"/>
        <v>#N/A</v>
      </c>
      <c r="O639" s="40">
        <f t="shared" si="96"/>
        <v>0</v>
      </c>
      <c r="P639" s="68">
        <f t="shared" si="97"/>
        <v>0</v>
      </c>
      <c r="Q639" s="69" t="e">
        <f t="shared" si="92"/>
        <v>#N/A</v>
      </c>
      <c r="R639" s="70">
        <f t="shared" si="98"/>
        <v>0</v>
      </c>
      <c r="T639" s="10"/>
      <c r="U639" s="10"/>
      <c r="V639" s="10"/>
      <c r="W639" s="10"/>
      <c r="X639" s="10"/>
    </row>
    <row r="640" spans="4:24" s="9" customFormat="1" x14ac:dyDescent="0.3">
      <c r="D640" s="17">
        <f t="shared" si="93"/>
        <v>102452</v>
      </c>
      <c r="E640" s="41">
        <v>1</v>
      </c>
      <c r="F640" s="83">
        <f t="shared" si="99"/>
        <v>3</v>
      </c>
      <c r="G640" s="39"/>
      <c r="H640" s="39"/>
      <c r="I640" s="39"/>
      <c r="J640" s="39"/>
      <c r="K640" s="84" t="e">
        <f t="shared" si="94"/>
        <v>#N/A</v>
      </c>
      <c r="L640" s="84" t="e">
        <f t="shared" si="95"/>
        <v>#N/A</v>
      </c>
      <c r="M640" s="40">
        <f t="shared" si="90"/>
        <v>0</v>
      </c>
      <c r="N640" s="40" t="e">
        <f t="shared" si="91"/>
        <v>#N/A</v>
      </c>
      <c r="O640" s="40">
        <f t="shared" si="96"/>
        <v>0</v>
      </c>
      <c r="P640" s="68">
        <f t="shared" si="97"/>
        <v>0</v>
      </c>
      <c r="Q640" s="69" t="e">
        <f t="shared" si="92"/>
        <v>#N/A</v>
      </c>
      <c r="R640" s="70">
        <f t="shared" si="98"/>
        <v>0</v>
      </c>
      <c r="T640" s="10"/>
      <c r="U640" s="10"/>
      <c r="V640" s="10"/>
      <c r="W640" s="10"/>
      <c r="X640" s="10"/>
    </row>
    <row r="641" spans="4:24" s="9" customFormat="1" x14ac:dyDescent="0.3">
      <c r="D641" s="17">
        <f t="shared" si="93"/>
        <v>102544</v>
      </c>
      <c r="E641" s="41">
        <v>1</v>
      </c>
      <c r="F641" s="83">
        <f t="shared" si="99"/>
        <v>3</v>
      </c>
      <c r="G641" s="39"/>
      <c r="H641" s="39"/>
      <c r="I641" s="39"/>
      <c r="J641" s="39"/>
      <c r="K641" s="84" t="e">
        <f t="shared" si="94"/>
        <v>#N/A</v>
      </c>
      <c r="L641" s="84" t="e">
        <f t="shared" si="95"/>
        <v>#N/A</v>
      </c>
      <c r="M641" s="40">
        <f t="shared" si="90"/>
        <v>0</v>
      </c>
      <c r="N641" s="40" t="e">
        <f t="shared" si="91"/>
        <v>#N/A</v>
      </c>
      <c r="O641" s="40">
        <f t="shared" si="96"/>
        <v>0</v>
      </c>
      <c r="P641" s="68">
        <f t="shared" si="97"/>
        <v>0</v>
      </c>
      <c r="Q641" s="69" t="e">
        <f t="shared" si="92"/>
        <v>#N/A</v>
      </c>
      <c r="R641" s="70">
        <f t="shared" si="98"/>
        <v>0</v>
      </c>
      <c r="T641" s="10"/>
      <c r="U641" s="10"/>
      <c r="V641" s="10"/>
      <c r="W641" s="10"/>
      <c r="X641" s="10"/>
    </row>
    <row r="642" spans="4:24" s="9" customFormat="1" x14ac:dyDescent="0.3">
      <c r="D642" s="17">
        <f t="shared" si="93"/>
        <v>102636</v>
      </c>
      <c r="E642" s="41">
        <v>1</v>
      </c>
      <c r="F642" s="83">
        <f t="shared" si="99"/>
        <v>3</v>
      </c>
      <c r="G642" s="39"/>
      <c r="H642" s="39"/>
      <c r="I642" s="39"/>
      <c r="J642" s="39"/>
      <c r="K642" s="84" t="e">
        <f t="shared" si="94"/>
        <v>#N/A</v>
      </c>
      <c r="L642" s="84" t="e">
        <f t="shared" si="95"/>
        <v>#N/A</v>
      </c>
      <c r="M642" s="40">
        <f t="shared" ref="M642:M705" si="100">IF(AND(ISBLANK(G643),ISBLANK(H643),ISBLANK(I643)),
       IF(AND(ISBLANK(G642),ISBLANK(H642),ISBLANK(I642)),
           IF(O641&gt;0,
                IF(YEARFRAC($B$7,D642)&gt;$B$10,O641,M641)+R641+($B$5-$B$25*E641+$B$4)*YEARFRAC(D641,D642)+IF(AND($B$27,YEARFRAC($B$7,D641)&lt;$B$10),$B$29*12*YEARFRAC(D641,D642),0)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K642+N("If records exist on this row, but not on the next, start the prediction by using this row's record")),
    NA()+N("Both this row and next have records; do nothing"))</f>
        <v>0</v>
      </c>
      <c r="N642" s="40" t="e">
        <f t="shared" ref="N642:N705" si="101">IF($B$27,
   IF(AND(ISBLANK(G643),ISBLANK(H643),ISBLANK(I643)),
      IF(AND(ISBLANK(G642),ISBLANK(H642),ISBLANK(I642)),
          IF(YEARFRAC($B$7,D642)&lt;=$B$10,
               MAX(N641+Q641-$B$29*12*YEARFRAC(D641,D642),0)+N("Predict the fixed balance if both this row and next have no records: it's the balance, plus interest, minus repayment"),
               0+N("Return a zero fixed balance if we're past the fixed period")),
          H642+N("Return the fixed balance when this row has a record, but the next doesn't")),
      NA()+N("Return NA if records were entered for this row and next (no need to predict)")),
 NA()+N("Return NA if the fixed period is not used"))</f>
        <v>#N/A</v>
      </c>
      <c r="O642" s="40">
        <f t="shared" si="96"/>
        <v>0</v>
      </c>
      <c r="P642" s="68">
        <f t="shared" si="97"/>
        <v>0</v>
      </c>
      <c r="Q642" s="69" t="e">
        <f t="shared" ref="Q642:Q705" si="102">IF(ISNA(N642),
      NA()+N("Do nothing if the fixed balance is NA"),
      IF(AND(D642&gt;=$B$7,N642&gt;0,YEARFRAC($B$7,D642)&lt;=$B$10)+N("Check if within the fixed period"),
          (N642+IF(OR(ISNA(M642),ISNA($B$11)),0,MIN(0,MAX(-$B$11,M642))))*((1+$B$9/100/365)^(365*YEARFRAC(D642,D643))-1)
            +N("The fixed interest is the fixed rate (for the time between rows) multiplied by the fixed balance, reduced by up to the max repayment (if the variable balance is negative)"),
          0+N("No interest if outside the fixed period, or the balance is non-positive")))</f>
        <v>#N/A</v>
      </c>
      <c r="R642" s="70">
        <f t="shared" si="98"/>
        <v>0</v>
      </c>
      <c r="T642" s="10"/>
      <c r="U642" s="10"/>
      <c r="V642" s="10"/>
      <c r="W642" s="10"/>
      <c r="X642" s="10"/>
    </row>
    <row r="643" spans="4:24" s="9" customFormat="1" x14ac:dyDescent="0.3">
      <c r="D643" s="17">
        <f t="shared" ref="D643:D706" si="103">EDATE(D642,3)</f>
        <v>102726</v>
      </c>
      <c r="E643" s="41">
        <v>1</v>
      </c>
      <c r="F643" s="83">
        <f t="shared" si="99"/>
        <v>3</v>
      </c>
      <c r="G643" s="39"/>
      <c r="H643" s="39"/>
      <c r="I643" s="39"/>
      <c r="J643" s="39"/>
      <c r="K643" s="84" t="e">
        <f t="shared" ref="K643:K706" si="104">IF(AND(ISBLANK(G643),ISBLANK(I643)),NA(),G643-I643)+N("Only give a result if the offset or variable balance are recorded")</f>
        <v>#N/A</v>
      </c>
      <c r="L643" s="84" t="e">
        <f t="shared" ref="L643:L706" si="105">IF(AND(ISBLANK(G643),ISBLANK(H643),ISBLANK(I643)),
      NA()+N("This row has no records; use NA"),
      H643+K643)</f>
        <v>#N/A</v>
      </c>
      <c r="M643" s="40">
        <f t="shared" si="100"/>
        <v>0</v>
      </c>
      <c r="N643" s="40" t="e">
        <f t="shared" si="101"/>
        <v>#N/A</v>
      </c>
      <c r="O643" s="40">
        <f t="shared" ref="O643:O706" si="106">IF(ISNA(M643),
       IF(ISNA(N643), NA()+N("NA if both fixed and variable are NA"), MAX(0,N643)+N("Fixed balance if variable is NA")),
       IF(ISNA(N643),MAX(0,M643)+N("Variable balance if fixed is NA"),MAX(M643+N643,0)+N("Fixed+Variable if both aren't NA")))</f>
        <v>0</v>
      </c>
      <c r="P643" s="68">
        <f t="shared" ref="P643:P706" si="107">IF(ISNA(Q643)+N("This formula returns the sum of the interests that aren't NA"),
      IF(ISNA(R643),NA(),R643),
      IF(ISNA(R643),Q643,Q643+R643))</f>
        <v>0</v>
      </c>
      <c r="Q643" s="69" t="e">
        <f t="shared" si="102"/>
        <v>#N/A</v>
      </c>
      <c r="R643" s="70">
        <f t="shared" ref="R643:R706" si="108">IF(ISNA(M643),
      NA()+N("Do nothing if the variable balance is NA"),
      MAX(IF(YEARFRAC($B$7,D643)&gt;$B$10,O643,M643)*((1+F643/100/365)^(365*YEARFRAC(D643,D644))-1), 0)
     +N("The variable interest is the variable rate (for the period between rows) multiplied by the net or variable balance (depending if within the fixed period), and only for positive variable balances"))</f>
        <v>0</v>
      </c>
      <c r="T643" s="10"/>
      <c r="U643" s="10"/>
      <c r="V643" s="10"/>
      <c r="W643" s="10"/>
      <c r="X643" s="10"/>
    </row>
    <row r="644" spans="4:24" s="9" customFormat="1" x14ac:dyDescent="0.3">
      <c r="D644" s="17">
        <f t="shared" si="103"/>
        <v>102817</v>
      </c>
      <c r="E644" s="41">
        <v>1</v>
      </c>
      <c r="F644" s="83">
        <f t="shared" ref="F644:F707" si="109">F643</f>
        <v>3</v>
      </c>
      <c r="G644" s="39"/>
      <c r="H644" s="39"/>
      <c r="I644" s="39"/>
      <c r="J644" s="39"/>
      <c r="K644" s="84" t="e">
        <f t="shared" si="104"/>
        <v>#N/A</v>
      </c>
      <c r="L644" s="84" t="e">
        <f t="shared" si="105"/>
        <v>#N/A</v>
      </c>
      <c r="M644" s="40">
        <f t="shared" si="100"/>
        <v>0</v>
      </c>
      <c r="N644" s="40" t="e">
        <f t="shared" si="101"/>
        <v>#N/A</v>
      </c>
      <c r="O644" s="40">
        <f t="shared" si="106"/>
        <v>0</v>
      </c>
      <c r="P644" s="68">
        <f t="shared" si="107"/>
        <v>0</v>
      </c>
      <c r="Q644" s="69" t="e">
        <f t="shared" si="102"/>
        <v>#N/A</v>
      </c>
      <c r="R644" s="70">
        <f t="shared" si="108"/>
        <v>0</v>
      </c>
      <c r="T644" s="10"/>
      <c r="U644" s="10"/>
      <c r="V644" s="10"/>
      <c r="W644" s="10"/>
      <c r="X644" s="10"/>
    </row>
    <row r="645" spans="4:24" s="9" customFormat="1" x14ac:dyDescent="0.3">
      <c r="D645" s="17">
        <f t="shared" si="103"/>
        <v>102909</v>
      </c>
      <c r="E645" s="41">
        <v>1</v>
      </c>
      <c r="F645" s="83">
        <f t="shared" si="109"/>
        <v>3</v>
      </c>
      <c r="G645" s="39"/>
      <c r="H645" s="39"/>
      <c r="I645" s="39"/>
      <c r="J645" s="39"/>
      <c r="K645" s="84" t="e">
        <f t="shared" si="104"/>
        <v>#N/A</v>
      </c>
      <c r="L645" s="84" t="e">
        <f t="shared" si="105"/>
        <v>#N/A</v>
      </c>
      <c r="M645" s="40">
        <f t="shared" si="100"/>
        <v>0</v>
      </c>
      <c r="N645" s="40" t="e">
        <f t="shared" si="101"/>
        <v>#N/A</v>
      </c>
      <c r="O645" s="40">
        <f t="shared" si="106"/>
        <v>0</v>
      </c>
      <c r="P645" s="68">
        <f t="shared" si="107"/>
        <v>0</v>
      </c>
      <c r="Q645" s="69" t="e">
        <f t="shared" si="102"/>
        <v>#N/A</v>
      </c>
      <c r="R645" s="70">
        <f t="shared" si="108"/>
        <v>0</v>
      </c>
      <c r="T645" s="10"/>
      <c r="U645" s="10"/>
      <c r="V645" s="10"/>
      <c r="W645" s="10"/>
      <c r="X645" s="10"/>
    </row>
    <row r="646" spans="4:24" s="9" customFormat="1" x14ac:dyDescent="0.3">
      <c r="D646" s="17">
        <f t="shared" si="103"/>
        <v>103001</v>
      </c>
      <c r="E646" s="41">
        <v>1</v>
      </c>
      <c r="F646" s="83">
        <f t="shared" si="109"/>
        <v>3</v>
      </c>
      <c r="G646" s="39"/>
      <c r="H646" s="39"/>
      <c r="I646" s="39"/>
      <c r="J646" s="39"/>
      <c r="K646" s="84" t="e">
        <f t="shared" si="104"/>
        <v>#N/A</v>
      </c>
      <c r="L646" s="84" t="e">
        <f t="shared" si="105"/>
        <v>#N/A</v>
      </c>
      <c r="M646" s="40">
        <f t="shared" si="100"/>
        <v>0</v>
      </c>
      <c r="N646" s="40" t="e">
        <f t="shared" si="101"/>
        <v>#N/A</v>
      </c>
      <c r="O646" s="40">
        <f t="shared" si="106"/>
        <v>0</v>
      </c>
      <c r="P646" s="68">
        <f t="shared" si="107"/>
        <v>0</v>
      </c>
      <c r="Q646" s="69" t="e">
        <f t="shared" si="102"/>
        <v>#N/A</v>
      </c>
      <c r="R646" s="70">
        <f t="shared" si="108"/>
        <v>0</v>
      </c>
      <c r="T646" s="10"/>
      <c r="U646" s="10"/>
      <c r="V646" s="10"/>
      <c r="W646" s="10"/>
      <c r="X646" s="10"/>
    </row>
    <row r="647" spans="4:24" s="9" customFormat="1" x14ac:dyDescent="0.3">
      <c r="D647" s="17">
        <f t="shared" si="103"/>
        <v>103091</v>
      </c>
      <c r="E647" s="41">
        <v>1</v>
      </c>
      <c r="F647" s="83">
        <f t="shared" si="109"/>
        <v>3</v>
      </c>
      <c r="G647" s="39"/>
      <c r="H647" s="39"/>
      <c r="I647" s="39"/>
      <c r="J647" s="39"/>
      <c r="K647" s="84" t="e">
        <f t="shared" si="104"/>
        <v>#N/A</v>
      </c>
      <c r="L647" s="84" t="e">
        <f t="shared" si="105"/>
        <v>#N/A</v>
      </c>
      <c r="M647" s="40">
        <f t="shared" si="100"/>
        <v>0</v>
      </c>
      <c r="N647" s="40" t="e">
        <f t="shared" si="101"/>
        <v>#N/A</v>
      </c>
      <c r="O647" s="40">
        <f t="shared" si="106"/>
        <v>0</v>
      </c>
      <c r="P647" s="68">
        <f t="shared" si="107"/>
        <v>0</v>
      </c>
      <c r="Q647" s="69" t="e">
        <f t="shared" si="102"/>
        <v>#N/A</v>
      </c>
      <c r="R647" s="70">
        <f t="shared" si="108"/>
        <v>0</v>
      </c>
      <c r="T647" s="10"/>
      <c r="U647" s="10"/>
      <c r="V647" s="10"/>
      <c r="W647" s="10"/>
      <c r="X647" s="10"/>
    </row>
    <row r="648" spans="4:24" s="9" customFormat="1" x14ac:dyDescent="0.3">
      <c r="D648" s="17">
        <f t="shared" si="103"/>
        <v>103182</v>
      </c>
      <c r="E648" s="41">
        <v>1</v>
      </c>
      <c r="F648" s="83">
        <f t="shared" si="109"/>
        <v>3</v>
      </c>
      <c r="G648" s="39"/>
      <c r="H648" s="39"/>
      <c r="I648" s="39"/>
      <c r="J648" s="39"/>
      <c r="K648" s="84" t="e">
        <f t="shared" si="104"/>
        <v>#N/A</v>
      </c>
      <c r="L648" s="84" t="e">
        <f t="shared" si="105"/>
        <v>#N/A</v>
      </c>
      <c r="M648" s="40">
        <f t="shared" si="100"/>
        <v>0</v>
      </c>
      <c r="N648" s="40" t="e">
        <f t="shared" si="101"/>
        <v>#N/A</v>
      </c>
      <c r="O648" s="40">
        <f t="shared" si="106"/>
        <v>0</v>
      </c>
      <c r="P648" s="68">
        <f t="shared" si="107"/>
        <v>0</v>
      </c>
      <c r="Q648" s="69" t="e">
        <f t="shared" si="102"/>
        <v>#N/A</v>
      </c>
      <c r="R648" s="70">
        <f t="shared" si="108"/>
        <v>0</v>
      </c>
      <c r="T648" s="10"/>
      <c r="U648" s="10"/>
      <c r="V648" s="10"/>
      <c r="W648" s="10"/>
      <c r="X648" s="10"/>
    </row>
    <row r="649" spans="4:24" s="9" customFormat="1" x14ac:dyDescent="0.3">
      <c r="D649" s="17">
        <f t="shared" si="103"/>
        <v>103274</v>
      </c>
      <c r="E649" s="41">
        <v>1</v>
      </c>
      <c r="F649" s="83">
        <f t="shared" si="109"/>
        <v>3</v>
      </c>
      <c r="G649" s="39"/>
      <c r="H649" s="39"/>
      <c r="I649" s="39"/>
      <c r="J649" s="39"/>
      <c r="K649" s="84" t="e">
        <f t="shared" si="104"/>
        <v>#N/A</v>
      </c>
      <c r="L649" s="84" t="e">
        <f t="shared" si="105"/>
        <v>#N/A</v>
      </c>
      <c r="M649" s="40">
        <f t="shared" si="100"/>
        <v>0</v>
      </c>
      <c r="N649" s="40" t="e">
        <f t="shared" si="101"/>
        <v>#N/A</v>
      </c>
      <c r="O649" s="40">
        <f t="shared" si="106"/>
        <v>0</v>
      </c>
      <c r="P649" s="68">
        <f t="shared" si="107"/>
        <v>0</v>
      </c>
      <c r="Q649" s="69" t="e">
        <f t="shared" si="102"/>
        <v>#N/A</v>
      </c>
      <c r="R649" s="70">
        <f t="shared" si="108"/>
        <v>0</v>
      </c>
      <c r="T649" s="10"/>
      <c r="U649" s="10"/>
      <c r="V649" s="10"/>
      <c r="W649" s="10"/>
      <c r="X649" s="10"/>
    </row>
    <row r="650" spans="4:24" s="9" customFormat="1" x14ac:dyDescent="0.3">
      <c r="D650" s="17">
        <f t="shared" si="103"/>
        <v>103366</v>
      </c>
      <c r="E650" s="41">
        <v>1</v>
      </c>
      <c r="F650" s="83">
        <f t="shared" si="109"/>
        <v>3</v>
      </c>
      <c r="G650" s="39"/>
      <c r="H650" s="39"/>
      <c r="I650" s="39"/>
      <c r="J650" s="39"/>
      <c r="K650" s="84" t="e">
        <f t="shared" si="104"/>
        <v>#N/A</v>
      </c>
      <c r="L650" s="84" t="e">
        <f t="shared" si="105"/>
        <v>#N/A</v>
      </c>
      <c r="M650" s="40">
        <f t="shared" si="100"/>
        <v>0</v>
      </c>
      <c r="N650" s="40" t="e">
        <f t="shared" si="101"/>
        <v>#N/A</v>
      </c>
      <c r="O650" s="40">
        <f t="shared" si="106"/>
        <v>0</v>
      </c>
      <c r="P650" s="68">
        <f t="shared" si="107"/>
        <v>0</v>
      </c>
      <c r="Q650" s="69" t="e">
        <f t="shared" si="102"/>
        <v>#N/A</v>
      </c>
      <c r="R650" s="70">
        <f t="shared" si="108"/>
        <v>0</v>
      </c>
      <c r="T650" s="10"/>
      <c r="U650" s="10"/>
      <c r="V650" s="10"/>
      <c r="W650" s="10"/>
      <c r="X650" s="10"/>
    </row>
    <row r="651" spans="4:24" s="9" customFormat="1" x14ac:dyDescent="0.3">
      <c r="D651" s="17">
        <f t="shared" si="103"/>
        <v>103456</v>
      </c>
      <c r="E651" s="41">
        <v>1</v>
      </c>
      <c r="F651" s="83">
        <f t="shared" si="109"/>
        <v>3</v>
      </c>
      <c r="G651" s="39"/>
      <c r="H651" s="39"/>
      <c r="I651" s="39"/>
      <c r="J651" s="39"/>
      <c r="K651" s="84" t="e">
        <f t="shared" si="104"/>
        <v>#N/A</v>
      </c>
      <c r="L651" s="84" t="e">
        <f t="shared" si="105"/>
        <v>#N/A</v>
      </c>
      <c r="M651" s="40">
        <f t="shared" si="100"/>
        <v>0</v>
      </c>
      <c r="N651" s="40" t="e">
        <f t="shared" si="101"/>
        <v>#N/A</v>
      </c>
      <c r="O651" s="40">
        <f t="shared" si="106"/>
        <v>0</v>
      </c>
      <c r="P651" s="68">
        <f t="shared" si="107"/>
        <v>0</v>
      </c>
      <c r="Q651" s="69" t="e">
        <f t="shared" si="102"/>
        <v>#N/A</v>
      </c>
      <c r="R651" s="70">
        <f t="shared" si="108"/>
        <v>0</v>
      </c>
      <c r="T651" s="10"/>
      <c r="U651" s="10"/>
      <c r="V651" s="10"/>
      <c r="W651" s="10"/>
      <c r="X651" s="10"/>
    </row>
    <row r="652" spans="4:24" s="9" customFormat="1" x14ac:dyDescent="0.3">
      <c r="D652" s="17">
        <f t="shared" si="103"/>
        <v>103547</v>
      </c>
      <c r="E652" s="41">
        <v>1</v>
      </c>
      <c r="F652" s="83">
        <f t="shared" si="109"/>
        <v>3</v>
      </c>
      <c r="G652" s="39"/>
      <c r="H652" s="39"/>
      <c r="I652" s="39"/>
      <c r="J652" s="39"/>
      <c r="K652" s="84" t="e">
        <f t="shared" si="104"/>
        <v>#N/A</v>
      </c>
      <c r="L652" s="84" t="e">
        <f t="shared" si="105"/>
        <v>#N/A</v>
      </c>
      <c r="M652" s="40">
        <f t="shared" si="100"/>
        <v>0</v>
      </c>
      <c r="N652" s="40" t="e">
        <f t="shared" si="101"/>
        <v>#N/A</v>
      </c>
      <c r="O652" s="40">
        <f t="shared" si="106"/>
        <v>0</v>
      </c>
      <c r="P652" s="68">
        <f t="shared" si="107"/>
        <v>0</v>
      </c>
      <c r="Q652" s="69" t="e">
        <f t="shared" si="102"/>
        <v>#N/A</v>
      </c>
      <c r="R652" s="70">
        <f t="shared" si="108"/>
        <v>0</v>
      </c>
      <c r="T652" s="10"/>
      <c r="U652" s="10"/>
      <c r="V652" s="10"/>
      <c r="W652" s="10"/>
      <c r="X652" s="10"/>
    </row>
    <row r="653" spans="4:24" s="9" customFormat="1" x14ac:dyDescent="0.3">
      <c r="D653" s="17">
        <f t="shared" si="103"/>
        <v>103639</v>
      </c>
      <c r="E653" s="41">
        <v>1</v>
      </c>
      <c r="F653" s="83">
        <f t="shared" si="109"/>
        <v>3</v>
      </c>
      <c r="G653" s="39"/>
      <c r="H653" s="39"/>
      <c r="I653" s="39"/>
      <c r="J653" s="39"/>
      <c r="K653" s="84" t="e">
        <f t="shared" si="104"/>
        <v>#N/A</v>
      </c>
      <c r="L653" s="84" t="e">
        <f t="shared" si="105"/>
        <v>#N/A</v>
      </c>
      <c r="M653" s="40">
        <f t="shared" si="100"/>
        <v>0</v>
      </c>
      <c r="N653" s="40" t="e">
        <f t="shared" si="101"/>
        <v>#N/A</v>
      </c>
      <c r="O653" s="40">
        <f t="shared" si="106"/>
        <v>0</v>
      </c>
      <c r="P653" s="68">
        <f t="shared" si="107"/>
        <v>0</v>
      </c>
      <c r="Q653" s="69" t="e">
        <f t="shared" si="102"/>
        <v>#N/A</v>
      </c>
      <c r="R653" s="70">
        <f t="shared" si="108"/>
        <v>0</v>
      </c>
      <c r="T653" s="10"/>
      <c r="U653" s="10"/>
      <c r="V653" s="10"/>
      <c r="W653" s="10"/>
      <c r="X653" s="10"/>
    </row>
    <row r="654" spans="4:24" s="9" customFormat="1" x14ac:dyDescent="0.3">
      <c r="D654" s="17">
        <f t="shared" si="103"/>
        <v>103731</v>
      </c>
      <c r="E654" s="41">
        <v>1</v>
      </c>
      <c r="F654" s="83">
        <f t="shared" si="109"/>
        <v>3</v>
      </c>
      <c r="G654" s="39"/>
      <c r="H654" s="39"/>
      <c r="I654" s="39"/>
      <c r="J654" s="39"/>
      <c r="K654" s="84" t="e">
        <f t="shared" si="104"/>
        <v>#N/A</v>
      </c>
      <c r="L654" s="84" t="e">
        <f t="shared" si="105"/>
        <v>#N/A</v>
      </c>
      <c r="M654" s="40">
        <f t="shared" si="100"/>
        <v>0</v>
      </c>
      <c r="N654" s="40" t="e">
        <f t="shared" si="101"/>
        <v>#N/A</v>
      </c>
      <c r="O654" s="40">
        <f t="shared" si="106"/>
        <v>0</v>
      </c>
      <c r="P654" s="68">
        <f t="shared" si="107"/>
        <v>0</v>
      </c>
      <c r="Q654" s="69" t="e">
        <f t="shared" si="102"/>
        <v>#N/A</v>
      </c>
      <c r="R654" s="70">
        <f t="shared" si="108"/>
        <v>0</v>
      </c>
      <c r="T654" s="10"/>
      <c r="U654" s="10"/>
      <c r="V654" s="10"/>
      <c r="W654" s="10"/>
      <c r="X654" s="10"/>
    </row>
    <row r="655" spans="4:24" s="9" customFormat="1" x14ac:dyDescent="0.3">
      <c r="D655" s="17">
        <f t="shared" si="103"/>
        <v>103822</v>
      </c>
      <c r="E655" s="41">
        <v>1</v>
      </c>
      <c r="F655" s="83">
        <f t="shared" si="109"/>
        <v>3</v>
      </c>
      <c r="G655" s="39"/>
      <c r="H655" s="39"/>
      <c r="I655" s="39"/>
      <c r="J655" s="39"/>
      <c r="K655" s="84" t="e">
        <f t="shared" si="104"/>
        <v>#N/A</v>
      </c>
      <c r="L655" s="84" t="e">
        <f t="shared" si="105"/>
        <v>#N/A</v>
      </c>
      <c r="M655" s="40">
        <f t="shared" si="100"/>
        <v>0</v>
      </c>
      <c r="N655" s="40" t="e">
        <f t="shared" si="101"/>
        <v>#N/A</v>
      </c>
      <c r="O655" s="40">
        <f t="shared" si="106"/>
        <v>0</v>
      </c>
      <c r="P655" s="68">
        <f t="shared" si="107"/>
        <v>0</v>
      </c>
      <c r="Q655" s="69" t="e">
        <f t="shared" si="102"/>
        <v>#N/A</v>
      </c>
      <c r="R655" s="70">
        <f t="shared" si="108"/>
        <v>0</v>
      </c>
      <c r="T655" s="10"/>
      <c r="U655" s="10"/>
      <c r="V655" s="10"/>
      <c r="W655" s="10"/>
      <c r="X655" s="10"/>
    </row>
    <row r="656" spans="4:24" s="9" customFormat="1" x14ac:dyDescent="0.3">
      <c r="D656" s="17">
        <f t="shared" si="103"/>
        <v>103913</v>
      </c>
      <c r="E656" s="41">
        <v>1</v>
      </c>
      <c r="F656" s="83">
        <f t="shared" si="109"/>
        <v>3</v>
      </c>
      <c r="G656" s="39"/>
      <c r="H656" s="39"/>
      <c r="I656" s="39"/>
      <c r="J656" s="39"/>
      <c r="K656" s="84" t="e">
        <f t="shared" si="104"/>
        <v>#N/A</v>
      </c>
      <c r="L656" s="84" t="e">
        <f t="shared" si="105"/>
        <v>#N/A</v>
      </c>
      <c r="M656" s="40">
        <f t="shared" si="100"/>
        <v>0</v>
      </c>
      <c r="N656" s="40" t="e">
        <f t="shared" si="101"/>
        <v>#N/A</v>
      </c>
      <c r="O656" s="40">
        <f t="shared" si="106"/>
        <v>0</v>
      </c>
      <c r="P656" s="68">
        <f t="shared" si="107"/>
        <v>0</v>
      </c>
      <c r="Q656" s="69" t="e">
        <f t="shared" si="102"/>
        <v>#N/A</v>
      </c>
      <c r="R656" s="70">
        <f t="shared" si="108"/>
        <v>0</v>
      </c>
      <c r="T656" s="10"/>
      <c r="U656" s="10"/>
      <c r="V656" s="10"/>
      <c r="W656" s="10"/>
      <c r="X656" s="10"/>
    </row>
    <row r="657" spans="4:24" s="9" customFormat="1" x14ac:dyDescent="0.3">
      <c r="D657" s="17">
        <f t="shared" si="103"/>
        <v>104005</v>
      </c>
      <c r="E657" s="41">
        <v>1</v>
      </c>
      <c r="F657" s="83">
        <f t="shared" si="109"/>
        <v>3</v>
      </c>
      <c r="G657" s="39"/>
      <c r="H657" s="39"/>
      <c r="I657" s="39"/>
      <c r="J657" s="39"/>
      <c r="K657" s="84" t="e">
        <f t="shared" si="104"/>
        <v>#N/A</v>
      </c>
      <c r="L657" s="84" t="e">
        <f t="shared" si="105"/>
        <v>#N/A</v>
      </c>
      <c r="M657" s="40">
        <f t="shared" si="100"/>
        <v>0</v>
      </c>
      <c r="N657" s="40" t="e">
        <f t="shared" si="101"/>
        <v>#N/A</v>
      </c>
      <c r="O657" s="40">
        <f t="shared" si="106"/>
        <v>0</v>
      </c>
      <c r="P657" s="68">
        <f t="shared" si="107"/>
        <v>0</v>
      </c>
      <c r="Q657" s="69" t="e">
        <f t="shared" si="102"/>
        <v>#N/A</v>
      </c>
      <c r="R657" s="70">
        <f t="shared" si="108"/>
        <v>0</v>
      </c>
      <c r="T657" s="10"/>
      <c r="U657" s="10"/>
      <c r="V657" s="10"/>
      <c r="W657" s="10"/>
      <c r="X657" s="10"/>
    </row>
    <row r="658" spans="4:24" s="9" customFormat="1" x14ac:dyDescent="0.3">
      <c r="D658" s="17">
        <f t="shared" si="103"/>
        <v>104097</v>
      </c>
      <c r="E658" s="41">
        <v>1</v>
      </c>
      <c r="F658" s="83">
        <f t="shared" si="109"/>
        <v>3</v>
      </c>
      <c r="G658" s="39"/>
      <c r="H658" s="39"/>
      <c r="I658" s="39"/>
      <c r="J658" s="39"/>
      <c r="K658" s="84" t="e">
        <f t="shared" si="104"/>
        <v>#N/A</v>
      </c>
      <c r="L658" s="84" t="e">
        <f t="shared" si="105"/>
        <v>#N/A</v>
      </c>
      <c r="M658" s="40">
        <f t="shared" si="100"/>
        <v>0</v>
      </c>
      <c r="N658" s="40" t="e">
        <f t="shared" si="101"/>
        <v>#N/A</v>
      </c>
      <c r="O658" s="40">
        <f t="shared" si="106"/>
        <v>0</v>
      </c>
      <c r="P658" s="68">
        <f t="shared" si="107"/>
        <v>0</v>
      </c>
      <c r="Q658" s="69" t="e">
        <f t="shared" si="102"/>
        <v>#N/A</v>
      </c>
      <c r="R658" s="70">
        <f t="shared" si="108"/>
        <v>0</v>
      </c>
      <c r="T658" s="10"/>
      <c r="U658" s="10"/>
      <c r="V658" s="10"/>
      <c r="W658" s="10"/>
      <c r="X658" s="10"/>
    </row>
    <row r="659" spans="4:24" s="9" customFormat="1" x14ac:dyDescent="0.3">
      <c r="D659" s="17">
        <f t="shared" si="103"/>
        <v>104187</v>
      </c>
      <c r="E659" s="41">
        <v>1</v>
      </c>
      <c r="F659" s="83">
        <f t="shared" si="109"/>
        <v>3</v>
      </c>
      <c r="G659" s="39"/>
      <c r="H659" s="39"/>
      <c r="I659" s="39"/>
      <c r="J659" s="39"/>
      <c r="K659" s="84" t="e">
        <f t="shared" si="104"/>
        <v>#N/A</v>
      </c>
      <c r="L659" s="84" t="e">
        <f t="shared" si="105"/>
        <v>#N/A</v>
      </c>
      <c r="M659" s="40">
        <f t="shared" si="100"/>
        <v>0</v>
      </c>
      <c r="N659" s="40" t="e">
        <f t="shared" si="101"/>
        <v>#N/A</v>
      </c>
      <c r="O659" s="40">
        <f t="shared" si="106"/>
        <v>0</v>
      </c>
      <c r="P659" s="68">
        <f t="shared" si="107"/>
        <v>0</v>
      </c>
      <c r="Q659" s="69" t="e">
        <f t="shared" si="102"/>
        <v>#N/A</v>
      </c>
      <c r="R659" s="70">
        <f t="shared" si="108"/>
        <v>0</v>
      </c>
      <c r="T659" s="10"/>
      <c r="U659" s="10"/>
      <c r="V659" s="10"/>
      <c r="W659" s="10"/>
      <c r="X659" s="10"/>
    </row>
    <row r="660" spans="4:24" s="9" customFormat="1" x14ac:dyDescent="0.3">
      <c r="D660" s="17">
        <f t="shared" si="103"/>
        <v>104278</v>
      </c>
      <c r="E660" s="41">
        <v>1</v>
      </c>
      <c r="F660" s="83">
        <f t="shared" si="109"/>
        <v>3</v>
      </c>
      <c r="G660" s="39"/>
      <c r="H660" s="39"/>
      <c r="I660" s="39"/>
      <c r="J660" s="39"/>
      <c r="K660" s="84" t="e">
        <f t="shared" si="104"/>
        <v>#N/A</v>
      </c>
      <c r="L660" s="84" t="e">
        <f t="shared" si="105"/>
        <v>#N/A</v>
      </c>
      <c r="M660" s="40">
        <f t="shared" si="100"/>
        <v>0</v>
      </c>
      <c r="N660" s="40" t="e">
        <f t="shared" si="101"/>
        <v>#N/A</v>
      </c>
      <c r="O660" s="40">
        <f t="shared" si="106"/>
        <v>0</v>
      </c>
      <c r="P660" s="68">
        <f t="shared" si="107"/>
        <v>0</v>
      </c>
      <c r="Q660" s="69" t="e">
        <f t="shared" si="102"/>
        <v>#N/A</v>
      </c>
      <c r="R660" s="70">
        <f t="shared" si="108"/>
        <v>0</v>
      </c>
      <c r="T660" s="10"/>
      <c r="U660" s="10"/>
      <c r="V660" s="10"/>
      <c r="W660" s="10"/>
      <c r="X660" s="10"/>
    </row>
    <row r="661" spans="4:24" s="9" customFormat="1" x14ac:dyDescent="0.3">
      <c r="D661" s="17">
        <f t="shared" si="103"/>
        <v>104370</v>
      </c>
      <c r="E661" s="41">
        <v>1</v>
      </c>
      <c r="F661" s="83">
        <f t="shared" si="109"/>
        <v>3</v>
      </c>
      <c r="G661" s="39"/>
      <c r="H661" s="39"/>
      <c r="I661" s="39"/>
      <c r="J661" s="39"/>
      <c r="K661" s="84" t="e">
        <f t="shared" si="104"/>
        <v>#N/A</v>
      </c>
      <c r="L661" s="84" t="e">
        <f t="shared" si="105"/>
        <v>#N/A</v>
      </c>
      <c r="M661" s="40">
        <f t="shared" si="100"/>
        <v>0</v>
      </c>
      <c r="N661" s="40" t="e">
        <f t="shared" si="101"/>
        <v>#N/A</v>
      </c>
      <c r="O661" s="40">
        <f t="shared" si="106"/>
        <v>0</v>
      </c>
      <c r="P661" s="68">
        <f t="shared" si="107"/>
        <v>0</v>
      </c>
      <c r="Q661" s="69" t="e">
        <f t="shared" si="102"/>
        <v>#N/A</v>
      </c>
      <c r="R661" s="70">
        <f t="shared" si="108"/>
        <v>0</v>
      </c>
      <c r="T661" s="10"/>
      <c r="U661" s="10"/>
      <c r="V661" s="10"/>
      <c r="W661" s="10"/>
      <c r="X661" s="10"/>
    </row>
    <row r="662" spans="4:24" s="9" customFormat="1" x14ac:dyDescent="0.3">
      <c r="D662" s="17">
        <f t="shared" si="103"/>
        <v>104462</v>
      </c>
      <c r="E662" s="41">
        <v>1</v>
      </c>
      <c r="F662" s="83">
        <f t="shared" si="109"/>
        <v>3</v>
      </c>
      <c r="G662" s="39"/>
      <c r="H662" s="39"/>
      <c r="I662" s="39"/>
      <c r="J662" s="39"/>
      <c r="K662" s="84" t="e">
        <f t="shared" si="104"/>
        <v>#N/A</v>
      </c>
      <c r="L662" s="84" t="e">
        <f t="shared" si="105"/>
        <v>#N/A</v>
      </c>
      <c r="M662" s="40">
        <f t="shared" si="100"/>
        <v>0</v>
      </c>
      <c r="N662" s="40" t="e">
        <f t="shared" si="101"/>
        <v>#N/A</v>
      </c>
      <c r="O662" s="40">
        <f t="shared" si="106"/>
        <v>0</v>
      </c>
      <c r="P662" s="68">
        <f t="shared" si="107"/>
        <v>0</v>
      </c>
      <c r="Q662" s="69" t="e">
        <f t="shared" si="102"/>
        <v>#N/A</v>
      </c>
      <c r="R662" s="70">
        <f t="shared" si="108"/>
        <v>0</v>
      </c>
      <c r="T662" s="10"/>
      <c r="U662" s="10"/>
      <c r="V662" s="10"/>
      <c r="W662" s="10"/>
      <c r="X662" s="10"/>
    </row>
    <row r="663" spans="4:24" s="9" customFormat="1" x14ac:dyDescent="0.3">
      <c r="D663" s="17">
        <f t="shared" si="103"/>
        <v>104552</v>
      </c>
      <c r="E663" s="41">
        <v>1</v>
      </c>
      <c r="F663" s="83">
        <f t="shared" si="109"/>
        <v>3</v>
      </c>
      <c r="G663" s="39"/>
      <c r="H663" s="39"/>
      <c r="I663" s="39"/>
      <c r="J663" s="39"/>
      <c r="K663" s="84" t="e">
        <f t="shared" si="104"/>
        <v>#N/A</v>
      </c>
      <c r="L663" s="84" t="e">
        <f t="shared" si="105"/>
        <v>#N/A</v>
      </c>
      <c r="M663" s="40">
        <f t="shared" si="100"/>
        <v>0</v>
      </c>
      <c r="N663" s="40" t="e">
        <f t="shared" si="101"/>
        <v>#N/A</v>
      </c>
      <c r="O663" s="40">
        <f t="shared" si="106"/>
        <v>0</v>
      </c>
      <c r="P663" s="68">
        <f t="shared" si="107"/>
        <v>0</v>
      </c>
      <c r="Q663" s="69" t="e">
        <f t="shared" si="102"/>
        <v>#N/A</v>
      </c>
      <c r="R663" s="70">
        <f t="shared" si="108"/>
        <v>0</v>
      </c>
      <c r="T663" s="10"/>
      <c r="U663" s="10"/>
      <c r="V663" s="10"/>
      <c r="W663" s="10"/>
      <c r="X663" s="10"/>
    </row>
    <row r="664" spans="4:24" s="9" customFormat="1" x14ac:dyDescent="0.3">
      <c r="D664" s="17">
        <f t="shared" si="103"/>
        <v>104643</v>
      </c>
      <c r="E664" s="41">
        <v>1</v>
      </c>
      <c r="F664" s="83">
        <f t="shared" si="109"/>
        <v>3</v>
      </c>
      <c r="G664" s="39"/>
      <c r="H664" s="39"/>
      <c r="I664" s="39"/>
      <c r="J664" s="39"/>
      <c r="K664" s="84" t="e">
        <f t="shared" si="104"/>
        <v>#N/A</v>
      </c>
      <c r="L664" s="84" t="e">
        <f t="shared" si="105"/>
        <v>#N/A</v>
      </c>
      <c r="M664" s="40">
        <f t="shared" si="100"/>
        <v>0</v>
      </c>
      <c r="N664" s="40" t="e">
        <f t="shared" si="101"/>
        <v>#N/A</v>
      </c>
      <c r="O664" s="40">
        <f t="shared" si="106"/>
        <v>0</v>
      </c>
      <c r="P664" s="68">
        <f t="shared" si="107"/>
        <v>0</v>
      </c>
      <c r="Q664" s="69" t="e">
        <f t="shared" si="102"/>
        <v>#N/A</v>
      </c>
      <c r="R664" s="70">
        <f t="shared" si="108"/>
        <v>0</v>
      </c>
      <c r="T664" s="10"/>
      <c r="U664" s="10"/>
      <c r="V664" s="10"/>
      <c r="W664" s="10"/>
      <c r="X664" s="10"/>
    </row>
    <row r="665" spans="4:24" s="9" customFormat="1" x14ac:dyDescent="0.3">
      <c r="D665" s="17">
        <f t="shared" si="103"/>
        <v>104735</v>
      </c>
      <c r="E665" s="41">
        <v>1</v>
      </c>
      <c r="F665" s="83">
        <f t="shared" si="109"/>
        <v>3</v>
      </c>
      <c r="G665" s="39"/>
      <c r="H665" s="39"/>
      <c r="I665" s="39"/>
      <c r="J665" s="39"/>
      <c r="K665" s="84" t="e">
        <f t="shared" si="104"/>
        <v>#N/A</v>
      </c>
      <c r="L665" s="84" t="e">
        <f t="shared" si="105"/>
        <v>#N/A</v>
      </c>
      <c r="M665" s="40">
        <f t="shared" si="100"/>
        <v>0</v>
      </c>
      <c r="N665" s="40" t="e">
        <f t="shared" si="101"/>
        <v>#N/A</v>
      </c>
      <c r="O665" s="40">
        <f t="shared" si="106"/>
        <v>0</v>
      </c>
      <c r="P665" s="68">
        <f t="shared" si="107"/>
        <v>0</v>
      </c>
      <c r="Q665" s="69" t="e">
        <f t="shared" si="102"/>
        <v>#N/A</v>
      </c>
      <c r="R665" s="70">
        <f t="shared" si="108"/>
        <v>0</v>
      </c>
      <c r="T665" s="10"/>
      <c r="U665" s="10"/>
      <c r="V665" s="10"/>
      <c r="W665" s="10"/>
      <c r="X665" s="10"/>
    </row>
    <row r="666" spans="4:24" s="9" customFormat="1" x14ac:dyDescent="0.3">
      <c r="D666" s="17">
        <f t="shared" si="103"/>
        <v>104827</v>
      </c>
      <c r="E666" s="41">
        <v>1</v>
      </c>
      <c r="F666" s="83">
        <f t="shared" si="109"/>
        <v>3</v>
      </c>
      <c r="G666" s="39"/>
      <c r="H666" s="39"/>
      <c r="I666" s="39"/>
      <c r="J666" s="39"/>
      <c r="K666" s="84" t="e">
        <f t="shared" si="104"/>
        <v>#N/A</v>
      </c>
      <c r="L666" s="84" t="e">
        <f t="shared" si="105"/>
        <v>#N/A</v>
      </c>
      <c r="M666" s="40">
        <f t="shared" si="100"/>
        <v>0</v>
      </c>
      <c r="N666" s="40" t="e">
        <f t="shared" si="101"/>
        <v>#N/A</v>
      </c>
      <c r="O666" s="40">
        <f t="shared" si="106"/>
        <v>0</v>
      </c>
      <c r="P666" s="68">
        <f t="shared" si="107"/>
        <v>0</v>
      </c>
      <c r="Q666" s="69" t="e">
        <f t="shared" si="102"/>
        <v>#N/A</v>
      </c>
      <c r="R666" s="70">
        <f t="shared" si="108"/>
        <v>0</v>
      </c>
      <c r="T666" s="10"/>
      <c r="U666" s="10"/>
      <c r="V666" s="10"/>
      <c r="W666" s="10"/>
      <c r="X666" s="10"/>
    </row>
    <row r="667" spans="4:24" s="9" customFormat="1" x14ac:dyDescent="0.3">
      <c r="D667" s="17">
        <f t="shared" si="103"/>
        <v>104917</v>
      </c>
      <c r="E667" s="41">
        <v>1</v>
      </c>
      <c r="F667" s="83">
        <f t="shared" si="109"/>
        <v>3</v>
      </c>
      <c r="G667" s="39"/>
      <c r="H667" s="39"/>
      <c r="I667" s="39"/>
      <c r="J667" s="39"/>
      <c r="K667" s="84" t="e">
        <f t="shared" si="104"/>
        <v>#N/A</v>
      </c>
      <c r="L667" s="84" t="e">
        <f t="shared" si="105"/>
        <v>#N/A</v>
      </c>
      <c r="M667" s="40">
        <f t="shared" si="100"/>
        <v>0</v>
      </c>
      <c r="N667" s="40" t="e">
        <f t="shared" si="101"/>
        <v>#N/A</v>
      </c>
      <c r="O667" s="40">
        <f t="shared" si="106"/>
        <v>0</v>
      </c>
      <c r="P667" s="68">
        <f t="shared" si="107"/>
        <v>0</v>
      </c>
      <c r="Q667" s="69" t="e">
        <f t="shared" si="102"/>
        <v>#N/A</v>
      </c>
      <c r="R667" s="70">
        <f t="shared" si="108"/>
        <v>0</v>
      </c>
      <c r="T667" s="10"/>
      <c r="U667" s="10"/>
      <c r="V667" s="10"/>
      <c r="W667" s="10"/>
      <c r="X667" s="10"/>
    </row>
    <row r="668" spans="4:24" s="9" customFormat="1" x14ac:dyDescent="0.3">
      <c r="D668" s="17">
        <f t="shared" si="103"/>
        <v>105008</v>
      </c>
      <c r="E668" s="41">
        <v>1</v>
      </c>
      <c r="F668" s="83">
        <f t="shared" si="109"/>
        <v>3</v>
      </c>
      <c r="G668" s="39"/>
      <c r="H668" s="39"/>
      <c r="I668" s="39"/>
      <c r="J668" s="39"/>
      <c r="K668" s="84" t="e">
        <f t="shared" si="104"/>
        <v>#N/A</v>
      </c>
      <c r="L668" s="84" t="e">
        <f t="shared" si="105"/>
        <v>#N/A</v>
      </c>
      <c r="M668" s="40">
        <f t="shared" si="100"/>
        <v>0</v>
      </c>
      <c r="N668" s="40" t="e">
        <f t="shared" si="101"/>
        <v>#N/A</v>
      </c>
      <c r="O668" s="40">
        <f t="shared" si="106"/>
        <v>0</v>
      </c>
      <c r="P668" s="68">
        <f t="shared" si="107"/>
        <v>0</v>
      </c>
      <c r="Q668" s="69" t="e">
        <f t="shared" si="102"/>
        <v>#N/A</v>
      </c>
      <c r="R668" s="70">
        <f t="shared" si="108"/>
        <v>0</v>
      </c>
      <c r="T668" s="10"/>
      <c r="U668" s="10"/>
      <c r="V668" s="10"/>
      <c r="W668" s="10"/>
      <c r="X668" s="10"/>
    </row>
    <row r="669" spans="4:24" s="9" customFormat="1" x14ac:dyDescent="0.3">
      <c r="D669" s="17">
        <f t="shared" si="103"/>
        <v>105100</v>
      </c>
      <c r="E669" s="41">
        <v>1</v>
      </c>
      <c r="F669" s="83">
        <f t="shared" si="109"/>
        <v>3</v>
      </c>
      <c r="G669" s="39"/>
      <c r="H669" s="39"/>
      <c r="I669" s="39"/>
      <c r="J669" s="39"/>
      <c r="K669" s="84" t="e">
        <f t="shared" si="104"/>
        <v>#N/A</v>
      </c>
      <c r="L669" s="84" t="e">
        <f t="shared" si="105"/>
        <v>#N/A</v>
      </c>
      <c r="M669" s="40">
        <f t="shared" si="100"/>
        <v>0</v>
      </c>
      <c r="N669" s="40" t="e">
        <f t="shared" si="101"/>
        <v>#N/A</v>
      </c>
      <c r="O669" s="40">
        <f t="shared" si="106"/>
        <v>0</v>
      </c>
      <c r="P669" s="68">
        <f t="shared" si="107"/>
        <v>0</v>
      </c>
      <c r="Q669" s="69" t="e">
        <f t="shared" si="102"/>
        <v>#N/A</v>
      </c>
      <c r="R669" s="70">
        <f t="shared" si="108"/>
        <v>0</v>
      </c>
      <c r="T669" s="10"/>
      <c r="U669" s="10"/>
      <c r="V669" s="10"/>
      <c r="W669" s="10"/>
      <c r="X669" s="10"/>
    </row>
    <row r="670" spans="4:24" s="9" customFormat="1" x14ac:dyDescent="0.3">
      <c r="D670" s="17">
        <f t="shared" si="103"/>
        <v>105192</v>
      </c>
      <c r="E670" s="41">
        <v>1</v>
      </c>
      <c r="F670" s="83">
        <f t="shared" si="109"/>
        <v>3</v>
      </c>
      <c r="G670" s="39"/>
      <c r="H670" s="39"/>
      <c r="I670" s="39"/>
      <c r="J670" s="39"/>
      <c r="K670" s="84" t="e">
        <f t="shared" si="104"/>
        <v>#N/A</v>
      </c>
      <c r="L670" s="84" t="e">
        <f t="shared" si="105"/>
        <v>#N/A</v>
      </c>
      <c r="M670" s="40">
        <f t="shared" si="100"/>
        <v>0</v>
      </c>
      <c r="N670" s="40" t="e">
        <f t="shared" si="101"/>
        <v>#N/A</v>
      </c>
      <c r="O670" s="40">
        <f t="shared" si="106"/>
        <v>0</v>
      </c>
      <c r="P670" s="68">
        <f t="shared" si="107"/>
        <v>0</v>
      </c>
      <c r="Q670" s="69" t="e">
        <f t="shared" si="102"/>
        <v>#N/A</v>
      </c>
      <c r="R670" s="70">
        <f t="shared" si="108"/>
        <v>0</v>
      </c>
      <c r="T670" s="10"/>
      <c r="U670" s="10"/>
      <c r="V670" s="10"/>
      <c r="W670" s="10"/>
      <c r="X670" s="10"/>
    </row>
    <row r="671" spans="4:24" s="9" customFormat="1" x14ac:dyDescent="0.3">
      <c r="D671" s="17">
        <f t="shared" si="103"/>
        <v>105283</v>
      </c>
      <c r="E671" s="41">
        <v>1</v>
      </c>
      <c r="F671" s="83">
        <f t="shared" si="109"/>
        <v>3</v>
      </c>
      <c r="G671" s="39"/>
      <c r="H671" s="39"/>
      <c r="I671" s="39"/>
      <c r="J671" s="39"/>
      <c r="K671" s="84" t="e">
        <f t="shared" si="104"/>
        <v>#N/A</v>
      </c>
      <c r="L671" s="84" t="e">
        <f t="shared" si="105"/>
        <v>#N/A</v>
      </c>
      <c r="M671" s="40">
        <f t="shared" si="100"/>
        <v>0</v>
      </c>
      <c r="N671" s="40" t="e">
        <f t="shared" si="101"/>
        <v>#N/A</v>
      </c>
      <c r="O671" s="40">
        <f t="shared" si="106"/>
        <v>0</v>
      </c>
      <c r="P671" s="68">
        <f t="shared" si="107"/>
        <v>0</v>
      </c>
      <c r="Q671" s="69" t="e">
        <f t="shared" si="102"/>
        <v>#N/A</v>
      </c>
      <c r="R671" s="70">
        <f t="shared" si="108"/>
        <v>0</v>
      </c>
      <c r="T671" s="10"/>
      <c r="U671" s="10"/>
      <c r="V671" s="10"/>
      <c r="W671" s="10"/>
      <c r="X671" s="10"/>
    </row>
    <row r="672" spans="4:24" s="9" customFormat="1" x14ac:dyDescent="0.3">
      <c r="D672" s="17">
        <f t="shared" si="103"/>
        <v>105374</v>
      </c>
      <c r="E672" s="41">
        <v>1</v>
      </c>
      <c r="F672" s="83">
        <f t="shared" si="109"/>
        <v>3</v>
      </c>
      <c r="G672" s="39"/>
      <c r="H672" s="39"/>
      <c r="I672" s="39"/>
      <c r="J672" s="39"/>
      <c r="K672" s="84" t="e">
        <f t="shared" si="104"/>
        <v>#N/A</v>
      </c>
      <c r="L672" s="84" t="e">
        <f t="shared" si="105"/>
        <v>#N/A</v>
      </c>
      <c r="M672" s="40">
        <f t="shared" si="100"/>
        <v>0</v>
      </c>
      <c r="N672" s="40" t="e">
        <f t="shared" si="101"/>
        <v>#N/A</v>
      </c>
      <c r="O672" s="40">
        <f t="shared" si="106"/>
        <v>0</v>
      </c>
      <c r="P672" s="68">
        <f t="shared" si="107"/>
        <v>0</v>
      </c>
      <c r="Q672" s="69" t="e">
        <f t="shared" si="102"/>
        <v>#N/A</v>
      </c>
      <c r="R672" s="70">
        <f t="shared" si="108"/>
        <v>0</v>
      </c>
      <c r="T672" s="10"/>
      <c r="U672" s="10"/>
      <c r="V672" s="10"/>
      <c r="W672" s="10"/>
      <c r="X672" s="10"/>
    </row>
    <row r="673" spans="4:24" s="9" customFormat="1" x14ac:dyDescent="0.3">
      <c r="D673" s="17">
        <f t="shared" si="103"/>
        <v>105466</v>
      </c>
      <c r="E673" s="41">
        <v>1</v>
      </c>
      <c r="F673" s="83">
        <f t="shared" si="109"/>
        <v>3</v>
      </c>
      <c r="G673" s="39"/>
      <c r="H673" s="39"/>
      <c r="I673" s="39"/>
      <c r="J673" s="39"/>
      <c r="K673" s="84" t="e">
        <f t="shared" si="104"/>
        <v>#N/A</v>
      </c>
      <c r="L673" s="84" t="e">
        <f t="shared" si="105"/>
        <v>#N/A</v>
      </c>
      <c r="M673" s="40">
        <f t="shared" si="100"/>
        <v>0</v>
      </c>
      <c r="N673" s="40" t="e">
        <f t="shared" si="101"/>
        <v>#N/A</v>
      </c>
      <c r="O673" s="40">
        <f t="shared" si="106"/>
        <v>0</v>
      </c>
      <c r="P673" s="68">
        <f t="shared" si="107"/>
        <v>0</v>
      </c>
      <c r="Q673" s="69" t="e">
        <f t="shared" si="102"/>
        <v>#N/A</v>
      </c>
      <c r="R673" s="70">
        <f t="shared" si="108"/>
        <v>0</v>
      </c>
      <c r="T673" s="10"/>
      <c r="U673" s="10"/>
      <c r="V673" s="10"/>
      <c r="W673" s="10"/>
      <c r="X673" s="10"/>
    </row>
    <row r="674" spans="4:24" s="9" customFormat="1" x14ac:dyDescent="0.3">
      <c r="D674" s="17">
        <f t="shared" si="103"/>
        <v>105558</v>
      </c>
      <c r="E674" s="41">
        <v>1</v>
      </c>
      <c r="F674" s="83">
        <f t="shared" si="109"/>
        <v>3</v>
      </c>
      <c r="G674" s="39"/>
      <c r="H674" s="39"/>
      <c r="I674" s="39"/>
      <c r="J674" s="39"/>
      <c r="K674" s="84" t="e">
        <f t="shared" si="104"/>
        <v>#N/A</v>
      </c>
      <c r="L674" s="84" t="e">
        <f t="shared" si="105"/>
        <v>#N/A</v>
      </c>
      <c r="M674" s="40">
        <f t="shared" si="100"/>
        <v>0</v>
      </c>
      <c r="N674" s="40" t="e">
        <f t="shared" si="101"/>
        <v>#N/A</v>
      </c>
      <c r="O674" s="40">
        <f t="shared" si="106"/>
        <v>0</v>
      </c>
      <c r="P674" s="68">
        <f t="shared" si="107"/>
        <v>0</v>
      </c>
      <c r="Q674" s="69" t="e">
        <f t="shared" si="102"/>
        <v>#N/A</v>
      </c>
      <c r="R674" s="70">
        <f t="shared" si="108"/>
        <v>0</v>
      </c>
      <c r="T674" s="10"/>
      <c r="U674" s="10"/>
      <c r="V674" s="10"/>
      <c r="W674" s="10"/>
      <c r="X674" s="10"/>
    </row>
    <row r="675" spans="4:24" s="9" customFormat="1" x14ac:dyDescent="0.3">
      <c r="D675" s="17">
        <f t="shared" si="103"/>
        <v>105648</v>
      </c>
      <c r="E675" s="41">
        <v>1</v>
      </c>
      <c r="F675" s="83">
        <f t="shared" si="109"/>
        <v>3</v>
      </c>
      <c r="G675" s="39"/>
      <c r="H675" s="39"/>
      <c r="I675" s="39"/>
      <c r="J675" s="39"/>
      <c r="K675" s="84" t="e">
        <f t="shared" si="104"/>
        <v>#N/A</v>
      </c>
      <c r="L675" s="84" t="e">
        <f t="shared" si="105"/>
        <v>#N/A</v>
      </c>
      <c r="M675" s="40">
        <f t="shared" si="100"/>
        <v>0</v>
      </c>
      <c r="N675" s="40" t="e">
        <f t="shared" si="101"/>
        <v>#N/A</v>
      </c>
      <c r="O675" s="40">
        <f t="shared" si="106"/>
        <v>0</v>
      </c>
      <c r="P675" s="68">
        <f t="shared" si="107"/>
        <v>0</v>
      </c>
      <c r="Q675" s="69" t="e">
        <f t="shared" si="102"/>
        <v>#N/A</v>
      </c>
      <c r="R675" s="70">
        <f t="shared" si="108"/>
        <v>0</v>
      </c>
      <c r="T675" s="10"/>
      <c r="U675" s="10"/>
      <c r="V675" s="10"/>
      <c r="W675" s="10"/>
      <c r="X675" s="10"/>
    </row>
    <row r="676" spans="4:24" s="9" customFormat="1" x14ac:dyDescent="0.3">
      <c r="D676" s="17">
        <f t="shared" si="103"/>
        <v>105739</v>
      </c>
      <c r="E676" s="41">
        <v>1</v>
      </c>
      <c r="F676" s="83">
        <f t="shared" si="109"/>
        <v>3</v>
      </c>
      <c r="G676" s="39"/>
      <c r="H676" s="39"/>
      <c r="I676" s="39"/>
      <c r="J676" s="39"/>
      <c r="K676" s="84" t="e">
        <f t="shared" si="104"/>
        <v>#N/A</v>
      </c>
      <c r="L676" s="84" t="e">
        <f t="shared" si="105"/>
        <v>#N/A</v>
      </c>
      <c r="M676" s="40">
        <f t="shared" si="100"/>
        <v>0</v>
      </c>
      <c r="N676" s="40" t="e">
        <f t="shared" si="101"/>
        <v>#N/A</v>
      </c>
      <c r="O676" s="40">
        <f t="shared" si="106"/>
        <v>0</v>
      </c>
      <c r="P676" s="68">
        <f t="shared" si="107"/>
        <v>0</v>
      </c>
      <c r="Q676" s="69" t="e">
        <f t="shared" si="102"/>
        <v>#N/A</v>
      </c>
      <c r="R676" s="70">
        <f t="shared" si="108"/>
        <v>0</v>
      </c>
      <c r="T676" s="10"/>
      <c r="U676" s="10"/>
      <c r="V676" s="10"/>
      <c r="W676" s="10"/>
      <c r="X676" s="10"/>
    </row>
    <row r="677" spans="4:24" s="9" customFormat="1" x14ac:dyDescent="0.3">
      <c r="D677" s="17">
        <f t="shared" si="103"/>
        <v>105831</v>
      </c>
      <c r="E677" s="41">
        <v>1</v>
      </c>
      <c r="F677" s="83">
        <f t="shared" si="109"/>
        <v>3</v>
      </c>
      <c r="G677" s="39"/>
      <c r="H677" s="39"/>
      <c r="I677" s="39"/>
      <c r="J677" s="39"/>
      <c r="K677" s="84" t="e">
        <f t="shared" si="104"/>
        <v>#N/A</v>
      </c>
      <c r="L677" s="84" t="e">
        <f t="shared" si="105"/>
        <v>#N/A</v>
      </c>
      <c r="M677" s="40">
        <f t="shared" si="100"/>
        <v>0</v>
      </c>
      <c r="N677" s="40" t="e">
        <f t="shared" si="101"/>
        <v>#N/A</v>
      </c>
      <c r="O677" s="40">
        <f t="shared" si="106"/>
        <v>0</v>
      </c>
      <c r="P677" s="68">
        <f t="shared" si="107"/>
        <v>0</v>
      </c>
      <c r="Q677" s="69" t="e">
        <f t="shared" si="102"/>
        <v>#N/A</v>
      </c>
      <c r="R677" s="70">
        <f t="shared" si="108"/>
        <v>0</v>
      </c>
      <c r="T677" s="10"/>
      <c r="U677" s="10"/>
      <c r="V677" s="10"/>
      <c r="W677" s="10"/>
      <c r="X677" s="10"/>
    </row>
    <row r="678" spans="4:24" s="9" customFormat="1" x14ac:dyDescent="0.3">
      <c r="D678" s="17">
        <f t="shared" si="103"/>
        <v>105923</v>
      </c>
      <c r="E678" s="41">
        <v>1</v>
      </c>
      <c r="F678" s="83">
        <f t="shared" si="109"/>
        <v>3</v>
      </c>
      <c r="G678" s="39"/>
      <c r="H678" s="39"/>
      <c r="I678" s="39"/>
      <c r="J678" s="39"/>
      <c r="K678" s="84" t="e">
        <f t="shared" si="104"/>
        <v>#N/A</v>
      </c>
      <c r="L678" s="84" t="e">
        <f t="shared" si="105"/>
        <v>#N/A</v>
      </c>
      <c r="M678" s="40">
        <f t="shared" si="100"/>
        <v>0</v>
      </c>
      <c r="N678" s="40" t="e">
        <f t="shared" si="101"/>
        <v>#N/A</v>
      </c>
      <c r="O678" s="40">
        <f t="shared" si="106"/>
        <v>0</v>
      </c>
      <c r="P678" s="68">
        <f t="shared" si="107"/>
        <v>0</v>
      </c>
      <c r="Q678" s="69" t="e">
        <f t="shared" si="102"/>
        <v>#N/A</v>
      </c>
      <c r="R678" s="70">
        <f t="shared" si="108"/>
        <v>0</v>
      </c>
      <c r="T678" s="10"/>
      <c r="U678" s="10"/>
      <c r="V678" s="10"/>
      <c r="W678" s="10"/>
      <c r="X678" s="10"/>
    </row>
    <row r="679" spans="4:24" s="9" customFormat="1" x14ac:dyDescent="0.3">
      <c r="D679" s="17">
        <f t="shared" si="103"/>
        <v>106013</v>
      </c>
      <c r="E679" s="41">
        <v>1</v>
      </c>
      <c r="F679" s="83">
        <f t="shared" si="109"/>
        <v>3</v>
      </c>
      <c r="G679" s="39"/>
      <c r="H679" s="39"/>
      <c r="I679" s="39"/>
      <c r="J679" s="39"/>
      <c r="K679" s="84" t="e">
        <f t="shared" si="104"/>
        <v>#N/A</v>
      </c>
      <c r="L679" s="84" t="e">
        <f t="shared" si="105"/>
        <v>#N/A</v>
      </c>
      <c r="M679" s="40">
        <f t="shared" si="100"/>
        <v>0</v>
      </c>
      <c r="N679" s="40" t="e">
        <f t="shared" si="101"/>
        <v>#N/A</v>
      </c>
      <c r="O679" s="40">
        <f t="shared" si="106"/>
        <v>0</v>
      </c>
      <c r="P679" s="68">
        <f t="shared" si="107"/>
        <v>0</v>
      </c>
      <c r="Q679" s="69" t="e">
        <f t="shared" si="102"/>
        <v>#N/A</v>
      </c>
      <c r="R679" s="70">
        <f t="shared" si="108"/>
        <v>0</v>
      </c>
      <c r="T679" s="10"/>
      <c r="U679" s="10"/>
      <c r="V679" s="10"/>
      <c r="W679" s="10"/>
      <c r="X679" s="10"/>
    </row>
    <row r="680" spans="4:24" s="9" customFormat="1" x14ac:dyDescent="0.3">
      <c r="D680" s="17">
        <f t="shared" si="103"/>
        <v>106104</v>
      </c>
      <c r="E680" s="41">
        <v>1</v>
      </c>
      <c r="F680" s="83">
        <f t="shared" si="109"/>
        <v>3</v>
      </c>
      <c r="G680" s="39"/>
      <c r="H680" s="39"/>
      <c r="I680" s="39"/>
      <c r="J680" s="39"/>
      <c r="K680" s="84" t="e">
        <f t="shared" si="104"/>
        <v>#N/A</v>
      </c>
      <c r="L680" s="84" t="e">
        <f t="shared" si="105"/>
        <v>#N/A</v>
      </c>
      <c r="M680" s="40">
        <f t="shared" si="100"/>
        <v>0</v>
      </c>
      <c r="N680" s="40" t="e">
        <f t="shared" si="101"/>
        <v>#N/A</v>
      </c>
      <c r="O680" s="40">
        <f t="shared" si="106"/>
        <v>0</v>
      </c>
      <c r="P680" s="68">
        <f t="shared" si="107"/>
        <v>0</v>
      </c>
      <c r="Q680" s="69" t="e">
        <f t="shared" si="102"/>
        <v>#N/A</v>
      </c>
      <c r="R680" s="70">
        <f t="shared" si="108"/>
        <v>0</v>
      </c>
      <c r="T680" s="10"/>
      <c r="U680" s="10"/>
      <c r="V680" s="10"/>
      <c r="W680" s="10"/>
      <c r="X680" s="10"/>
    </row>
    <row r="681" spans="4:24" s="9" customFormat="1" x14ac:dyDescent="0.3">
      <c r="D681" s="17">
        <f t="shared" si="103"/>
        <v>106196</v>
      </c>
      <c r="E681" s="41">
        <v>1</v>
      </c>
      <c r="F681" s="83">
        <f t="shared" si="109"/>
        <v>3</v>
      </c>
      <c r="G681" s="39"/>
      <c r="H681" s="39"/>
      <c r="I681" s="39"/>
      <c r="J681" s="39"/>
      <c r="K681" s="84" t="e">
        <f t="shared" si="104"/>
        <v>#N/A</v>
      </c>
      <c r="L681" s="84" t="e">
        <f t="shared" si="105"/>
        <v>#N/A</v>
      </c>
      <c r="M681" s="40">
        <f t="shared" si="100"/>
        <v>0</v>
      </c>
      <c r="N681" s="40" t="e">
        <f t="shared" si="101"/>
        <v>#N/A</v>
      </c>
      <c r="O681" s="40">
        <f t="shared" si="106"/>
        <v>0</v>
      </c>
      <c r="P681" s="68">
        <f t="shared" si="107"/>
        <v>0</v>
      </c>
      <c r="Q681" s="69" t="e">
        <f t="shared" si="102"/>
        <v>#N/A</v>
      </c>
      <c r="R681" s="70">
        <f t="shared" si="108"/>
        <v>0</v>
      </c>
      <c r="T681" s="10"/>
      <c r="U681" s="10"/>
      <c r="V681" s="10"/>
      <c r="W681" s="10"/>
      <c r="X681" s="10"/>
    </row>
    <row r="682" spans="4:24" s="9" customFormat="1" x14ac:dyDescent="0.3">
      <c r="D682" s="17">
        <f t="shared" si="103"/>
        <v>106288</v>
      </c>
      <c r="E682" s="41">
        <v>1</v>
      </c>
      <c r="F682" s="83">
        <f t="shared" si="109"/>
        <v>3</v>
      </c>
      <c r="G682" s="39"/>
      <c r="H682" s="39"/>
      <c r="I682" s="39"/>
      <c r="J682" s="39"/>
      <c r="K682" s="84" t="e">
        <f t="shared" si="104"/>
        <v>#N/A</v>
      </c>
      <c r="L682" s="84" t="e">
        <f t="shared" si="105"/>
        <v>#N/A</v>
      </c>
      <c r="M682" s="40">
        <f t="shared" si="100"/>
        <v>0</v>
      </c>
      <c r="N682" s="40" t="e">
        <f t="shared" si="101"/>
        <v>#N/A</v>
      </c>
      <c r="O682" s="40">
        <f t="shared" si="106"/>
        <v>0</v>
      </c>
      <c r="P682" s="68">
        <f t="shared" si="107"/>
        <v>0</v>
      </c>
      <c r="Q682" s="69" t="e">
        <f t="shared" si="102"/>
        <v>#N/A</v>
      </c>
      <c r="R682" s="70">
        <f t="shared" si="108"/>
        <v>0</v>
      </c>
      <c r="T682" s="10"/>
      <c r="U682" s="10"/>
      <c r="V682" s="10"/>
      <c r="W682" s="10"/>
      <c r="X682" s="10"/>
    </row>
    <row r="683" spans="4:24" s="9" customFormat="1" x14ac:dyDescent="0.3">
      <c r="D683" s="17">
        <f t="shared" si="103"/>
        <v>106378</v>
      </c>
      <c r="E683" s="41">
        <v>1</v>
      </c>
      <c r="F683" s="83">
        <f t="shared" si="109"/>
        <v>3</v>
      </c>
      <c r="G683" s="39"/>
      <c r="H683" s="39"/>
      <c r="I683" s="39"/>
      <c r="J683" s="39"/>
      <c r="K683" s="84" t="e">
        <f t="shared" si="104"/>
        <v>#N/A</v>
      </c>
      <c r="L683" s="84" t="e">
        <f t="shared" si="105"/>
        <v>#N/A</v>
      </c>
      <c r="M683" s="40">
        <f t="shared" si="100"/>
        <v>0</v>
      </c>
      <c r="N683" s="40" t="e">
        <f t="shared" si="101"/>
        <v>#N/A</v>
      </c>
      <c r="O683" s="40">
        <f t="shared" si="106"/>
        <v>0</v>
      </c>
      <c r="P683" s="68">
        <f t="shared" si="107"/>
        <v>0</v>
      </c>
      <c r="Q683" s="69" t="e">
        <f t="shared" si="102"/>
        <v>#N/A</v>
      </c>
      <c r="R683" s="70">
        <f t="shared" si="108"/>
        <v>0</v>
      </c>
      <c r="T683" s="10"/>
      <c r="U683" s="10"/>
      <c r="V683" s="10"/>
      <c r="W683" s="10"/>
      <c r="X683" s="10"/>
    </row>
    <row r="684" spans="4:24" s="9" customFormat="1" x14ac:dyDescent="0.3">
      <c r="D684" s="17">
        <f t="shared" si="103"/>
        <v>106469</v>
      </c>
      <c r="E684" s="41">
        <v>1</v>
      </c>
      <c r="F684" s="83">
        <f t="shared" si="109"/>
        <v>3</v>
      </c>
      <c r="G684" s="39"/>
      <c r="H684" s="39"/>
      <c r="I684" s="39"/>
      <c r="J684" s="39"/>
      <c r="K684" s="84" t="e">
        <f t="shared" si="104"/>
        <v>#N/A</v>
      </c>
      <c r="L684" s="84" t="e">
        <f t="shared" si="105"/>
        <v>#N/A</v>
      </c>
      <c r="M684" s="40">
        <f t="shared" si="100"/>
        <v>0</v>
      </c>
      <c r="N684" s="40" t="e">
        <f t="shared" si="101"/>
        <v>#N/A</v>
      </c>
      <c r="O684" s="40">
        <f t="shared" si="106"/>
        <v>0</v>
      </c>
      <c r="P684" s="68">
        <f t="shared" si="107"/>
        <v>0</v>
      </c>
      <c r="Q684" s="69" t="e">
        <f t="shared" si="102"/>
        <v>#N/A</v>
      </c>
      <c r="R684" s="70">
        <f t="shared" si="108"/>
        <v>0</v>
      </c>
      <c r="T684" s="10"/>
      <c r="U684" s="10"/>
      <c r="V684" s="10"/>
      <c r="W684" s="10"/>
      <c r="X684" s="10"/>
    </row>
    <row r="685" spans="4:24" s="9" customFormat="1" x14ac:dyDescent="0.3">
      <c r="D685" s="17">
        <f t="shared" si="103"/>
        <v>106561</v>
      </c>
      <c r="E685" s="41">
        <v>1</v>
      </c>
      <c r="F685" s="83">
        <f t="shared" si="109"/>
        <v>3</v>
      </c>
      <c r="G685" s="39"/>
      <c r="H685" s="39"/>
      <c r="I685" s="39"/>
      <c r="J685" s="39"/>
      <c r="K685" s="84" t="e">
        <f t="shared" si="104"/>
        <v>#N/A</v>
      </c>
      <c r="L685" s="84" t="e">
        <f t="shared" si="105"/>
        <v>#N/A</v>
      </c>
      <c r="M685" s="40">
        <f t="shared" si="100"/>
        <v>0</v>
      </c>
      <c r="N685" s="40" t="e">
        <f t="shared" si="101"/>
        <v>#N/A</v>
      </c>
      <c r="O685" s="40">
        <f t="shared" si="106"/>
        <v>0</v>
      </c>
      <c r="P685" s="68">
        <f t="shared" si="107"/>
        <v>0</v>
      </c>
      <c r="Q685" s="69" t="e">
        <f t="shared" si="102"/>
        <v>#N/A</v>
      </c>
      <c r="R685" s="70">
        <f t="shared" si="108"/>
        <v>0</v>
      </c>
      <c r="T685" s="10"/>
      <c r="U685" s="10"/>
      <c r="V685" s="10"/>
      <c r="W685" s="10"/>
      <c r="X685" s="10"/>
    </row>
    <row r="686" spans="4:24" s="9" customFormat="1" x14ac:dyDescent="0.3">
      <c r="D686" s="17">
        <f t="shared" si="103"/>
        <v>106653</v>
      </c>
      <c r="E686" s="41">
        <v>1</v>
      </c>
      <c r="F686" s="83">
        <f t="shared" si="109"/>
        <v>3</v>
      </c>
      <c r="G686" s="39"/>
      <c r="H686" s="39"/>
      <c r="I686" s="39"/>
      <c r="J686" s="39"/>
      <c r="K686" s="84" t="e">
        <f t="shared" si="104"/>
        <v>#N/A</v>
      </c>
      <c r="L686" s="84" t="e">
        <f t="shared" si="105"/>
        <v>#N/A</v>
      </c>
      <c r="M686" s="40">
        <f t="shared" si="100"/>
        <v>0</v>
      </c>
      <c r="N686" s="40" t="e">
        <f t="shared" si="101"/>
        <v>#N/A</v>
      </c>
      <c r="O686" s="40">
        <f t="shared" si="106"/>
        <v>0</v>
      </c>
      <c r="P686" s="68">
        <f t="shared" si="107"/>
        <v>0</v>
      </c>
      <c r="Q686" s="69" t="e">
        <f t="shared" si="102"/>
        <v>#N/A</v>
      </c>
      <c r="R686" s="70">
        <f t="shared" si="108"/>
        <v>0</v>
      </c>
      <c r="T686" s="10"/>
      <c r="U686" s="10"/>
      <c r="V686" s="10"/>
      <c r="W686" s="10"/>
      <c r="X686" s="10"/>
    </row>
    <row r="687" spans="4:24" s="9" customFormat="1" x14ac:dyDescent="0.3">
      <c r="D687" s="17">
        <f t="shared" si="103"/>
        <v>106744</v>
      </c>
      <c r="E687" s="41">
        <v>1</v>
      </c>
      <c r="F687" s="83">
        <f t="shared" si="109"/>
        <v>3</v>
      </c>
      <c r="G687" s="39"/>
      <c r="H687" s="39"/>
      <c r="I687" s="39"/>
      <c r="J687" s="39"/>
      <c r="K687" s="84" t="e">
        <f t="shared" si="104"/>
        <v>#N/A</v>
      </c>
      <c r="L687" s="84" t="e">
        <f t="shared" si="105"/>
        <v>#N/A</v>
      </c>
      <c r="M687" s="40">
        <f t="shared" si="100"/>
        <v>0</v>
      </c>
      <c r="N687" s="40" t="e">
        <f t="shared" si="101"/>
        <v>#N/A</v>
      </c>
      <c r="O687" s="40">
        <f t="shared" si="106"/>
        <v>0</v>
      </c>
      <c r="P687" s="68">
        <f t="shared" si="107"/>
        <v>0</v>
      </c>
      <c r="Q687" s="69" t="e">
        <f t="shared" si="102"/>
        <v>#N/A</v>
      </c>
      <c r="R687" s="70">
        <f t="shared" si="108"/>
        <v>0</v>
      </c>
      <c r="T687" s="10"/>
      <c r="U687" s="10"/>
      <c r="V687" s="10"/>
      <c r="W687" s="10"/>
      <c r="X687" s="10"/>
    </row>
    <row r="688" spans="4:24" s="9" customFormat="1" x14ac:dyDescent="0.3">
      <c r="D688" s="17">
        <f t="shared" si="103"/>
        <v>106835</v>
      </c>
      <c r="E688" s="41">
        <v>1</v>
      </c>
      <c r="F688" s="83">
        <f t="shared" si="109"/>
        <v>3</v>
      </c>
      <c r="G688" s="39"/>
      <c r="H688" s="39"/>
      <c r="I688" s="39"/>
      <c r="J688" s="39"/>
      <c r="K688" s="84" t="e">
        <f t="shared" si="104"/>
        <v>#N/A</v>
      </c>
      <c r="L688" s="84" t="e">
        <f t="shared" si="105"/>
        <v>#N/A</v>
      </c>
      <c r="M688" s="40">
        <f t="shared" si="100"/>
        <v>0</v>
      </c>
      <c r="N688" s="40" t="e">
        <f t="shared" si="101"/>
        <v>#N/A</v>
      </c>
      <c r="O688" s="40">
        <f t="shared" si="106"/>
        <v>0</v>
      </c>
      <c r="P688" s="68">
        <f t="shared" si="107"/>
        <v>0</v>
      </c>
      <c r="Q688" s="69" t="e">
        <f t="shared" si="102"/>
        <v>#N/A</v>
      </c>
      <c r="R688" s="70">
        <f t="shared" si="108"/>
        <v>0</v>
      </c>
      <c r="T688" s="10"/>
      <c r="U688" s="10"/>
      <c r="V688" s="10"/>
      <c r="W688" s="10"/>
      <c r="X688" s="10"/>
    </row>
    <row r="689" spans="4:24" s="9" customFormat="1" x14ac:dyDescent="0.3">
      <c r="D689" s="17">
        <f t="shared" si="103"/>
        <v>106927</v>
      </c>
      <c r="E689" s="41">
        <v>1</v>
      </c>
      <c r="F689" s="83">
        <f t="shared" si="109"/>
        <v>3</v>
      </c>
      <c r="G689" s="39"/>
      <c r="H689" s="39"/>
      <c r="I689" s="39"/>
      <c r="J689" s="39"/>
      <c r="K689" s="84" t="e">
        <f t="shared" si="104"/>
        <v>#N/A</v>
      </c>
      <c r="L689" s="84" t="e">
        <f t="shared" si="105"/>
        <v>#N/A</v>
      </c>
      <c r="M689" s="40">
        <f t="shared" si="100"/>
        <v>0</v>
      </c>
      <c r="N689" s="40" t="e">
        <f t="shared" si="101"/>
        <v>#N/A</v>
      </c>
      <c r="O689" s="40">
        <f t="shared" si="106"/>
        <v>0</v>
      </c>
      <c r="P689" s="68">
        <f t="shared" si="107"/>
        <v>0</v>
      </c>
      <c r="Q689" s="69" t="e">
        <f t="shared" si="102"/>
        <v>#N/A</v>
      </c>
      <c r="R689" s="70">
        <f t="shared" si="108"/>
        <v>0</v>
      </c>
      <c r="T689" s="10"/>
      <c r="U689" s="10"/>
      <c r="V689" s="10"/>
      <c r="W689" s="10"/>
      <c r="X689" s="10"/>
    </row>
    <row r="690" spans="4:24" s="9" customFormat="1" x14ac:dyDescent="0.3">
      <c r="D690" s="17">
        <f t="shared" si="103"/>
        <v>107019</v>
      </c>
      <c r="E690" s="41">
        <v>1</v>
      </c>
      <c r="F690" s="83">
        <f t="shared" si="109"/>
        <v>3</v>
      </c>
      <c r="G690" s="39"/>
      <c r="H690" s="39"/>
      <c r="I690" s="39"/>
      <c r="J690" s="39"/>
      <c r="K690" s="84" t="e">
        <f t="shared" si="104"/>
        <v>#N/A</v>
      </c>
      <c r="L690" s="84" t="e">
        <f t="shared" si="105"/>
        <v>#N/A</v>
      </c>
      <c r="M690" s="40">
        <f t="shared" si="100"/>
        <v>0</v>
      </c>
      <c r="N690" s="40" t="e">
        <f t="shared" si="101"/>
        <v>#N/A</v>
      </c>
      <c r="O690" s="40">
        <f t="shared" si="106"/>
        <v>0</v>
      </c>
      <c r="P690" s="68">
        <f t="shared" si="107"/>
        <v>0</v>
      </c>
      <c r="Q690" s="69" t="e">
        <f t="shared" si="102"/>
        <v>#N/A</v>
      </c>
      <c r="R690" s="70">
        <f t="shared" si="108"/>
        <v>0</v>
      </c>
      <c r="T690" s="10"/>
      <c r="U690" s="10"/>
      <c r="V690" s="10"/>
      <c r="W690" s="10"/>
      <c r="X690" s="10"/>
    </row>
    <row r="691" spans="4:24" s="9" customFormat="1" x14ac:dyDescent="0.3">
      <c r="D691" s="17">
        <f t="shared" si="103"/>
        <v>107109</v>
      </c>
      <c r="E691" s="41">
        <v>1</v>
      </c>
      <c r="F691" s="83">
        <f t="shared" si="109"/>
        <v>3</v>
      </c>
      <c r="G691" s="39"/>
      <c r="H691" s="39"/>
      <c r="I691" s="39"/>
      <c r="J691" s="39"/>
      <c r="K691" s="84" t="e">
        <f t="shared" si="104"/>
        <v>#N/A</v>
      </c>
      <c r="L691" s="84" t="e">
        <f t="shared" si="105"/>
        <v>#N/A</v>
      </c>
      <c r="M691" s="40">
        <f t="shared" si="100"/>
        <v>0</v>
      </c>
      <c r="N691" s="40" t="e">
        <f t="shared" si="101"/>
        <v>#N/A</v>
      </c>
      <c r="O691" s="40">
        <f t="shared" si="106"/>
        <v>0</v>
      </c>
      <c r="P691" s="68">
        <f t="shared" si="107"/>
        <v>0</v>
      </c>
      <c r="Q691" s="69" t="e">
        <f t="shared" si="102"/>
        <v>#N/A</v>
      </c>
      <c r="R691" s="70">
        <f t="shared" si="108"/>
        <v>0</v>
      </c>
      <c r="T691" s="10"/>
      <c r="U691" s="10"/>
      <c r="V691" s="10"/>
      <c r="W691" s="10"/>
      <c r="X691" s="10"/>
    </row>
    <row r="692" spans="4:24" s="9" customFormat="1" x14ac:dyDescent="0.3">
      <c r="D692" s="17">
        <f t="shared" si="103"/>
        <v>107200</v>
      </c>
      <c r="E692" s="41">
        <v>1</v>
      </c>
      <c r="F692" s="83">
        <f t="shared" si="109"/>
        <v>3</v>
      </c>
      <c r="G692" s="39"/>
      <c r="H692" s="39"/>
      <c r="I692" s="39"/>
      <c r="J692" s="39"/>
      <c r="K692" s="84" t="e">
        <f t="shared" si="104"/>
        <v>#N/A</v>
      </c>
      <c r="L692" s="84" t="e">
        <f t="shared" si="105"/>
        <v>#N/A</v>
      </c>
      <c r="M692" s="40">
        <f t="shared" si="100"/>
        <v>0</v>
      </c>
      <c r="N692" s="40" t="e">
        <f t="shared" si="101"/>
        <v>#N/A</v>
      </c>
      <c r="O692" s="40">
        <f t="shared" si="106"/>
        <v>0</v>
      </c>
      <c r="P692" s="68">
        <f t="shared" si="107"/>
        <v>0</v>
      </c>
      <c r="Q692" s="69" t="e">
        <f t="shared" si="102"/>
        <v>#N/A</v>
      </c>
      <c r="R692" s="70">
        <f t="shared" si="108"/>
        <v>0</v>
      </c>
      <c r="T692" s="10"/>
      <c r="U692" s="10"/>
      <c r="V692" s="10"/>
      <c r="W692" s="10"/>
      <c r="X692" s="10"/>
    </row>
    <row r="693" spans="4:24" s="9" customFormat="1" x14ac:dyDescent="0.3">
      <c r="D693" s="17">
        <f t="shared" si="103"/>
        <v>107292</v>
      </c>
      <c r="E693" s="41">
        <v>1</v>
      </c>
      <c r="F693" s="83">
        <f t="shared" si="109"/>
        <v>3</v>
      </c>
      <c r="G693" s="39"/>
      <c r="H693" s="39"/>
      <c r="I693" s="39"/>
      <c r="J693" s="39"/>
      <c r="K693" s="84" t="e">
        <f t="shared" si="104"/>
        <v>#N/A</v>
      </c>
      <c r="L693" s="84" t="e">
        <f t="shared" si="105"/>
        <v>#N/A</v>
      </c>
      <c r="M693" s="40">
        <f t="shared" si="100"/>
        <v>0</v>
      </c>
      <c r="N693" s="40" t="e">
        <f t="shared" si="101"/>
        <v>#N/A</v>
      </c>
      <c r="O693" s="40">
        <f t="shared" si="106"/>
        <v>0</v>
      </c>
      <c r="P693" s="68">
        <f t="shared" si="107"/>
        <v>0</v>
      </c>
      <c r="Q693" s="69" t="e">
        <f t="shared" si="102"/>
        <v>#N/A</v>
      </c>
      <c r="R693" s="70">
        <f t="shared" si="108"/>
        <v>0</v>
      </c>
      <c r="T693" s="10"/>
      <c r="U693" s="10"/>
      <c r="V693" s="10"/>
      <c r="W693" s="10"/>
      <c r="X693" s="10"/>
    </row>
    <row r="694" spans="4:24" s="9" customFormat="1" x14ac:dyDescent="0.3">
      <c r="D694" s="17">
        <f t="shared" si="103"/>
        <v>107384</v>
      </c>
      <c r="E694" s="41">
        <v>1</v>
      </c>
      <c r="F694" s="83">
        <f t="shared" si="109"/>
        <v>3</v>
      </c>
      <c r="G694" s="39"/>
      <c r="H694" s="39"/>
      <c r="I694" s="39"/>
      <c r="J694" s="39"/>
      <c r="K694" s="84" t="e">
        <f t="shared" si="104"/>
        <v>#N/A</v>
      </c>
      <c r="L694" s="84" t="e">
        <f t="shared" si="105"/>
        <v>#N/A</v>
      </c>
      <c r="M694" s="40">
        <f t="shared" si="100"/>
        <v>0</v>
      </c>
      <c r="N694" s="40" t="e">
        <f t="shared" si="101"/>
        <v>#N/A</v>
      </c>
      <c r="O694" s="40">
        <f t="shared" si="106"/>
        <v>0</v>
      </c>
      <c r="P694" s="68">
        <f t="shared" si="107"/>
        <v>0</v>
      </c>
      <c r="Q694" s="69" t="e">
        <f t="shared" si="102"/>
        <v>#N/A</v>
      </c>
      <c r="R694" s="70">
        <f t="shared" si="108"/>
        <v>0</v>
      </c>
      <c r="T694" s="10"/>
      <c r="U694" s="10"/>
      <c r="V694" s="10"/>
      <c r="W694" s="10"/>
      <c r="X694" s="10"/>
    </row>
    <row r="695" spans="4:24" s="9" customFormat="1" x14ac:dyDescent="0.3">
      <c r="D695" s="17">
        <f t="shared" si="103"/>
        <v>107474</v>
      </c>
      <c r="E695" s="41">
        <v>1</v>
      </c>
      <c r="F695" s="83">
        <f t="shared" si="109"/>
        <v>3</v>
      </c>
      <c r="G695" s="39"/>
      <c r="H695" s="39"/>
      <c r="I695" s="39"/>
      <c r="J695" s="39"/>
      <c r="K695" s="84" t="e">
        <f t="shared" si="104"/>
        <v>#N/A</v>
      </c>
      <c r="L695" s="84" t="e">
        <f t="shared" si="105"/>
        <v>#N/A</v>
      </c>
      <c r="M695" s="40">
        <f t="shared" si="100"/>
        <v>0</v>
      </c>
      <c r="N695" s="40" t="e">
        <f t="shared" si="101"/>
        <v>#N/A</v>
      </c>
      <c r="O695" s="40">
        <f t="shared" si="106"/>
        <v>0</v>
      </c>
      <c r="P695" s="68">
        <f t="shared" si="107"/>
        <v>0</v>
      </c>
      <c r="Q695" s="69" t="e">
        <f t="shared" si="102"/>
        <v>#N/A</v>
      </c>
      <c r="R695" s="70">
        <f t="shared" si="108"/>
        <v>0</v>
      </c>
      <c r="T695" s="10"/>
      <c r="U695" s="10"/>
      <c r="V695" s="10"/>
      <c r="W695" s="10"/>
      <c r="X695" s="10"/>
    </row>
    <row r="696" spans="4:24" s="9" customFormat="1" x14ac:dyDescent="0.3">
      <c r="D696" s="17">
        <f t="shared" si="103"/>
        <v>107565</v>
      </c>
      <c r="E696" s="41">
        <v>1</v>
      </c>
      <c r="F696" s="83">
        <f t="shared" si="109"/>
        <v>3</v>
      </c>
      <c r="G696" s="39"/>
      <c r="H696" s="39"/>
      <c r="I696" s="39"/>
      <c r="J696" s="39"/>
      <c r="K696" s="84" t="e">
        <f t="shared" si="104"/>
        <v>#N/A</v>
      </c>
      <c r="L696" s="84" t="e">
        <f t="shared" si="105"/>
        <v>#N/A</v>
      </c>
      <c r="M696" s="40">
        <f t="shared" si="100"/>
        <v>0</v>
      </c>
      <c r="N696" s="40" t="e">
        <f t="shared" si="101"/>
        <v>#N/A</v>
      </c>
      <c r="O696" s="40">
        <f t="shared" si="106"/>
        <v>0</v>
      </c>
      <c r="P696" s="68">
        <f t="shared" si="107"/>
        <v>0</v>
      </c>
      <c r="Q696" s="69" t="e">
        <f t="shared" si="102"/>
        <v>#N/A</v>
      </c>
      <c r="R696" s="70">
        <f t="shared" si="108"/>
        <v>0</v>
      </c>
      <c r="T696" s="10"/>
      <c r="U696" s="10"/>
      <c r="V696" s="10"/>
      <c r="W696" s="10"/>
      <c r="X696" s="10"/>
    </row>
    <row r="697" spans="4:24" s="9" customFormat="1" x14ac:dyDescent="0.3">
      <c r="D697" s="17">
        <f t="shared" si="103"/>
        <v>107657</v>
      </c>
      <c r="E697" s="41">
        <v>1</v>
      </c>
      <c r="F697" s="83">
        <f t="shared" si="109"/>
        <v>3</v>
      </c>
      <c r="G697" s="39"/>
      <c r="H697" s="39"/>
      <c r="I697" s="39"/>
      <c r="J697" s="39"/>
      <c r="K697" s="84" t="e">
        <f t="shared" si="104"/>
        <v>#N/A</v>
      </c>
      <c r="L697" s="84" t="e">
        <f t="shared" si="105"/>
        <v>#N/A</v>
      </c>
      <c r="M697" s="40">
        <f t="shared" si="100"/>
        <v>0</v>
      </c>
      <c r="N697" s="40" t="e">
        <f t="shared" si="101"/>
        <v>#N/A</v>
      </c>
      <c r="O697" s="40">
        <f t="shared" si="106"/>
        <v>0</v>
      </c>
      <c r="P697" s="68">
        <f t="shared" si="107"/>
        <v>0</v>
      </c>
      <c r="Q697" s="69" t="e">
        <f t="shared" si="102"/>
        <v>#N/A</v>
      </c>
      <c r="R697" s="70">
        <f t="shared" si="108"/>
        <v>0</v>
      </c>
      <c r="T697" s="10"/>
      <c r="U697" s="10"/>
      <c r="V697" s="10"/>
      <c r="W697" s="10"/>
      <c r="X697" s="10"/>
    </row>
    <row r="698" spans="4:24" s="9" customFormat="1" x14ac:dyDescent="0.3">
      <c r="D698" s="17">
        <f t="shared" si="103"/>
        <v>107749</v>
      </c>
      <c r="E698" s="41">
        <v>1</v>
      </c>
      <c r="F698" s="83">
        <f t="shared" si="109"/>
        <v>3</v>
      </c>
      <c r="G698" s="39"/>
      <c r="H698" s="39"/>
      <c r="I698" s="39"/>
      <c r="J698" s="39"/>
      <c r="K698" s="84" t="e">
        <f t="shared" si="104"/>
        <v>#N/A</v>
      </c>
      <c r="L698" s="84" t="e">
        <f t="shared" si="105"/>
        <v>#N/A</v>
      </c>
      <c r="M698" s="40">
        <f t="shared" si="100"/>
        <v>0</v>
      </c>
      <c r="N698" s="40" t="e">
        <f t="shared" si="101"/>
        <v>#N/A</v>
      </c>
      <c r="O698" s="40">
        <f t="shared" si="106"/>
        <v>0</v>
      </c>
      <c r="P698" s="68">
        <f t="shared" si="107"/>
        <v>0</v>
      </c>
      <c r="Q698" s="69" t="e">
        <f t="shared" si="102"/>
        <v>#N/A</v>
      </c>
      <c r="R698" s="70">
        <f t="shared" si="108"/>
        <v>0</v>
      </c>
      <c r="T698" s="10"/>
      <c r="U698" s="10"/>
      <c r="V698" s="10"/>
      <c r="W698" s="10"/>
      <c r="X698" s="10"/>
    </row>
    <row r="699" spans="4:24" s="9" customFormat="1" x14ac:dyDescent="0.3">
      <c r="D699" s="17">
        <f t="shared" si="103"/>
        <v>107839</v>
      </c>
      <c r="E699" s="41">
        <v>1</v>
      </c>
      <c r="F699" s="83">
        <f t="shared" si="109"/>
        <v>3</v>
      </c>
      <c r="G699" s="39"/>
      <c r="H699" s="39"/>
      <c r="I699" s="39"/>
      <c r="J699" s="39"/>
      <c r="K699" s="84" t="e">
        <f t="shared" si="104"/>
        <v>#N/A</v>
      </c>
      <c r="L699" s="84" t="e">
        <f t="shared" si="105"/>
        <v>#N/A</v>
      </c>
      <c r="M699" s="40">
        <f t="shared" si="100"/>
        <v>0</v>
      </c>
      <c r="N699" s="40" t="e">
        <f t="shared" si="101"/>
        <v>#N/A</v>
      </c>
      <c r="O699" s="40">
        <f t="shared" si="106"/>
        <v>0</v>
      </c>
      <c r="P699" s="68">
        <f t="shared" si="107"/>
        <v>0</v>
      </c>
      <c r="Q699" s="69" t="e">
        <f t="shared" si="102"/>
        <v>#N/A</v>
      </c>
      <c r="R699" s="70">
        <f t="shared" si="108"/>
        <v>0</v>
      </c>
      <c r="T699" s="10"/>
      <c r="U699" s="10"/>
      <c r="V699" s="10"/>
      <c r="W699" s="10"/>
      <c r="X699" s="10"/>
    </row>
    <row r="700" spans="4:24" s="9" customFormat="1" x14ac:dyDescent="0.3">
      <c r="D700" s="17">
        <f t="shared" si="103"/>
        <v>107930</v>
      </c>
      <c r="E700" s="41">
        <v>1</v>
      </c>
      <c r="F700" s="83">
        <f t="shared" si="109"/>
        <v>3</v>
      </c>
      <c r="G700" s="39"/>
      <c r="H700" s="39"/>
      <c r="I700" s="39"/>
      <c r="J700" s="39"/>
      <c r="K700" s="84" t="e">
        <f t="shared" si="104"/>
        <v>#N/A</v>
      </c>
      <c r="L700" s="84" t="e">
        <f t="shared" si="105"/>
        <v>#N/A</v>
      </c>
      <c r="M700" s="40">
        <f t="shared" si="100"/>
        <v>0</v>
      </c>
      <c r="N700" s="40" t="e">
        <f t="shared" si="101"/>
        <v>#N/A</v>
      </c>
      <c r="O700" s="40">
        <f t="shared" si="106"/>
        <v>0</v>
      </c>
      <c r="P700" s="68">
        <f t="shared" si="107"/>
        <v>0</v>
      </c>
      <c r="Q700" s="69" t="e">
        <f t="shared" si="102"/>
        <v>#N/A</v>
      </c>
      <c r="R700" s="70">
        <f t="shared" si="108"/>
        <v>0</v>
      </c>
      <c r="T700" s="10"/>
      <c r="U700" s="10"/>
      <c r="V700" s="10"/>
      <c r="W700" s="10"/>
      <c r="X700" s="10"/>
    </row>
    <row r="701" spans="4:24" s="9" customFormat="1" x14ac:dyDescent="0.3">
      <c r="D701" s="17">
        <f t="shared" si="103"/>
        <v>108022</v>
      </c>
      <c r="E701" s="41">
        <v>1</v>
      </c>
      <c r="F701" s="83">
        <f t="shared" si="109"/>
        <v>3</v>
      </c>
      <c r="G701" s="39"/>
      <c r="H701" s="39"/>
      <c r="I701" s="39"/>
      <c r="J701" s="39"/>
      <c r="K701" s="84" t="e">
        <f t="shared" si="104"/>
        <v>#N/A</v>
      </c>
      <c r="L701" s="84" t="e">
        <f t="shared" si="105"/>
        <v>#N/A</v>
      </c>
      <c r="M701" s="40">
        <f t="shared" si="100"/>
        <v>0</v>
      </c>
      <c r="N701" s="40" t="e">
        <f t="shared" si="101"/>
        <v>#N/A</v>
      </c>
      <c r="O701" s="40">
        <f t="shared" si="106"/>
        <v>0</v>
      </c>
      <c r="P701" s="68">
        <f t="shared" si="107"/>
        <v>0</v>
      </c>
      <c r="Q701" s="69" t="e">
        <f t="shared" si="102"/>
        <v>#N/A</v>
      </c>
      <c r="R701" s="70">
        <f t="shared" si="108"/>
        <v>0</v>
      </c>
      <c r="T701" s="10"/>
      <c r="U701" s="10"/>
      <c r="V701" s="10"/>
      <c r="W701" s="10"/>
      <c r="X701" s="10"/>
    </row>
    <row r="702" spans="4:24" s="9" customFormat="1" x14ac:dyDescent="0.3">
      <c r="D702" s="17">
        <f t="shared" si="103"/>
        <v>108114</v>
      </c>
      <c r="E702" s="41">
        <v>1</v>
      </c>
      <c r="F702" s="83">
        <f t="shared" si="109"/>
        <v>3</v>
      </c>
      <c r="G702" s="39"/>
      <c r="H702" s="39"/>
      <c r="I702" s="39"/>
      <c r="J702" s="39"/>
      <c r="K702" s="84" t="e">
        <f t="shared" si="104"/>
        <v>#N/A</v>
      </c>
      <c r="L702" s="84" t="e">
        <f t="shared" si="105"/>
        <v>#N/A</v>
      </c>
      <c r="M702" s="40">
        <f t="shared" si="100"/>
        <v>0</v>
      </c>
      <c r="N702" s="40" t="e">
        <f t="shared" si="101"/>
        <v>#N/A</v>
      </c>
      <c r="O702" s="40">
        <f t="shared" si="106"/>
        <v>0</v>
      </c>
      <c r="P702" s="68">
        <f t="shared" si="107"/>
        <v>0</v>
      </c>
      <c r="Q702" s="69" t="e">
        <f t="shared" si="102"/>
        <v>#N/A</v>
      </c>
      <c r="R702" s="70">
        <f t="shared" si="108"/>
        <v>0</v>
      </c>
      <c r="T702" s="10"/>
      <c r="U702" s="10"/>
      <c r="V702" s="10"/>
      <c r="W702" s="10"/>
      <c r="X702" s="10"/>
    </row>
    <row r="703" spans="4:24" s="9" customFormat="1" x14ac:dyDescent="0.3">
      <c r="D703" s="17">
        <f t="shared" si="103"/>
        <v>108205</v>
      </c>
      <c r="E703" s="41">
        <v>1</v>
      </c>
      <c r="F703" s="83">
        <f t="shared" si="109"/>
        <v>3</v>
      </c>
      <c r="G703" s="39"/>
      <c r="H703" s="39"/>
      <c r="I703" s="39"/>
      <c r="J703" s="39"/>
      <c r="K703" s="84" t="e">
        <f t="shared" si="104"/>
        <v>#N/A</v>
      </c>
      <c r="L703" s="84" t="e">
        <f t="shared" si="105"/>
        <v>#N/A</v>
      </c>
      <c r="M703" s="40">
        <f t="shared" si="100"/>
        <v>0</v>
      </c>
      <c r="N703" s="40" t="e">
        <f t="shared" si="101"/>
        <v>#N/A</v>
      </c>
      <c r="O703" s="40">
        <f t="shared" si="106"/>
        <v>0</v>
      </c>
      <c r="P703" s="68">
        <f t="shared" si="107"/>
        <v>0</v>
      </c>
      <c r="Q703" s="69" t="e">
        <f t="shared" si="102"/>
        <v>#N/A</v>
      </c>
      <c r="R703" s="70">
        <f t="shared" si="108"/>
        <v>0</v>
      </c>
      <c r="T703" s="10"/>
      <c r="U703" s="10"/>
      <c r="V703" s="10"/>
      <c r="W703" s="10"/>
      <c r="X703" s="10"/>
    </row>
    <row r="704" spans="4:24" s="9" customFormat="1" x14ac:dyDescent="0.3">
      <c r="D704" s="17">
        <f t="shared" si="103"/>
        <v>108296</v>
      </c>
      <c r="E704" s="41">
        <v>1</v>
      </c>
      <c r="F704" s="83">
        <f t="shared" si="109"/>
        <v>3</v>
      </c>
      <c r="G704" s="39"/>
      <c r="H704" s="39"/>
      <c r="I704" s="39"/>
      <c r="J704" s="39"/>
      <c r="K704" s="84" t="e">
        <f t="shared" si="104"/>
        <v>#N/A</v>
      </c>
      <c r="L704" s="84" t="e">
        <f t="shared" si="105"/>
        <v>#N/A</v>
      </c>
      <c r="M704" s="40">
        <f t="shared" si="100"/>
        <v>0</v>
      </c>
      <c r="N704" s="40" t="e">
        <f t="shared" si="101"/>
        <v>#N/A</v>
      </c>
      <c r="O704" s="40">
        <f t="shared" si="106"/>
        <v>0</v>
      </c>
      <c r="P704" s="68">
        <f t="shared" si="107"/>
        <v>0</v>
      </c>
      <c r="Q704" s="69" t="e">
        <f t="shared" si="102"/>
        <v>#N/A</v>
      </c>
      <c r="R704" s="70">
        <f t="shared" si="108"/>
        <v>0</v>
      </c>
      <c r="T704" s="10"/>
      <c r="U704" s="10"/>
      <c r="V704" s="10"/>
      <c r="W704" s="10"/>
      <c r="X704" s="10"/>
    </row>
    <row r="705" spans="4:24" s="9" customFormat="1" x14ac:dyDescent="0.3">
      <c r="D705" s="17">
        <f t="shared" si="103"/>
        <v>108388</v>
      </c>
      <c r="E705" s="41">
        <v>1</v>
      </c>
      <c r="F705" s="83">
        <f t="shared" si="109"/>
        <v>3</v>
      </c>
      <c r="G705" s="39"/>
      <c r="H705" s="39"/>
      <c r="I705" s="39"/>
      <c r="J705" s="39"/>
      <c r="K705" s="84" t="e">
        <f t="shared" si="104"/>
        <v>#N/A</v>
      </c>
      <c r="L705" s="84" t="e">
        <f t="shared" si="105"/>
        <v>#N/A</v>
      </c>
      <c r="M705" s="40">
        <f t="shared" si="100"/>
        <v>0</v>
      </c>
      <c r="N705" s="40" t="e">
        <f t="shared" si="101"/>
        <v>#N/A</v>
      </c>
      <c r="O705" s="40">
        <f t="shared" si="106"/>
        <v>0</v>
      </c>
      <c r="P705" s="68">
        <f t="shared" si="107"/>
        <v>0</v>
      </c>
      <c r="Q705" s="69" t="e">
        <f t="shared" si="102"/>
        <v>#N/A</v>
      </c>
      <c r="R705" s="70">
        <f t="shared" si="108"/>
        <v>0</v>
      </c>
      <c r="T705" s="10"/>
      <c r="U705" s="10"/>
      <c r="V705" s="10"/>
      <c r="W705" s="10"/>
      <c r="X705" s="10"/>
    </row>
    <row r="706" spans="4:24" s="9" customFormat="1" x14ac:dyDescent="0.3">
      <c r="D706" s="17">
        <f t="shared" si="103"/>
        <v>108480</v>
      </c>
      <c r="E706" s="41">
        <v>1</v>
      </c>
      <c r="F706" s="83">
        <f t="shared" si="109"/>
        <v>3</v>
      </c>
      <c r="G706" s="39"/>
      <c r="H706" s="39"/>
      <c r="I706" s="39"/>
      <c r="J706" s="39"/>
      <c r="K706" s="84" t="e">
        <f t="shared" si="104"/>
        <v>#N/A</v>
      </c>
      <c r="L706" s="84" t="e">
        <f t="shared" si="105"/>
        <v>#N/A</v>
      </c>
      <c r="M706" s="40">
        <f t="shared" ref="M706:M769" si="110">IF(AND(ISBLANK(G707),ISBLANK(H707),ISBLANK(I707)),
       IF(AND(ISBLANK(G706),ISBLANK(H706),ISBLANK(I706)),
           IF(O705&gt;0,
                IF(YEARFRAC($B$7,D706)&gt;$B$10,O705,M705)+R705+($B$5-$B$25*E705+$B$4)*YEARFRAC(D705,D706)+IF(AND($B$27,YEARFRAC($B$7,D705)&lt;$B$10),$B$29*12*YEARFRAC(D705,D706),0)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K706+N("If records exist on this row, but not on the next, start the prediction by using this row's record")),
    NA()+N("Both this row and next have records; do nothing"))</f>
        <v>0</v>
      </c>
      <c r="N706" s="40" t="e">
        <f t="shared" ref="N706:N769" si="111">IF($B$27,
   IF(AND(ISBLANK(G707),ISBLANK(H707),ISBLANK(I707)),
      IF(AND(ISBLANK(G706),ISBLANK(H706),ISBLANK(I706)),
          IF(YEARFRAC($B$7,D706)&lt;=$B$10,
               MAX(N705+Q705-$B$29*12*YEARFRAC(D705,D706),0)+N("Predict the fixed balance if both this row and next have no records: it's the balance, plus interest, minus repayment"),
               0+N("Return a zero fixed balance if we're past the fixed period")),
          H706+N("Return the fixed balance when this row has a record, but the next doesn't")),
      NA()+N("Return NA if records were entered for this row and next (no need to predict)")),
 NA()+N("Return NA if the fixed period is not used"))</f>
        <v>#N/A</v>
      </c>
      <c r="O706" s="40">
        <f t="shared" si="106"/>
        <v>0</v>
      </c>
      <c r="P706" s="68">
        <f t="shared" si="107"/>
        <v>0</v>
      </c>
      <c r="Q706" s="69" t="e">
        <f t="shared" ref="Q706:Q769" si="112">IF(ISNA(N706),
      NA()+N("Do nothing if the fixed balance is NA"),
      IF(AND(D706&gt;=$B$7,N706&gt;0,YEARFRAC($B$7,D706)&lt;=$B$10)+N("Check if within the fixed period"),
          (N706+IF(OR(ISNA(M706),ISNA($B$11)),0,MIN(0,MAX(-$B$11,M706))))*((1+$B$9/100/365)^(365*YEARFRAC(D706,D707))-1)
            +N("The fixed interest is the fixed rate (for the time between rows) multiplied by the fixed balance, reduced by up to the max repayment (if the variable balance is negative)"),
          0+N("No interest if outside the fixed period, or the balance is non-positive")))</f>
        <v>#N/A</v>
      </c>
      <c r="R706" s="70">
        <f t="shared" si="108"/>
        <v>0</v>
      </c>
      <c r="T706" s="10"/>
      <c r="U706" s="10"/>
      <c r="V706" s="10"/>
      <c r="W706" s="10"/>
      <c r="X706" s="10"/>
    </row>
    <row r="707" spans="4:24" s="9" customFormat="1" x14ac:dyDescent="0.3">
      <c r="D707" s="17">
        <f t="shared" ref="D707:D770" si="113">EDATE(D706,3)</f>
        <v>108570</v>
      </c>
      <c r="E707" s="41">
        <v>1</v>
      </c>
      <c r="F707" s="83">
        <f t="shared" si="109"/>
        <v>3</v>
      </c>
      <c r="G707" s="39"/>
      <c r="H707" s="39"/>
      <c r="I707" s="39"/>
      <c r="J707" s="39"/>
      <c r="K707" s="84" t="e">
        <f t="shared" ref="K707:K770" si="114">IF(AND(ISBLANK(G707),ISBLANK(I707)),NA(),G707-I707)+N("Only give a result if the offset or variable balance are recorded")</f>
        <v>#N/A</v>
      </c>
      <c r="L707" s="84" t="e">
        <f t="shared" ref="L707:L770" si="115">IF(AND(ISBLANK(G707),ISBLANK(H707),ISBLANK(I707)),
      NA()+N("This row has no records; use NA"),
      H707+K707)</f>
        <v>#N/A</v>
      </c>
      <c r="M707" s="40">
        <f t="shared" si="110"/>
        <v>0</v>
      </c>
      <c r="N707" s="40" t="e">
        <f t="shared" si="111"/>
        <v>#N/A</v>
      </c>
      <c r="O707" s="40">
        <f t="shared" ref="O707:O770" si="116">IF(ISNA(M707),
       IF(ISNA(N707), NA()+N("NA if both fixed and variable are NA"), MAX(0,N707)+N("Fixed balance if variable is NA")),
       IF(ISNA(N707),MAX(0,M707)+N("Variable balance if fixed is NA"),MAX(M707+N707,0)+N("Fixed+Variable if both aren't NA")))</f>
        <v>0</v>
      </c>
      <c r="P707" s="68">
        <f t="shared" ref="P707:P770" si="117">IF(ISNA(Q707)+N("This formula returns the sum of the interests that aren't NA"),
      IF(ISNA(R707),NA(),R707),
      IF(ISNA(R707),Q707,Q707+R707))</f>
        <v>0</v>
      </c>
      <c r="Q707" s="69" t="e">
        <f t="shared" si="112"/>
        <v>#N/A</v>
      </c>
      <c r="R707" s="70">
        <f t="shared" ref="R707:R770" si="118">IF(ISNA(M707),
      NA()+N("Do nothing if the variable balance is NA"),
      MAX(IF(YEARFRAC($B$7,D707)&gt;$B$10,O707,M707)*((1+F707/100/365)^(365*YEARFRAC(D707,D708))-1), 0)
     +N("The variable interest is the variable rate (for the period between rows) multiplied by the net or variable balance (depending if within the fixed period), and only for positive variable balances"))</f>
        <v>0</v>
      </c>
      <c r="T707" s="10"/>
      <c r="U707" s="10"/>
      <c r="V707" s="10"/>
      <c r="W707" s="10"/>
      <c r="X707" s="10"/>
    </row>
    <row r="708" spans="4:24" s="9" customFormat="1" x14ac:dyDescent="0.3">
      <c r="D708" s="17">
        <f t="shared" si="113"/>
        <v>108661</v>
      </c>
      <c r="E708" s="41">
        <v>1</v>
      </c>
      <c r="F708" s="83">
        <f t="shared" ref="F708:F771" si="119">F707</f>
        <v>3</v>
      </c>
      <c r="G708" s="39"/>
      <c r="H708" s="39"/>
      <c r="I708" s="39"/>
      <c r="J708" s="39"/>
      <c r="K708" s="84" t="e">
        <f t="shared" si="114"/>
        <v>#N/A</v>
      </c>
      <c r="L708" s="84" t="e">
        <f t="shared" si="115"/>
        <v>#N/A</v>
      </c>
      <c r="M708" s="40">
        <f t="shared" si="110"/>
        <v>0</v>
      </c>
      <c r="N708" s="40" t="e">
        <f t="shared" si="111"/>
        <v>#N/A</v>
      </c>
      <c r="O708" s="40">
        <f t="shared" si="116"/>
        <v>0</v>
      </c>
      <c r="P708" s="68">
        <f t="shared" si="117"/>
        <v>0</v>
      </c>
      <c r="Q708" s="69" t="e">
        <f t="shared" si="112"/>
        <v>#N/A</v>
      </c>
      <c r="R708" s="70">
        <f t="shared" si="118"/>
        <v>0</v>
      </c>
      <c r="T708" s="10"/>
      <c r="U708" s="10"/>
      <c r="V708" s="10"/>
      <c r="W708" s="10"/>
      <c r="X708" s="10"/>
    </row>
    <row r="709" spans="4:24" s="9" customFormat="1" x14ac:dyDescent="0.3">
      <c r="D709" s="17">
        <f t="shared" si="113"/>
        <v>108753</v>
      </c>
      <c r="E709" s="41">
        <v>1</v>
      </c>
      <c r="F709" s="83">
        <f t="shared" si="119"/>
        <v>3</v>
      </c>
      <c r="G709" s="39"/>
      <c r="H709" s="39"/>
      <c r="I709" s="39"/>
      <c r="J709" s="39"/>
      <c r="K709" s="84" t="e">
        <f t="shared" si="114"/>
        <v>#N/A</v>
      </c>
      <c r="L709" s="84" t="e">
        <f t="shared" si="115"/>
        <v>#N/A</v>
      </c>
      <c r="M709" s="40">
        <f t="shared" si="110"/>
        <v>0</v>
      </c>
      <c r="N709" s="40" t="e">
        <f t="shared" si="111"/>
        <v>#N/A</v>
      </c>
      <c r="O709" s="40">
        <f t="shared" si="116"/>
        <v>0</v>
      </c>
      <c r="P709" s="68">
        <f t="shared" si="117"/>
        <v>0</v>
      </c>
      <c r="Q709" s="69" t="e">
        <f t="shared" si="112"/>
        <v>#N/A</v>
      </c>
      <c r="R709" s="70">
        <f t="shared" si="118"/>
        <v>0</v>
      </c>
      <c r="T709" s="10"/>
      <c r="U709" s="10"/>
      <c r="V709" s="10"/>
      <c r="W709" s="10"/>
      <c r="X709" s="10"/>
    </row>
    <row r="710" spans="4:24" s="9" customFormat="1" x14ac:dyDescent="0.3">
      <c r="D710" s="17">
        <f t="shared" si="113"/>
        <v>108845</v>
      </c>
      <c r="E710" s="41">
        <v>1</v>
      </c>
      <c r="F710" s="83">
        <f t="shared" si="119"/>
        <v>3</v>
      </c>
      <c r="G710" s="39"/>
      <c r="H710" s="39"/>
      <c r="I710" s="39"/>
      <c r="J710" s="39"/>
      <c r="K710" s="84" t="e">
        <f t="shared" si="114"/>
        <v>#N/A</v>
      </c>
      <c r="L710" s="84" t="e">
        <f t="shared" si="115"/>
        <v>#N/A</v>
      </c>
      <c r="M710" s="40">
        <f t="shared" si="110"/>
        <v>0</v>
      </c>
      <c r="N710" s="40" t="e">
        <f t="shared" si="111"/>
        <v>#N/A</v>
      </c>
      <c r="O710" s="40">
        <f t="shared" si="116"/>
        <v>0</v>
      </c>
      <c r="P710" s="68">
        <f t="shared" si="117"/>
        <v>0</v>
      </c>
      <c r="Q710" s="69" t="e">
        <f t="shared" si="112"/>
        <v>#N/A</v>
      </c>
      <c r="R710" s="70">
        <f t="shared" si="118"/>
        <v>0</v>
      </c>
      <c r="T710" s="10"/>
      <c r="U710" s="10"/>
      <c r="V710" s="10"/>
      <c r="W710" s="10"/>
      <c r="X710" s="10"/>
    </row>
    <row r="711" spans="4:24" s="9" customFormat="1" x14ac:dyDescent="0.3">
      <c r="D711" s="17">
        <f t="shared" si="113"/>
        <v>108935</v>
      </c>
      <c r="E711" s="41">
        <v>1</v>
      </c>
      <c r="F711" s="83">
        <f t="shared" si="119"/>
        <v>3</v>
      </c>
      <c r="G711" s="39"/>
      <c r="H711" s="39"/>
      <c r="I711" s="39"/>
      <c r="J711" s="39"/>
      <c r="K711" s="84" t="e">
        <f t="shared" si="114"/>
        <v>#N/A</v>
      </c>
      <c r="L711" s="84" t="e">
        <f t="shared" si="115"/>
        <v>#N/A</v>
      </c>
      <c r="M711" s="40">
        <f t="shared" si="110"/>
        <v>0</v>
      </c>
      <c r="N711" s="40" t="e">
        <f t="shared" si="111"/>
        <v>#N/A</v>
      </c>
      <c r="O711" s="40">
        <f t="shared" si="116"/>
        <v>0</v>
      </c>
      <c r="P711" s="68">
        <f t="shared" si="117"/>
        <v>0</v>
      </c>
      <c r="Q711" s="69" t="e">
        <f t="shared" si="112"/>
        <v>#N/A</v>
      </c>
      <c r="R711" s="70">
        <f t="shared" si="118"/>
        <v>0</v>
      </c>
      <c r="T711" s="10"/>
      <c r="U711" s="10"/>
      <c r="V711" s="10"/>
      <c r="W711" s="10"/>
      <c r="X711" s="10"/>
    </row>
    <row r="712" spans="4:24" s="9" customFormat="1" x14ac:dyDescent="0.3">
      <c r="D712" s="17">
        <f t="shared" si="113"/>
        <v>109026</v>
      </c>
      <c r="E712" s="41">
        <v>1</v>
      </c>
      <c r="F712" s="83">
        <f t="shared" si="119"/>
        <v>3</v>
      </c>
      <c r="G712" s="39"/>
      <c r="H712" s="39"/>
      <c r="I712" s="39"/>
      <c r="J712" s="39"/>
      <c r="K712" s="84" t="e">
        <f t="shared" si="114"/>
        <v>#N/A</v>
      </c>
      <c r="L712" s="84" t="e">
        <f t="shared" si="115"/>
        <v>#N/A</v>
      </c>
      <c r="M712" s="40">
        <f t="shared" si="110"/>
        <v>0</v>
      </c>
      <c r="N712" s="40" t="e">
        <f t="shared" si="111"/>
        <v>#N/A</v>
      </c>
      <c r="O712" s="40">
        <f t="shared" si="116"/>
        <v>0</v>
      </c>
      <c r="P712" s="68">
        <f t="shared" si="117"/>
        <v>0</v>
      </c>
      <c r="Q712" s="69" t="e">
        <f t="shared" si="112"/>
        <v>#N/A</v>
      </c>
      <c r="R712" s="70">
        <f t="shared" si="118"/>
        <v>0</v>
      </c>
      <c r="T712" s="10"/>
      <c r="U712" s="10"/>
      <c r="V712" s="10"/>
      <c r="W712" s="10"/>
      <c r="X712" s="10"/>
    </row>
    <row r="713" spans="4:24" s="9" customFormat="1" x14ac:dyDescent="0.3">
      <c r="D713" s="17">
        <f t="shared" si="113"/>
        <v>109118</v>
      </c>
      <c r="E713" s="41">
        <v>1</v>
      </c>
      <c r="F713" s="83">
        <f t="shared" si="119"/>
        <v>3</v>
      </c>
      <c r="G713" s="39"/>
      <c r="H713" s="39"/>
      <c r="I713" s="39"/>
      <c r="J713" s="39"/>
      <c r="K713" s="84" t="e">
        <f t="shared" si="114"/>
        <v>#N/A</v>
      </c>
      <c r="L713" s="84" t="e">
        <f t="shared" si="115"/>
        <v>#N/A</v>
      </c>
      <c r="M713" s="40">
        <f t="shared" si="110"/>
        <v>0</v>
      </c>
      <c r="N713" s="40" t="e">
        <f t="shared" si="111"/>
        <v>#N/A</v>
      </c>
      <c r="O713" s="40">
        <f t="shared" si="116"/>
        <v>0</v>
      </c>
      <c r="P713" s="68">
        <f t="shared" si="117"/>
        <v>0</v>
      </c>
      <c r="Q713" s="69" t="e">
        <f t="shared" si="112"/>
        <v>#N/A</v>
      </c>
      <c r="R713" s="70">
        <f t="shared" si="118"/>
        <v>0</v>
      </c>
      <c r="T713" s="10"/>
      <c r="U713" s="10"/>
      <c r="V713" s="10"/>
      <c r="W713" s="10"/>
      <c r="X713" s="10"/>
    </row>
    <row r="714" spans="4:24" s="9" customFormat="1" x14ac:dyDescent="0.3">
      <c r="D714" s="17">
        <f t="shared" si="113"/>
        <v>109210</v>
      </c>
      <c r="E714" s="41">
        <v>1</v>
      </c>
      <c r="F714" s="83">
        <f t="shared" si="119"/>
        <v>3</v>
      </c>
      <c r="G714" s="39"/>
      <c r="H714" s="39"/>
      <c r="I714" s="39"/>
      <c r="J714" s="39"/>
      <c r="K714" s="84" t="e">
        <f t="shared" si="114"/>
        <v>#N/A</v>
      </c>
      <c r="L714" s="84" t="e">
        <f t="shared" si="115"/>
        <v>#N/A</v>
      </c>
      <c r="M714" s="40">
        <f t="shared" si="110"/>
        <v>0</v>
      </c>
      <c r="N714" s="40" t="e">
        <f t="shared" si="111"/>
        <v>#N/A</v>
      </c>
      <c r="O714" s="40">
        <f t="shared" si="116"/>
        <v>0</v>
      </c>
      <c r="P714" s="68">
        <f t="shared" si="117"/>
        <v>0</v>
      </c>
      <c r="Q714" s="69" t="e">
        <f t="shared" si="112"/>
        <v>#N/A</v>
      </c>
      <c r="R714" s="70">
        <f t="shared" si="118"/>
        <v>0</v>
      </c>
      <c r="T714" s="10"/>
      <c r="U714" s="10"/>
      <c r="V714" s="10"/>
      <c r="W714" s="10"/>
      <c r="X714" s="10"/>
    </row>
    <row r="715" spans="4:24" s="9" customFormat="1" x14ac:dyDescent="0.3">
      <c r="D715" s="17">
        <f t="shared" si="113"/>
        <v>109300</v>
      </c>
      <c r="E715" s="41">
        <v>1</v>
      </c>
      <c r="F715" s="83">
        <f t="shared" si="119"/>
        <v>3</v>
      </c>
      <c r="G715" s="39"/>
      <c r="H715" s="39"/>
      <c r="I715" s="39"/>
      <c r="J715" s="39"/>
      <c r="K715" s="84" t="e">
        <f t="shared" si="114"/>
        <v>#N/A</v>
      </c>
      <c r="L715" s="84" t="e">
        <f t="shared" si="115"/>
        <v>#N/A</v>
      </c>
      <c r="M715" s="40">
        <f t="shared" si="110"/>
        <v>0</v>
      </c>
      <c r="N715" s="40" t="e">
        <f t="shared" si="111"/>
        <v>#N/A</v>
      </c>
      <c r="O715" s="40">
        <f t="shared" si="116"/>
        <v>0</v>
      </c>
      <c r="P715" s="68">
        <f t="shared" si="117"/>
        <v>0</v>
      </c>
      <c r="Q715" s="69" t="e">
        <f t="shared" si="112"/>
        <v>#N/A</v>
      </c>
      <c r="R715" s="70">
        <f t="shared" si="118"/>
        <v>0</v>
      </c>
      <c r="T715" s="10"/>
      <c r="U715" s="10"/>
      <c r="V715" s="10"/>
      <c r="W715" s="10"/>
      <c r="X715" s="10"/>
    </row>
    <row r="716" spans="4:24" s="9" customFormat="1" x14ac:dyDescent="0.3">
      <c r="D716" s="17">
        <f t="shared" si="113"/>
        <v>109391</v>
      </c>
      <c r="E716" s="41">
        <v>1</v>
      </c>
      <c r="F716" s="83">
        <f t="shared" si="119"/>
        <v>3</v>
      </c>
      <c r="G716" s="39"/>
      <c r="H716" s="39"/>
      <c r="I716" s="39"/>
      <c r="J716" s="39"/>
      <c r="K716" s="84" t="e">
        <f t="shared" si="114"/>
        <v>#N/A</v>
      </c>
      <c r="L716" s="84" t="e">
        <f t="shared" si="115"/>
        <v>#N/A</v>
      </c>
      <c r="M716" s="40">
        <f t="shared" si="110"/>
        <v>0</v>
      </c>
      <c r="N716" s="40" t="e">
        <f t="shared" si="111"/>
        <v>#N/A</v>
      </c>
      <c r="O716" s="40">
        <f t="shared" si="116"/>
        <v>0</v>
      </c>
      <c r="P716" s="68">
        <f t="shared" si="117"/>
        <v>0</v>
      </c>
      <c r="Q716" s="69" t="e">
        <f t="shared" si="112"/>
        <v>#N/A</v>
      </c>
      <c r="R716" s="70">
        <f t="shared" si="118"/>
        <v>0</v>
      </c>
      <c r="T716" s="10"/>
      <c r="U716" s="10"/>
      <c r="V716" s="10"/>
      <c r="W716" s="10"/>
      <c r="X716" s="10"/>
    </row>
    <row r="717" spans="4:24" s="9" customFormat="1" x14ac:dyDescent="0.3">
      <c r="D717" s="17">
        <f t="shared" si="113"/>
        <v>109483</v>
      </c>
      <c r="E717" s="41">
        <v>1</v>
      </c>
      <c r="F717" s="83">
        <f t="shared" si="119"/>
        <v>3</v>
      </c>
      <c r="G717" s="39"/>
      <c r="H717" s="39"/>
      <c r="I717" s="39"/>
      <c r="J717" s="39"/>
      <c r="K717" s="84" t="e">
        <f t="shared" si="114"/>
        <v>#N/A</v>
      </c>
      <c r="L717" s="84" t="e">
        <f t="shared" si="115"/>
        <v>#N/A</v>
      </c>
      <c r="M717" s="40">
        <f t="shared" si="110"/>
        <v>0</v>
      </c>
      <c r="N717" s="40" t="e">
        <f t="shared" si="111"/>
        <v>#N/A</v>
      </c>
      <c r="O717" s="40">
        <f t="shared" si="116"/>
        <v>0</v>
      </c>
      <c r="P717" s="68">
        <f t="shared" si="117"/>
        <v>0</v>
      </c>
      <c r="Q717" s="69" t="e">
        <f t="shared" si="112"/>
        <v>#N/A</v>
      </c>
      <c r="R717" s="70">
        <f t="shared" si="118"/>
        <v>0</v>
      </c>
      <c r="T717" s="10"/>
      <c r="U717" s="10"/>
      <c r="V717" s="10"/>
      <c r="W717" s="10"/>
      <c r="X717" s="10"/>
    </row>
    <row r="718" spans="4:24" s="9" customFormat="1" x14ac:dyDescent="0.3">
      <c r="D718" s="17">
        <f t="shared" si="113"/>
        <v>109575</v>
      </c>
      <c r="E718" s="41">
        <v>1</v>
      </c>
      <c r="F718" s="83">
        <f t="shared" si="119"/>
        <v>3</v>
      </c>
      <c r="G718" s="39"/>
      <c r="H718" s="39"/>
      <c r="I718" s="39"/>
      <c r="J718" s="39"/>
      <c r="K718" s="84" t="e">
        <f t="shared" si="114"/>
        <v>#N/A</v>
      </c>
      <c r="L718" s="84" t="e">
        <f t="shared" si="115"/>
        <v>#N/A</v>
      </c>
      <c r="M718" s="40">
        <f t="shared" si="110"/>
        <v>0</v>
      </c>
      <c r="N718" s="40" t="e">
        <f t="shared" si="111"/>
        <v>#N/A</v>
      </c>
      <c r="O718" s="40">
        <f t="shared" si="116"/>
        <v>0</v>
      </c>
      <c r="P718" s="68">
        <f t="shared" si="117"/>
        <v>0</v>
      </c>
      <c r="Q718" s="69" t="e">
        <f t="shared" si="112"/>
        <v>#N/A</v>
      </c>
      <c r="R718" s="70">
        <f t="shared" si="118"/>
        <v>0</v>
      </c>
      <c r="T718" s="10"/>
      <c r="U718" s="10"/>
      <c r="V718" s="10"/>
      <c r="W718" s="10"/>
      <c r="X718" s="10"/>
    </row>
    <row r="719" spans="4:24" s="9" customFormat="1" x14ac:dyDescent="0.3">
      <c r="D719" s="17">
        <f t="shared" si="113"/>
        <v>109665</v>
      </c>
      <c r="E719" s="41">
        <v>1</v>
      </c>
      <c r="F719" s="83">
        <f t="shared" si="119"/>
        <v>3</v>
      </c>
      <c r="G719" s="39"/>
      <c r="H719" s="39"/>
      <c r="I719" s="39"/>
      <c r="J719" s="39"/>
      <c r="K719" s="84" t="e">
        <f t="shared" si="114"/>
        <v>#N/A</v>
      </c>
      <c r="L719" s="84" t="e">
        <f t="shared" si="115"/>
        <v>#N/A</v>
      </c>
      <c r="M719" s="40">
        <f t="shared" si="110"/>
        <v>0</v>
      </c>
      <c r="N719" s="40" t="e">
        <f t="shared" si="111"/>
        <v>#N/A</v>
      </c>
      <c r="O719" s="40">
        <f t="shared" si="116"/>
        <v>0</v>
      </c>
      <c r="P719" s="68">
        <f t="shared" si="117"/>
        <v>0</v>
      </c>
      <c r="Q719" s="69" t="e">
        <f t="shared" si="112"/>
        <v>#N/A</v>
      </c>
      <c r="R719" s="70">
        <f t="shared" si="118"/>
        <v>0</v>
      </c>
      <c r="T719" s="10"/>
      <c r="U719" s="10"/>
      <c r="V719" s="10"/>
      <c r="W719" s="10"/>
      <c r="X719" s="10"/>
    </row>
    <row r="720" spans="4:24" s="9" customFormat="1" x14ac:dyDescent="0.3">
      <c r="D720" s="17">
        <f t="shared" si="113"/>
        <v>109756</v>
      </c>
      <c r="E720" s="41">
        <v>1</v>
      </c>
      <c r="F720" s="83">
        <f t="shared" si="119"/>
        <v>3</v>
      </c>
      <c r="G720" s="39"/>
      <c r="H720" s="39"/>
      <c r="I720" s="39"/>
      <c r="J720" s="39"/>
      <c r="K720" s="84" t="e">
        <f t="shared" si="114"/>
        <v>#N/A</v>
      </c>
      <c r="L720" s="84" t="e">
        <f t="shared" si="115"/>
        <v>#N/A</v>
      </c>
      <c r="M720" s="40">
        <f t="shared" si="110"/>
        <v>0</v>
      </c>
      <c r="N720" s="40" t="e">
        <f t="shared" si="111"/>
        <v>#N/A</v>
      </c>
      <c r="O720" s="40">
        <f t="shared" si="116"/>
        <v>0</v>
      </c>
      <c r="P720" s="68">
        <f t="shared" si="117"/>
        <v>0</v>
      </c>
      <c r="Q720" s="69" t="e">
        <f t="shared" si="112"/>
        <v>#N/A</v>
      </c>
      <c r="R720" s="70">
        <f t="shared" si="118"/>
        <v>0</v>
      </c>
      <c r="T720" s="10"/>
      <c r="U720" s="10"/>
      <c r="V720" s="10"/>
      <c r="W720" s="10"/>
      <c r="X720" s="10"/>
    </row>
    <row r="721" spans="4:24" s="9" customFormat="1" x14ac:dyDescent="0.3">
      <c r="D721" s="17">
        <f t="shared" si="113"/>
        <v>109848</v>
      </c>
      <c r="E721" s="41">
        <v>1</v>
      </c>
      <c r="F721" s="83">
        <f t="shared" si="119"/>
        <v>3</v>
      </c>
      <c r="G721" s="39"/>
      <c r="H721" s="39"/>
      <c r="I721" s="39"/>
      <c r="J721" s="39"/>
      <c r="K721" s="84" t="e">
        <f t="shared" si="114"/>
        <v>#N/A</v>
      </c>
      <c r="L721" s="84" t="e">
        <f t="shared" si="115"/>
        <v>#N/A</v>
      </c>
      <c r="M721" s="40">
        <f t="shared" si="110"/>
        <v>0</v>
      </c>
      <c r="N721" s="40" t="e">
        <f t="shared" si="111"/>
        <v>#N/A</v>
      </c>
      <c r="O721" s="40">
        <f t="shared" si="116"/>
        <v>0</v>
      </c>
      <c r="P721" s="68">
        <f t="shared" si="117"/>
        <v>0</v>
      </c>
      <c r="Q721" s="69" t="e">
        <f t="shared" si="112"/>
        <v>#N/A</v>
      </c>
      <c r="R721" s="70">
        <f t="shared" si="118"/>
        <v>0</v>
      </c>
      <c r="T721" s="10"/>
      <c r="U721" s="10"/>
      <c r="V721" s="10"/>
      <c r="W721" s="10"/>
      <c r="X721" s="10"/>
    </row>
    <row r="722" spans="4:24" s="9" customFormat="1" x14ac:dyDescent="0.3">
      <c r="D722" s="17">
        <f t="shared" si="113"/>
        <v>109940</v>
      </c>
      <c r="E722" s="41">
        <v>1</v>
      </c>
      <c r="F722" s="83">
        <f t="shared" si="119"/>
        <v>3</v>
      </c>
      <c r="G722" s="39"/>
      <c r="H722" s="39"/>
      <c r="I722" s="39"/>
      <c r="J722" s="39"/>
      <c r="K722" s="84" t="e">
        <f t="shared" si="114"/>
        <v>#N/A</v>
      </c>
      <c r="L722" s="84" t="e">
        <f t="shared" si="115"/>
        <v>#N/A</v>
      </c>
      <c r="M722" s="40">
        <f t="shared" si="110"/>
        <v>0</v>
      </c>
      <c r="N722" s="40" t="e">
        <f t="shared" si="111"/>
        <v>#N/A</v>
      </c>
      <c r="O722" s="40">
        <f t="shared" si="116"/>
        <v>0</v>
      </c>
      <c r="P722" s="68">
        <f t="shared" si="117"/>
        <v>0</v>
      </c>
      <c r="Q722" s="69" t="e">
        <f t="shared" si="112"/>
        <v>#N/A</v>
      </c>
      <c r="R722" s="70">
        <f t="shared" si="118"/>
        <v>0</v>
      </c>
      <c r="T722" s="10"/>
      <c r="U722" s="10"/>
      <c r="V722" s="10"/>
      <c r="W722" s="10"/>
      <c r="X722" s="10"/>
    </row>
    <row r="723" spans="4:24" s="9" customFormat="1" x14ac:dyDescent="0.3">
      <c r="D723" s="17">
        <f t="shared" si="113"/>
        <v>110030</v>
      </c>
      <c r="E723" s="41">
        <v>1</v>
      </c>
      <c r="F723" s="83">
        <f t="shared" si="119"/>
        <v>3</v>
      </c>
      <c r="G723" s="39"/>
      <c r="H723" s="39"/>
      <c r="I723" s="39"/>
      <c r="J723" s="39"/>
      <c r="K723" s="84" t="e">
        <f t="shared" si="114"/>
        <v>#N/A</v>
      </c>
      <c r="L723" s="84" t="e">
        <f t="shared" si="115"/>
        <v>#N/A</v>
      </c>
      <c r="M723" s="40">
        <f t="shared" si="110"/>
        <v>0</v>
      </c>
      <c r="N723" s="40" t="e">
        <f t="shared" si="111"/>
        <v>#N/A</v>
      </c>
      <c r="O723" s="40">
        <f t="shared" si="116"/>
        <v>0</v>
      </c>
      <c r="P723" s="68">
        <f t="shared" si="117"/>
        <v>0</v>
      </c>
      <c r="Q723" s="69" t="e">
        <f t="shared" si="112"/>
        <v>#N/A</v>
      </c>
      <c r="R723" s="70">
        <f t="shared" si="118"/>
        <v>0</v>
      </c>
      <c r="T723" s="10"/>
      <c r="U723" s="10"/>
      <c r="V723" s="10"/>
      <c r="W723" s="10"/>
      <c r="X723" s="10"/>
    </row>
    <row r="724" spans="4:24" s="9" customFormat="1" x14ac:dyDescent="0.3">
      <c r="D724" s="17">
        <f t="shared" si="113"/>
        <v>110121</v>
      </c>
      <c r="E724" s="41">
        <v>1</v>
      </c>
      <c r="F724" s="83">
        <f t="shared" si="119"/>
        <v>3</v>
      </c>
      <c r="G724" s="39"/>
      <c r="H724" s="39"/>
      <c r="I724" s="39"/>
      <c r="J724" s="39"/>
      <c r="K724" s="84" t="e">
        <f t="shared" si="114"/>
        <v>#N/A</v>
      </c>
      <c r="L724" s="84" t="e">
        <f t="shared" si="115"/>
        <v>#N/A</v>
      </c>
      <c r="M724" s="40">
        <f t="shared" si="110"/>
        <v>0</v>
      </c>
      <c r="N724" s="40" t="e">
        <f t="shared" si="111"/>
        <v>#N/A</v>
      </c>
      <c r="O724" s="40">
        <f t="shared" si="116"/>
        <v>0</v>
      </c>
      <c r="P724" s="68">
        <f t="shared" si="117"/>
        <v>0</v>
      </c>
      <c r="Q724" s="69" t="e">
        <f t="shared" si="112"/>
        <v>#N/A</v>
      </c>
      <c r="R724" s="70">
        <f t="shared" si="118"/>
        <v>0</v>
      </c>
      <c r="T724" s="10"/>
      <c r="U724" s="10"/>
      <c r="V724" s="10"/>
      <c r="W724" s="10"/>
      <c r="X724" s="10"/>
    </row>
    <row r="725" spans="4:24" s="9" customFormat="1" x14ac:dyDescent="0.3">
      <c r="D725" s="17">
        <f t="shared" si="113"/>
        <v>110213</v>
      </c>
      <c r="E725" s="41">
        <v>1</v>
      </c>
      <c r="F725" s="83">
        <f t="shared" si="119"/>
        <v>3</v>
      </c>
      <c r="G725" s="39"/>
      <c r="H725" s="39"/>
      <c r="I725" s="39"/>
      <c r="J725" s="39"/>
      <c r="K725" s="84" t="e">
        <f t="shared" si="114"/>
        <v>#N/A</v>
      </c>
      <c r="L725" s="84" t="e">
        <f t="shared" si="115"/>
        <v>#N/A</v>
      </c>
      <c r="M725" s="40">
        <f t="shared" si="110"/>
        <v>0</v>
      </c>
      <c r="N725" s="40" t="e">
        <f t="shared" si="111"/>
        <v>#N/A</v>
      </c>
      <c r="O725" s="40">
        <f t="shared" si="116"/>
        <v>0</v>
      </c>
      <c r="P725" s="68">
        <f t="shared" si="117"/>
        <v>0</v>
      </c>
      <c r="Q725" s="69" t="e">
        <f t="shared" si="112"/>
        <v>#N/A</v>
      </c>
      <c r="R725" s="70">
        <f t="shared" si="118"/>
        <v>0</v>
      </c>
      <c r="T725" s="10"/>
      <c r="U725" s="10"/>
      <c r="V725" s="10"/>
      <c r="W725" s="10"/>
      <c r="X725" s="10"/>
    </row>
    <row r="726" spans="4:24" s="9" customFormat="1" x14ac:dyDescent="0.3">
      <c r="D726" s="17">
        <f t="shared" si="113"/>
        <v>110305</v>
      </c>
      <c r="E726" s="41">
        <v>1</v>
      </c>
      <c r="F726" s="83">
        <f t="shared" si="119"/>
        <v>3</v>
      </c>
      <c r="G726" s="39"/>
      <c r="H726" s="39"/>
      <c r="I726" s="39"/>
      <c r="J726" s="39"/>
      <c r="K726" s="84" t="e">
        <f t="shared" si="114"/>
        <v>#N/A</v>
      </c>
      <c r="L726" s="84" t="e">
        <f t="shared" si="115"/>
        <v>#N/A</v>
      </c>
      <c r="M726" s="40">
        <f t="shared" si="110"/>
        <v>0</v>
      </c>
      <c r="N726" s="40" t="e">
        <f t="shared" si="111"/>
        <v>#N/A</v>
      </c>
      <c r="O726" s="40">
        <f t="shared" si="116"/>
        <v>0</v>
      </c>
      <c r="P726" s="68">
        <f t="shared" si="117"/>
        <v>0</v>
      </c>
      <c r="Q726" s="69" t="e">
        <f t="shared" si="112"/>
        <v>#N/A</v>
      </c>
      <c r="R726" s="70">
        <f t="shared" si="118"/>
        <v>0</v>
      </c>
      <c r="T726" s="10"/>
      <c r="U726" s="10"/>
      <c r="V726" s="10"/>
      <c r="W726" s="10"/>
      <c r="X726" s="10"/>
    </row>
    <row r="727" spans="4:24" s="9" customFormat="1" x14ac:dyDescent="0.3">
      <c r="D727" s="17">
        <f t="shared" si="113"/>
        <v>110395</v>
      </c>
      <c r="E727" s="41">
        <v>1</v>
      </c>
      <c r="F727" s="83">
        <f t="shared" si="119"/>
        <v>3</v>
      </c>
      <c r="G727" s="39"/>
      <c r="H727" s="39"/>
      <c r="I727" s="39"/>
      <c r="J727" s="39"/>
      <c r="K727" s="84" t="e">
        <f t="shared" si="114"/>
        <v>#N/A</v>
      </c>
      <c r="L727" s="84" t="e">
        <f t="shared" si="115"/>
        <v>#N/A</v>
      </c>
      <c r="M727" s="40">
        <f t="shared" si="110"/>
        <v>0</v>
      </c>
      <c r="N727" s="40" t="e">
        <f t="shared" si="111"/>
        <v>#N/A</v>
      </c>
      <c r="O727" s="40">
        <f t="shared" si="116"/>
        <v>0</v>
      </c>
      <c r="P727" s="68">
        <f t="shared" si="117"/>
        <v>0</v>
      </c>
      <c r="Q727" s="69" t="e">
        <f t="shared" si="112"/>
        <v>#N/A</v>
      </c>
      <c r="R727" s="70">
        <f t="shared" si="118"/>
        <v>0</v>
      </c>
      <c r="T727" s="10"/>
      <c r="U727" s="10"/>
      <c r="V727" s="10"/>
      <c r="W727" s="10"/>
      <c r="X727" s="10"/>
    </row>
    <row r="728" spans="4:24" s="9" customFormat="1" x14ac:dyDescent="0.3">
      <c r="D728" s="17">
        <f t="shared" si="113"/>
        <v>110486</v>
      </c>
      <c r="E728" s="41">
        <v>1</v>
      </c>
      <c r="F728" s="83">
        <f t="shared" si="119"/>
        <v>3</v>
      </c>
      <c r="G728" s="39"/>
      <c r="H728" s="39"/>
      <c r="I728" s="39"/>
      <c r="J728" s="39"/>
      <c r="K728" s="84" t="e">
        <f t="shared" si="114"/>
        <v>#N/A</v>
      </c>
      <c r="L728" s="84" t="e">
        <f t="shared" si="115"/>
        <v>#N/A</v>
      </c>
      <c r="M728" s="40">
        <f t="shared" si="110"/>
        <v>0</v>
      </c>
      <c r="N728" s="40" t="e">
        <f t="shared" si="111"/>
        <v>#N/A</v>
      </c>
      <c r="O728" s="40">
        <f t="shared" si="116"/>
        <v>0</v>
      </c>
      <c r="P728" s="68">
        <f t="shared" si="117"/>
        <v>0</v>
      </c>
      <c r="Q728" s="69" t="e">
        <f t="shared" si="112"/>
        <v>#N/A</v>
      </c>
      <c r="R728" s="70">
        <f t="shared" si="118"/>
        <v>0</v>
      </c>
      <c r="T728" s="10"/>
      <c r="U728" s="10"/>
      <c r="V728" s="10"/>
      <c r="W728" s="10"/>
      <c r="X728" s="10"/>
    </row>
    <row r="729" spans="4:24" s="9" customFormat="1" x14ac:dyDescent="0.3">
      <c r="D729" s="17">
        <f t="shared" si="113"/>
        <v>110578</v>
      </c>
      <c r="E729" s="41">
        <v>1</v>
      </c>
      <c r="F729" s="83">
        <f t="shared" si="119"/>
        <v>3</v>
      </c>
      <c r="G729" s="39"/>
      <c r="H729" s="39"/>
      <c r="I729" s="39"/>
      <c r="J729" s="39"/>
      <c r="K729" s="84" t="e">
        <f t="shared" si="114"/>
        <v>#N/A</v>
      </c>
      <c r="L729" s="84" t="e">
        <f t="shared" si="115"/>
        <v>#N/A</v>
      </c>
      <c r="M729" s="40">
        <f t="shared" si="110"/>
        <v>0</v>
      </c>
      <c r="N729" s="40" t="e">
        <f t="shared" si="111"/>
        <v>#N/A</v>
      </c>
      <c r="O729" s="40">
        <f t="shared" si="116"/>
        <v>0</v>
      </c>
      <c r="P729" s="68">
        <f t="shared" si="117"/>
        <v>0</v>
      </c>
      <c r="Q729" s="69" t="e">
        <f t="shared" si="112"/>
        <v>#N/A</v>
      </c>
      <c r="R729" s="70">
        <f t="shared" si="118"/>
        <v>0</v>
      </c>
      <c r="T729" s="10"/>
      <c r="U729" s="10"/>
      <c r="V729" s="10"/>
      <c r="W729" s="10"/>
      <c r="X729" s="10"/>
    </row>
    <row r="730" spans="4:24" s="9" customFormat="1" x14ac:dyDescent="0.3">
      <c r="D730" s="17">
        <f t="shared" si="113"/>
        <v>110670</v>
      </c>
      <c r="E730" s="41">
        <v>1</v>
      </c>
      <c r="F730" s="83">
        <f t="shared" si="119"/>
        <v>3</v>
      </c>
      <c r="G730" s="39"/>
      <c r="H730" s="39"/>
      <c r="I730" s="39"/>
      <c r="J730" s="39"/>
      <c r="K730" s="84" t="e">
        <f t="shared" si="114"/>
        <v>#N/A</v>
      </c>
      <c r="L730" s="84" t="e">
        <f t="shared" si="115"/>
        <v>#N/A</v>
      </c>
      <c r="M730" s="40">
        <f t="shared" si="110"/>
        <v>0</v>
      </c>
      <c r="N730" s="40" t="e">
        <f t="shared" si="111"/>
        <v>#N/A</v>
      </c>
      <c r="O730" s="40">
        <f t="shared" si="116"/>
        <v>0</v>
      </c>
      <c r="P730" s="68">
        <f t="shared" si="117"/>
        <v>0</v>
      </c>
      <c r="Q730" s="69" t="e">
        <f t="shared" si="112"/>
        <v>#N/A</v>
      </c>
      <c r="R730" s="70">
        <f t="shared" si="118"/>
        <v>0</v>
      </c>
      <c r="T730" s="10"/>
      <c r="U730" s="10"/>
      <c r="V730" s="10"/>
      <c r="W730" s="10"/>
      <c r="X730" s="10"/>
    </row>
    <row r="731" spans="4:24" s="9" customFormat="1" x14ac:dyDescent="0.3">
      <c r="D731" s="17">
        <f t="shared" si="113"/>
        <v>110760</v>
      </c>
      <c r="E731" s="41">
        <v>1</v>
      </c>
      <c r="F731" s="83">
        <f t="shared" si="119"/>
        <v>3</v>
      </c>
      <c r="G731" s="39"/>
      <c r="H731" s="39"/>
      <c r="I731" s="39"/>
      <c r="J731" s="39"/>
      <c r="K731" s="84" t="e">
        <f t="shared" si="114"/>
        <v>#N/A</v>
      </c>
      <c r="L731" s="84" t="e">
        <f t="shared" si="115"/>
        <v>#N/A</v>
      </c>
      <c r="M731" s="40">
        <f t="shared" si="110"/>
        <v>0</v>
      </c>
      <c r="N731" s="40" t="e">
        <f t="shared" si="111"/>
        <v>#N/A</v>
      </c>
      <c r="O731" s="40">
        <f t="shared" si="116"/>
        <v>0</v>
      </c>
      <c r="P731" s="68">
        <f t="shared" si="117"/>
        <v>0</v>
      </c>
      <c r="Q731" s="69" t="e">
        <f t="shared" si="112"/>
        <v>#N/A</v>
      </c>
      <c r="R731" s="70">
        <f t="shared" si="118"/>
        <v>0</v>
      </c>
      <c r="T731" s="10"/>
      <c r="U731" s="10"/>
      <c r="V731" s="10"/>
      <c r="W731" s="10"/>
      <c r="X731" s="10"/>
    </row>
    <row r="732" spans="4:24" s="9" customFormat="1" x14ac:dyDescent="0.3">
      <c r="D732" s="17">
        <f t="shared" si="113"/>
        <v>110851</v>
      </c>
      <c r="E732" s="41">
        <v>1</v>
      </c>
      <c r="F732" s="83">
        <f t="shared" si="119"/>
        <v>3</v>
      </c>
      <c r="G732" s="39"/>
      <c r="H732" s="39"/>
      <c r="I732" s="39"/>
      <c r="J732" s="39"/>
      <c r="K732" s="84" t="e">
        <f t="shared" si="114"/>
        <v>#N/A</v>
      </c>
      <c r="L732" s="84" t="e">
        <f t="shared" si="115"/>
        <v>#N/A</v>
      </c>
      <c r="M732" s="40">
        <f t="shared" si="110"/>
        <v>0</v>
      </c>
      <c r="N732" s="40" t="e">
        <f t="shared" si="111"/>
        <v>#N/A</v>
      </c>
      <c r="O732" s="40">
        <f t="shared" si="116"/>
        <v>0</v>
      </c>
      <c r="P732" s="68">
        <f t="shared" si="117"/>
        <v>0</v>
      </c>
      <c r="Q732" s="69" t="e">
        <f t="shared" si="112"/>
        <v>#N/A</v>
      </c>
      <c r="R732" s="70">
        <f t="shared" si="118"/>
        <v>0</v>
      </c>
      <c r="T732" s="10"/>
      <c r="U732" s="10"/>
      <c r="V732" s="10"/>
      <c r="W732" s="10"/>
      <c r="X732" s="10"/>
    </row>
    <row r="733" spans="4:24" s="9" customFormat="1" x14ac:dyDescent="0.3">
      <c r="D733" s="17">
        <f t="shared" si="113"/>
        <v>110943</v>
      </c>
      <c r="E733" s="41">
        <v>1</v>
      </c>
      <c r="F733" s="83">
        <f t="shared" si="119"/>
        <v>3</v>
      </c>
      <c r="G733" s="39"/>
      <c r="H733" s="39"/>
      <c r="I733" s="39"/>
      <c r="J733" s="39"/>
      <c r="K733" s="84" t="e">
        <f t="shared" si="114"/>
        <v>#N/A</v>
      </c>
      <c r="L733" s="84" t="e">
        <f t="shared" si="115"/>
        <v>#N/A</v>
      </c>
      <c r="M733" s="40">
        <f t="shared" si="110"/>
        <v>0</v>
      </c>
      <c r="N733" s="40" t="e">
        <f t="shared" si="111"/>
        <v>#N/A</v>
      </c>
      <c r="O733" s="40">
        <f t="shared" si="116"/>
        <v>0</v>
      </c>
      <c r="P733" s="68">
        <f t="shared" si="117"/>
        <v>0</v>
      </c>
      <c r="Q733" s="69" t="e">
        <f t="shared" si="112"/>
        <v>#N/A</v>
      </c>
      <c r="R733" s="70">
        <f t="shared" si="118"/>
        <v>0</v>
      </c>
      <c r="T733" s="10"/>
      <c r="U733" s="10"/>
      <c r="V733" s="10"/>
      <c r="W733" s="10"/>
      <c r="X733" s="10"/>
    </row>
    <row r="734" spans="4:24" s="9" customFormat="1" x14ac:dyDescent="0.3">
      <c r="D734" s="17">
        <f t="shared" si="113"/>
        <v>111035</v>
      </c>
      <c r="E734" s="41">
        <v>1</v>
      </c>
      <c r="F734" s="83">
        <f t="shared" si="119"/>
        <v>3</v>
      </c>
      <c r="G734" s="39"/>
      <c r="H734" s="39"/>
      <c r="I734" s="39"/>
      <c r="J734" s="39"/>
      <c r="K734" s="84" t="e">
        <f t="shared" si="114"/>
        <v>#N/A</v>
      </c>
      <c r="L734" s="84" t="e">
        <f t="shared" si="115"/>
        <v>#N/A</v>
      </c>
      <c r="M734" s="40">
        <f t="shared" si="110"/>
        <v>0</v>
      </c>
      <c r="N734" s="40" t="e">
        <f t="shared" si="111"/>
        <v>#N/A</v>
      </c>
      <c r="O734" s="40">
        <f t="shared" si="116"/>
        <v>0</v>
      </c>
      <c r="P734" s="68">
        <f t="shared" si="117"/>
        <v>0</v>
      </c>
      <c r="Q734" s="69" t="e">
        <f t="shared" si="112"/>
        <v>#N/A</v>
      </c>
      <c r="R734" s="70">
        <f t="shared" si="118"/>
        <v>0</v>
      </c>
      <c r="T734" s="10"/>
      <c r="U734" s="10"/>
      <c r="V734" s="10"/>
      <c r="W734" s="10"/>
      <c r="X734" s="10"/>
    </row>
    <row r="735" spans="4:24" s="9" customFormat="1" x14ac:dyDescent="0.3">
      <c r="D735" s="17">
        <f t="shared" si="113"/>
        <v>111126</v>
      </c>
      <c r="E735" s="41">
        <v>1</v>
      </c>
      <c r="F735" s="83">
        <f t="shared" si="119"/>
        <v>3</v>
      </c>
      <c r="G735" s="39"/>
      <c r="H735" s="39"/>
      <c r="I735" s="39"/>
      <c r="J735" s="39"/>
      <c r="K735" s="84" t="e">
        <f t="shared" si="114"/>
        <v>#N/A</v>
      </c>
      <c r="L735" s="84" t="e">
        <f t="shared" si="115"/>
        <v>#N/A</v>
      </c>
      <c r="M735" s="40">
        <f t="shared" si="110"/>
        <v>0</v>
      </c>
      <c r="N735" s="40" t="e">
        <f t="shared" si="111"/>
        <v>#N/A</v>
      </c>
      <c r="O735" s="40">
        <f t="shared" si="116"/>
        <v>0</v>
      </c>
      <c r="P735" s="68">
        <f t="shared" si="117"/>
        <v>0</v>
      </c>
      <c r="Q735" s="69" t="e">
        <f t="shared" si="112"/>
        <v>#N/A</v>
      </c>
      <c r="R735" s="70">
        <f t="shared" si="118"/>
        <v>0</v>
      </c>
      <c r="T735" s="10"/>
      <c r="U735" s="10"/>
      <c r="V735" s="10"/>
      <c r="W735" s="10"/>
      <c r="X735" s="10"/>
    </row>
    <row r="736" spans="4:24" s="9" customFormat="1" x14ac:dyDescent="0.3">
      <c r="D736" s="17">
        <f t="shared" si="113"/>
        <v>111217</v>
      </c>
      <c r="E736" s="41">
        <v>1</v>
      </c>
      <c r="F736" s="83">
        <f t="shared" si="119"/>
        <v>3</v>
      </c>
      <c r="G736" s="39"/>
      <c r="H736" s="39"/>
      <c r="I736" s="39"/>
      <c r="J736" s="39"/>
      <c r="K736" s="84" t="e">
        <f t="shared" si="114"/>
        <v>#N/A</v>
      </c>
      <c r="L736" s="84" t="e">
        <f t="shared" si="115"/>
        <v>#N/A</v>
      </c>
      <c r="M736" s="40">
        <f t="shared" si="110"/>
        <v>0</v>
      </c>
      <c r="N736" s="40" t="e">
        <f t="shared" si="111"/>
        <v>#N/A</v>
      </c>
      <c r="O736" s="40">
        <f t="shared" si="116"/>
        <v>0</v>
      </c>
      <c r="P736" s="68">
        <f t="shared" si="117"/>
        <v>0</v>
      </c>
      <c r="Q736" s="69" t="e">
        <f t="shared" si="112"/>
        <v>#N/A</v>
      </c>
      <c r="R736" s="70">
        <f t="shared" si="118"/>
        <v>0</v>
      </c>
      <c r="T736" s="10"/>
      <c r="U736" s="10"/>
      <c r="V736" s="10"/>
      <c r="W736" s="10"/>
      <c r="X736" s="10"/>
    </row>
    <row r="737" spans="4:24" s="9" customFormat="1" x14ac:dyDescent="0.3">
      <c r="D737" s="17">
        <f t="shared" si="113"/>
        <v>111309</v>
      </c>
      <c r="E737" s="41">
        <v>1</v>
      </c>
      <c r="F737" s="83">
        <f t="shared" si="119"/>
        <v>3</v>
      </c>
      <c r="G737" s="39"/>
      <c r="H737" s="39"/>
      <c r="I737" s="39"/>
      <c r="J737" s="39"/>
      <c r="K737" s="84" t="e">
        <f t="shared" si="114"/>
        <v>#N/A</v>
      </c>
      <c r="L737" s="84" t="e">
        <f t="shared" si="115"/>
        <v>#N/A</v>
      </c>
      <c r="M737" s="40">
        <f t="shared" si="110"/>
        <v>0</v>
      </c>
      <c r="N737" s="40" t="e">
        <f t="shared" si="111"/>
        <v>#N/A</v>
      </c>
      <c r="O737" s="40">
        <f t="shared" si="116"/>
        <v>0</v>
      </c>
      <c r="P737" s="68">
        <f t="shared" si="117"/>
        <v>0</v>
      </c>
      <c r="Q737" s="69" t="e">
        <f t="shared" si="112"/>
        <v>#N/A</v>
      </c>
      <c r="R737" s="70">
        <f t="shared" si="118"/>
        <v>0</v>
      </c>
      <c r="T737" s="10"/>
      <c r="U737" s="10"/>
      <c r="V737" s="10"/>
      <c r="W737" s="10"/>
      <c r="X737" s="10"/>
    </row>
    <row r="738" spans="4:24" s="9" customFormat="1" x14ac:dyDescent="0.3">
      <c r="D738" s="17">
        <f t="shared" si="113"/>
        <v>111401</v>
      </c>
      <c r="E738" s="41">
        <v>1</v>
      </c>
      <c r="F738" s="83">
        <f t="shared" si="119"/>
        <v>3</v>
      </c>
      <c r="G738" s="39"/>
      <c r="H738" s="39"/>
      <c r="I738" s="39"/>
      <c r="J738" s="39"/>
      <c r="K738" s="84" t="e">
        <f t="shared" si="114"/>
        <v>#N/A</v>
      </c>
      <c r="L738" s="84" t="e">
        <f t="shared" si="115"/>
        <v>#N/A</v>
      </c>
      <c r="M738" s="40">
        <f t="shared" si="110"/>
        <v>0</v>
      </c>
      <c r="N738" s="40" t="e">
        <f t="shared" si="111"/>
        <v>#N/A</v>
      </c>
      <c r="O738" s="40">
        <f t="shared" si="116"/>
        <v>0</v>
      </c>
      <c r="P738" s="68">
        <f t="shared" si="117"/>
        <v>0</v>
      </c>
      <c r="Q738" s="69" t="e">
        <f t="shared" si="112"/>
        <v>#N/A</v>
      </c>
      <c r="R738" s="70">
        <f t="shared" si="118"/>
        <v>0</v>
      </c>
      <c r="T738" s="10"/>
      <c r="U738" s="10"/>
      <c r="V738" s="10"/>
      <c r="W738" s="10"/>
      <c r="X738" s="10"/>
    </row>
    <row r="739" spans="4:24" s="9" customFormat="1" x14ac:dyDescent="0.3">
      <c r="D739" s="17">
        <f t="shared" si="113"/>
        <v>111491</v>
      </c>
      <c r="E739" s="41">
        <v>1</v>
      </c>
      <c r="F739" s="83">
        <f t="shared" si="119"/>
        <v>3</v>
      </c>
      <c r="G739" s="39"/>
      <c r="H739" s="39"/>
      <c r="I739" s="39"/>
      <c r="J739" s="39"/>
      <c r="K739" s="84" t="e">
        <f t="shared" si="114"/>
        <v>#N/A</v>
      </c>
      <c r="L739" s="84" t="e">
        <f t="shared" si="115"/>
        <v>#N/A</v>
      </c>
      <c r="M739" s="40">
        <f t="shared" si="110"/>
        <v>0</v>
      </c>
      <c r="N739" s="40" t="e">
        <f t="shared" si="111"/>
        <v>#N/A</v>
      </c>
      <c r="O739" s="40">
        <f t="shared" si="116"/>
        <v>0</v>
      </c>
      <c r="P739" s="68">
        <f t="shared" si="117"/>
        <v>0</v>
      </c>
      <c r="Q739" s="69" t="e">
        <f t="shared" si="112"/>
        <v>#N/A</v>
      </c>
      <c r="R739" s="70">
        <f t="shared" si="118"/>
        <v>0</v>
      </c>
      <c r="T739" s="10"/>
      <c r="U739" s="10"/>
      <c r="V739" s="10"/>
      <c r="W739" s="10"/>
      <c r="X739" s="10"/>
    </row>
    <row r="740" spans="4:24" s="9" customFormat="1" x14ac:dyDescent="0.3">
      <c r="D740" s="17">
        <f t="shared" si="113"/>
        <v>111582</v>
      </c>
      <c r="E740" s="41">
        <v>1</v>
      </c>
      <c r="F740" s="83">
        <f t="shared" si="119"/>
        <v>3</v>
      </c>
      <c r="G740" s="39"/>
      <c r="H740" s="39"/>
      <c r="I740" s="39"/>
      <c r="J740" s="39"/>
      <c r="K740" s="84" t="e">
        <f t="shared" si="114"/>
        <v>#N/A</v>
      </c>
      <c r="L740" s="84" t="e">
        <f t="shared" si="115"/>
        <v>#N/A</v>
      </c>
      <c r="M740" s="40">
        <f t="shared" si="110"/>
        <v>0</v>
      </c>
      <c r="N740" s="40" t="e">
        <f t="shared" si="111"/>
        <v>#N/A</v>
      </c>
      <c r="O740" s="40">
        <f t="shared" si="116"/>
        <v>0</v>
      </c>
      <c r="P740" s="68">
        <f t="shared" si="117"/>
        <v>0</v>
      </c>
      <c r="Q740" s="69" t="e">
        <f t="shared" si="112"/>
        <v>#N/A</v>
      </c>
      <c r="R740" s="70">
        <f t="shared" si="118"/>
        <v>0</v>
      </c>
      <c r="T740" s="10"/>
      <c r="U740" s="10"/>
      <c r="V740" s="10"/>
      <c r="W740" s="10"/>
      <c r="X740" s="10"/>
    </row>
    <row r="741" spans="4:24" s="9" customFormat="1" x14ac:dyDescent="0.3">
      <c r="D741" s="17">
        <f t="shared" si="113"/>
        <v>111674</v>
      </c>
      <c r="E741" s="41">
        <v>1</v>
      </c>
      <c r="F741" s="83">
        <f t="shared" si="119"/>
        <v>3</v>
      </c>
      <c r="G741" s="39"/>
      <c r="H741" s="39"/>
      <c r="I741" s="39"/>
      <c r="J741" s="39"/>
      <c r="K741" s="84" t="e">
        <f t="shared" si="114"/>
        <v>#N/A</v>
      </c>
      <c r="L741" s="84" t="e">
        <f t="shared" si="115"/>
        <v>#N/A</v>
      </c>
      <c r="M741" s="40">
        <f t="shared" si="110"/>
        <v>0</v>
      </c>
      <c r="N741" s="40" t="e">
        <f t="shared" si="111"/>
        <v>#N/A</v>
      </c>
      <c r="O741" s="40">
        <f t="shared" si="116"/>
        <v>0</v>
      </c>
      <c r="P741" s="68">
        <f t="shared" si="117"/>
        <v>0</v>
      </c>
      <c r="Q741" s="69" t="e">
        <f t="shared" si="112"/>
        <v>#N/A</v>
      </c>
      <c r="R741" s="70">
        <f t="shared" si="118"/>
        <v>0</v>
      </c>
      <c r="T741" s="10"/>
      <c r="U741" s="10"/>
      <c r="V741" s="10"/>
      <c r="W741" s="10"/>
      <c r="X741" s="10"/>
    </row>
    <row r="742" spans="4:24" s="9" customFormat="1" x14ac:dyDescent="0.3">
      <c r="D742" s="17">
        <f t="shared" si="113"/>
        <v>111766</v>
      </c>
      <c r="E742" s="41">
        <v>1</v>
      </c>
      <c r="F742" s="83">
        <f t="shared" si="119"/>
        <v>3</v>
      </c>
      <c r="G742" s="39"/>
      <c r="H742" s="39"/>
      <c r="I742" s="39"/>
      <c r="J742" s="39"/>
      <c r="K742" s="84" t="e">
        <f t="shared" si="114"/>
        <v>#N/A</v>
      </c>
      <c r="L742" s="84" t="e">
        <f t="shared" si="115"/>
        <v>#N/A</v>
      </c>
      <c r="M742" s="40">
        <f t="shared" si="110"/>
        <v>0</v>
      </c>
      <c r="N742" s="40" t="e">
        <f t="shared" si="111"/>
        <v>#N/A</v>
      </c>
      <c r="O742" s="40">
        <f t="shared" si="116"/>
        <v>0</v>
      </c>
      <c r="P742" s="68">
        <f t="shared" si="117"/>
        <v>0</v>
      </c>
      <c r="Q742" s="69" t="e">
        <f t="shared" si="112"/>
        <v>#N/A</v>
      </c>
      <c r="R742" s="70">
        <f t="shared" si="118"/>
        <v>0</v>
      </c>
      <c r="T742" s="10"/>
      <c r="U742" s="10"/>
      <c r="V742" s="10"/>
      <c r="W742" s="10"/>
      <c r="X742" s="10"/>
    </row>
    <row r="743" spans="4:24" s="9" customFormat="1" x14ac:dyDescent="0.3">
      <c r="D743" s="17">
        <f t="shared" si="113"/>
        <v>111856</v>
      </c>
      <c r="E743" s="41">
        <v>1</v>
      </c>
      <c r="F743" s="83">
        <f t="shared" si="119"/>
        <v>3</v>
      </c>
      <c r="G743" s="39"/>
      <c r="H743" s="39"/>
      <c r="I743" s="39"/>
      <c r="J743" s="39"/>
      <c r="K743" s="84" t="e">
        <f t="shared" si="114"/>
        <v>#N/A</v>
      </c>
      <c r="L743" s="84" t="e">
        <f t="shared" si="115"/>
        <v>#N/A</v>
      </c>
      <c r="M743" s="40">
        <f t="shared" si="110"/>
        <v>0</v>
      </c>
      <c r="N743" s="40" t="e">
        <f t="shared" si="111"/>
        <v>#N/A</v>
      </c>
      <c r="O743" s="40">
        <f t="shared" si="116"/>
        <v>0</v>
      </c>
      <c r="P743" s="68">
        <f t="shared" si="117"/>
        <v>0</v>
      </c>
      <c r="Q743" s="69" t="e">
        <f t="shared" si="112"/>
        <v>#N/A</v>
      </c>
      <c r="R743" s="70">
        <f t="shared" si="118"/>
        <v>0</v>
      </c>
      <c r="T743" s="10"/>
      <c r="U743" s="10"/>
      <c r="V743" s="10"/>
      <c r="W743" s="10"/>
      <c r="X743" s="10"/>
    </row>
    <row r="744" spans="4:24" s="9" customFormat="1" x14ac:dyDescent="0.3">
      <c r="D744" s="17">
        <f t="shared" si="113"/>
        <v>111947</v>
      </c>
      <c r="E744" s="41">
        <v>1</v>
      </c>
      <c r="F744" s="83">
        <f t="shared" si="119"/>
        <v>3</v>
      </c>
      <c r="G744" s="39"/>
      <c r="H744" s="39"/>
      <c r="I744" s="39"/>
      <c r="J744" s="39"/>
      <c r="K744" s="84" t="e">
        <f t="shared" si="114"/>
        <v>#N/A</v>
      </c>
      <c r="L744" s="84" t="e">
        <f t="shared" si="115"/>
        <v>#N/A</v>
      </c>
      <c r="M744" s="40">
        <f t="shared" si="110"/>
        <v>0</v>
      </c>
      <c r="N744" s="40" t="e">
        <f t="shared" si="111"/>
        <v>#N/A</v>
      </c>
      <c r="O744" s="40">
        <f t="shared" si="116"/>
        <v>0</v>
      </c>
      <c r="P744" s="68">
        <f t="shared" si="117"/>
        <v>0</v>
      </c>
      <c r="Q744" s="69" t="e">
        <f t="shared" si="112"/>
        <v>#N/A</v>
      </c>
      <c r="R744" s="70">
        <f t="shared" si="118"/>
        <v>0</v>
      </c>
      <c r="T744" s="10"/>
      <c r="U744" s="10"/>
      <c r="V744" s="10"/>
      <c r="W744" s="10"/>
      <c r="X744" s="10"/>
    </row>
    <row r="745" spans="4:24" s="9" customFormat="1" x14ac:dyDescent="0.3">
      <c r="D745" s="17">
        <f t="shared" si="113"/>
        <v>112039</v>
      </c>
      <c r="E745" s="41">
        <v>1</v>
      </c>
      <c r="F745" s="83">
        <f t="shared" si="119"/>
        <v>3</v>
      </c>
      <c r="G745" s="39"/>
      <c r="H745" s="39"/>
      <c r="I745" s="39"/>
      <c r="J745" s="39"/>
      <c r="K745" s="84" t="e">
        <f t="shared" si="114"/>
        <v>#N/A</v>
      </c>
      <c r="L745" s="84" t="e">
        <f t="shared" si="115"/>
        <v>#N/A</v>
      </c>
      <c r="M745" s="40">
        <f t="shared" si="110"/>
        <v>0</v>
      </c>
      <c r="N745" s="40" t="e">
        <f t="shared" si="111"/>
        <v>#N/A</v>
      </c>
      <c r="O745" s="40">
        <f t="shared" si="116"/>
        <v>0</v>
      </c>
      <c r="P745" s="68">
        <f t="shared" si="117"/>
        <v>0</v>
      </c>
      <c r="Q745" s="69" t="e">
        <f t="shared" si="112"/>
        <v>#N/A</v>
      </c>
      <c r="R745" s="70">
        <f t="shared" si="118"/>
        <v>0</v>
      </c>
      <c r="T745" s="10"/>
      <c r="U745" s="10"/>
      <c r="V745" s="10"/>
      <c r="W745" s="10"/>
      <c r="X745" s="10"/>
    </row>
    <row r="746" spans="4:24" s="9" customFormat="1" x14ac:dyDescent="0.3">
      <c r="D746" s="17">
        <f t="shared" si="113"/>
        <v>112131</v>
      </c>
      <c r="E746" s="41">
        <v>1</v>
      </c>
      <c r="F746" s="83">
        <f t="shared" si="119"/>
        <v>3</v>
      </c>
      <c r="G746" s="39"/>
      <c r="H746" s="39"/>
      <c r="I746" s="39"/>
      <c r="J746" s="39"/>
      <c r="K746" s="84" t="e">
        <f t="shared" si="114"/>
        <v>#N/A</v>
      </c>
      <c r="L746" s="84" t="e">
        <f t="shared" si="115"/>
        <v>#N/A</v>
      </c>
      <c r="M746" s="40">
        <f t="shared" si="110"/>
        <v>0</v>
      </c>
      <c r="N746" s="40" t="e">
        <f t="shared" si="111"/>
        <v>#N/A</v>
      </c>
      <c r="O746" s="40">
        <f t="shared" si="116"/>
        <v>0</v>
      </c>
      <c r="P746" s="68">
        <f t="shared" si="117"/>
        <v>0</v>
      </c>
      <c r="Q746" s="69" t="e">
        <f t="shared" si="112"/>
        <v>#N/A</v>
      </c>
      <c r="R746" s="70">
        <f t="shared" si="118"/>
        <v>0</v>
      </c>
      <c r="T746" s="10"/>
      <c r="U746" s="10"/>
      <c r="V746" s="10"/>
      <c r="W746" s="10"/>
      <c r="X746" s="10"/>
    </row>
    <row r="747" spans="4:24" s="9" customFormat="1" x14ac:dyDescent="0.3">
      <c r="D747" s="17">
        <f t="shared" si="113"/>
        <v>112221</v>
      </c>
      <c r="E747" s="41">
        <v>1</v>
      </c>
      <c r="F747" s="83">
        <f t="shared" si="119"/>
        <v>3</v>
      </c>
      <c r="G747" s="39"/>
      <c r="H747" s="39"/>
      <c r="I747" s="39"/>
      <c r="J747" s="39"/>
      <c r="K747" s="84" t="e">
        <f t="shared" si="114"/>
        <v>#N/A</v>
      </c>
      <c r="L747" s="84" t="e">
        <f t="shared" si="115"/>
        <v>#N/A</v>
      </c>
      <c r="M747" s="40">
        <f t="shared" si="110"/>
        <v>0</v>
      </c>
      <c r="N747" s="40" t="e">
        <f t="shared" si="111"/>
        <v>#N/A</v>
      </c>
      <c r="O747" s="40">
        <f t="shared" si="116"/>
        <v>0</v>
      </c>
      <c r="P747" s="68">
        <f t="shared" si="117"/>
        <v>0</v>
      </c>
      <c r="Q747" s="69" t="e">
        <f t="shared" si="112"/>
        <v>#N/A</v>
      </c>
      <c r="R747" s="70">
        <f t="shared" si="118"/>
        <v>0</v>
      </c>
      <c r="T747" s="10"/>
      <c r="U747" s="10"/>
      <c r="V747" s="10"/>
      <c r="W747" s="10"/>
      <c r="X747" s="10"/>
    </row>
    <row r="748" spans="4:24" s="9" customFormat="1" x14ac:dyDescent="0.3">
      <c r="D748" s="17">
        <f t="shared" si="113"/>
        <v>112312</v>
      </c>
      <c r="E748" s="41">
        <v>1</v>
      </c>
      <c r="F748" s="83">
        <f t="shared" si="119"/>
        <v>3</v>
      </c>
      <c r="G748" s="39"/>
      <c r="H748" s="39"/>
      <c r="I748" s="39"/>
      <c r="J748" s="39"/>
      <c r="K748" s="84" t="e">
        <f t="shared" si="114"/>
        <v>#N/A</v>
      </c>
      <c r="L748" s="84" t="e">
        <f t="shared" si="115"/>
        <v>#N/A</v>
      </c>
      <c r="M748" s="40">
        <f t="shared" si="110"/>
        <v>0</v>
      </c>
      <c r="N748" s="40" t="e">
        <f t="shared" si="111"/>
        <v>#N/A</v>
      </c>
      <c r="O748" s="40">
        <f t="shared" si="116"/>
        <v>0</v>
      </c>
      <c r="P748" s="68">
        <f t="shared" si="117"/>
        <v>0</v>
      </c>
      <c r="Q748" s="69" t="e">
        <f t="shared" si="112"/>
        <v>#N/A</v>
      </c>
      <c r="R748" s="70">
        <f t="shared" si="118"/>
        <v>0</v>
      </c>
      <c r="T748" s="10"/>
      <c r="U748" s="10"/>
      <c r="V748" s="10"/>
      <c r="W748" s="10"/>
      <c r="X748" s="10"/>
    </row>
    <row r="749" spans="4:24" s="9" customFormat="1" x14ac:dyDescent="0.3">
      <c r="D749" s="17">
        <f t="shared" si="113"/>
        <v>112404</v>
      </c>
      <c r="E749" s="41">
        <v>1</v>
      </c>
      <c r="F749" s="83">
        <f t="shared" si="119"/>
        <v>3</v>
      </c>
      <c r="G749" s="39"/>
      <c r="H749" s="39"/>
      <c r="I749" s="39"/>
      <c r="J749" s="39"/>
      <c r="K749" s="84" t="e">
        <f t="shared" si="114"/>
        <v>#N/A</v>
      </c>
      <c r="L749" s="84" t="e">
        <f t="shared" si="115"/>
        <v>#N/A</v>
      </c>
      <c r="M749" s="40">
        <f t="shared" si="110"/>
        <v>0</v>
      </c>
      <c r="N749" s="40" t="e">
        <f t="shared" si="111"/>
        <v>#N/A</v>
      </c>
      <c r="O749" s="40">
        <f t="shared" si="116"/>
        <v>0</v>
      </c>
      <c r="P749" s="68">
        <f t="shared" si="117"/>
        <v>0</v>
      </c>
      <c r="Q749" s="69" t="e">
        <f t="shared" si="112"/>
        <v>#N/A</v>
      </c>
      <c r="R749" s="70">
        <f t="shared" si="118"/>
        <v>0</v>
      </c>
      <c r="T749" s="10"/>
      <c r="U749" s="10"/>
      <c r="V749" s="10"/>
      <c r="W749" s="10"/>
      <c r="X749" s="10"/>
    </row>
    <row r="750" spans="4:24" s="9" customFormat="1" x14ac:dyDescent="0.3">
      <c r="D750" s="17">
        <f t="shared" si="113"/>
        <v>112496</v>
      </c>
      <c r="E750" s="41">
        <v>1</v>
      </c>
      <c r="F750" s="83">
        <f t="shared" si="119"/>
        <v>3</v>
      </c>
      <c r="G750" s="39"/>
      <c r="H750" s="39"/>
      <c r="I750" s="39"/>
      <c r="J750" s="39"/>
      <c r="K750" s="84" t="e">
        <f t="shared" si="114"/>
        <v>#N/A</v>
      </c>
      <c r="L750" s="84" t="e">
        <f t="shared" si="115"/>
        <v>#N/A</v>
      </c>
      <c r="M750" s="40">
        <f t="shared" si="110"/>
        <v>0</v>
      </c>
      <c r="N750" s="40" t="e">
        <f t="shared" si="111"/>
        <v>#N/A</v>
      </c>
      <c r="O750" s="40">
        <f t="shared" si="116"/>
        <v>0</v>
      </c>
      <c r="P750" s="68">
        <f t="shared" si="117"/>
        <v>0</v>
      </c>
      <c r="Q750" s="69" t="e">
        <f t="shared" si="112"/>
        <v>#N/A</v>
      </c>
      <c r="R750" s="70">
        <f t="shared" si="118"/>
        <v>0</v>
      </c>
      <c r="T750" s="10"/>
      <c r="U750" s="10"/>
      <c r="V750" s="10"/>
      <c r="W750" s="10"/>
      <c r="X750" s="10"/>
    </row>
    <row r="751" spans="4:24" s="9" customFormat="1" x14ac:dyDescent="0.3">
      <c r="D751" s="17">
        <f t="shared" si="113"/>
        <v>112587</v>
      </c>
      <c r="E751" s="41">
        <v>1</v>
      </c>
      <c r="F751" s="83">
        <f t="shared" si="119"/>
        <v>3</v>
      </c>
      <c r="G751" s="39"/>
      <c r="H751" s="39"/>
      <c r="I751" s="39"/>
      <c r="J751" s="39"/>
      <c r="K751" s="84" t="e">
        <f t="shared" si="114"/>
        <v>#N/A</v>
      </c>
      <c r="L751" s="84" t="e">
        <f t="shared" si="115"/>
        <v>#N/A</v>
      </c>
      <c r="M751" s="40">
        <f t="shared" si="110"/>
        <v>0</v>
      </c>
      <c r="N751" s="40" t="e">
        <f t="shared" si="111"/>
        <v>#N/A</v>
      </c>
      <c r="O751" s="40">
        <f t="shared" si="116"/>
        <v>0</v>
      </c>
      <c r="P751" s="68">
        <f t="shared" si="117"/>
        <v>0</v>
      </c>
      <c r="Q751" s="69" t="e">
        <f t="shared" si="112"/>
        <v>#N/A</v>
      </c>
      <c r="R751" s="70">
        <f t="shared" si="118"/>
        <v>0</v>
      </c>
      <c r="T751" s="10"/>
      <c r="U751" s="10"/>
      <c r="V751" s="10"/>
      <c r="W751" s="10"/>
      <c r="X751" s="10"/>
    </row>
    <row r="752" spans="4:24" s="9" customFormat="1" x14ac:dyDescent="0.3">
      <c r="D752" s="17">
        <f t="shared" si="113"/>
        <v>112678</v>
      </c>
      <c r="E752" s="41">
        <v>1</v>
      </c>
      <c r="F752" s="83">
        <f t="shared" si="119"/>
        <v>3</v>
      </c>
      <c r="G752" s="39"/>
      <c r="H752" s="39"/>
      <c r="I752" s="39"/>
      <c r="J752" s="39"/>
      <c r="K752" s="84" t="e">
        <f t="shared" si="114"/>
        <v>#N/A</v>
      </c>
      <c r="L752" s="84" t="e">
        <f t="shared" si="115"/>
        <v>#N/A</v>
      </c>
      <c r="M752" s="40">
        <f t="shared" si="110"/>
        <v>0</v>
      </c>
      <c r="N752" s="40" t="e">
        <f t="shared" si="111"/>
        <v>#N/A</v>
      </c>
      <c r="O752" s="40">
        <f t="shared" si="116"/>
        <v>0</v>
      </c>
      <c r="P752" s="68">
        <f t="shared" si="117"/>
        <v>0</v>
      </c>
      <c r="Q752" s="69" t="e">
        <f t="shared" si="112"/>
        <v>#N/A</v>
      </c>
      <c r="R752" s="70">
        <f t="shared" si="118"/>
        <v>0</v>
      </c>
      <c r="T752" s="10"/>
      <c r="U752" s="10"/>
      <c r="V752" s="10"/>
      <c r="W752" s="10"/>
      <c r="X752" s="10"/>
    </row>
    <row r="753" spans="4:24" s="9" customFormat="1" x14ac:dyDescent="0.3">
      <c r="D753" s="17">
        <f t="shared" si="113"/>
        <v>112770</v>
      </c>
      <c r="E753" s="41">
        <v>1</v>
      </c>
      <c r="F753" s="83">
        <f t="shared" si="119"/>
        <v>3</v>
      </c>
      <c r="G753" s="39"/>
      <c r="H753" s="39"/>
      <c r="I753" s="39"/>
      <c r="J753" s="39"/>
      <c r="K753" s="84" t="e">
        <f t="shared" si="114"/>
        <v>#N/A</v>
      </c>
      <c r="L753" s="84" t="e">
        <f t="shared" si="115"/>
        <v>#N/A</v>
      </c>
      <c r="M753" s="40">
        <f t="shared" si="110"/>
        <v>0</v>
      </c>
      <c r="N753" s="40" t="e">
        <f t="shared" si="111"/>
        <v>#N/A</v>
      </c>
      <c r="O753" s="40">
        <f t="shared" si="116"/>
        <v>0</v>
      </c>
      <c r="P753" s="68">
        <f t="shared" si="117"/>
        <v>0</v>
      </c>
      <c r="Q753" s="69" t="e">
        <f t="shared" si="112"/>
        <v>#N/A</v>
      </c>
      <c r="R753" s="70">
        <f t="shared" si="118"/>
        <v>0</v>
      </c>
      <c r="T753" s="10"/>
      <c r="U753" s="10"/>
      <c r="V753" s="10"/>
      <c r="W753" s="10"/>
      <c r="X753" s="10"/>
    </row>
    <row r="754" spans="4:24" s="9" customFormat="1" x14ac:dyDescent="0.3">
      <c r="D754" s="17">
        <f t="shared" si="113"/>
        <v>112862</v>
      </c>
      <c r="E754" s="41">
        <v>1</v>
      </c>
      <c r="F754" s="83">
        <f t="shared" si="119"/>
        <v>3</v>
      </c>
      <c r="G754" s="39"/>
      <c r="H754" s="39"/>
      <c r="I754" s="39"/>
      <c r="J754" s="39"/>
      <c r="K754" s="84" t="e">
        <f t="shared" si="114"/>
        <v>#N/A</v>
      </c>
      <c r="L754" s="84" t="e">
        <f t="shared" si="115"/>
        <v>#N/A</v>
      </c>
      <c r="M754" s="40">
        <f t="shared" si="110"/>
        <v>0</v>
      </c>
      <c r="N754" s="40" t="e">
        <f t="shared" si="111"/>
        <v>#N/A</v>
      </c>
      <c r="O754" s="40">
        <f t="shared" si="116"/>
        <v>0</v>
      </c>
      <c r="P754" s="68">
        <f t="shared" si="117"/>
        <v>0</v>
      </c>
      <c r="Q754" s="69" t="e">
        <f t="shared" si="112"/>
        <v>#N/A</v>
      </c>
      <c r="R754" s="70">
        <f t="shared" si="118"/>
        <v>0</v>
      </c>
      <c r="T754" s="10"/>
      <c r="U754" s="10"/>
      <c r="V754" s="10"/>
      <c r="W754" s="10"/>
      <c r="X754" s="10"/>
    </row>
    <row r="755" spans="4:24" s="9" customFormat="1" x14ac:dyDescent="0.3">
      <c r="D755" s="17">
        <f t="shared" si="113"/>
        <v>112952</v>
      </c>
      <c r="E755" s="41">
        <v>1</v>
      </c>
      <c r="F755" s="83">
        <f t="shared" si="119"/>
        <v>3</v>
      </c>
      <c r="G755" s="39"/>
      <c r="H755" s="39"/>
      <c r="I755" s="39"/>
      <c r="J755" s="39"/>
      <c r="K755" s="84" t="e">
        <f t="shared" si="114"/>
        <v>#N/A</v>
      </c>
      <c r="L755" s="84" t="e">
        <f t="shared" si="115"/>
        <v>#N/A</v>
      </c>
      <c r="M755" s="40">
        <f t="shared" si="110"/>
        <v>0</v>
      </c>
      <c r="N755" s="40" t="e">
        <f t="shared" si="111"/>
        <v>#N/A</v>
      </c>
      <c r="O755" s="40">
        <f t="shared" si="116"/>
        <v>0</v>
      </c>
      <c r="P755" s="68">
        <f t="shared" si="117"/>
        <v>0</v>
      </c>
      <c r="Q755" s="69" t="e">
        <f t="shared" si="112"/>
        <v>#N/A</v>
      </c>
      <c r="R755" s="70">
        <f t="shared" si="118"/>
        <v>0</v>
      </c>
      <c r="T755" s="10"/>
      <c r="U755" s="10"/>
      <c r="V755" s="10"/>
      <c r="W755" s="10"/>
      <c r="X755" s="10"/>
    </row>
    <row r="756" spans="4:24" s="9" customFormat="1" x14ac:dyDescent="0.3">
      <c r="D756" s="17">
        <f t="shared" si="113"/>
        <v>113043</v>
      </c>
      <c r="E756" s="41">
        <v>1</v>
      </c>
      <c r="F756" s="83">
        <f t="shared" si="119"/>
        <v>3</v>
      </c>
      <c r="G756" s="39"/>
      <c r="H756" s="39"/>
      <c r="I756" s="39"/>
      <c r="J756" s="39"/>
      <c r="K756" s="84" t="e">
        <f t="shared" si="114"/>
        <v>#N/A</v>
      </c>
      <c r="L756" s="84" t="e">
        <f t="shared" si="115"/>
        <v>#N/A</v>
      </c>
      <c r="M756" s="40">
        <f t="shared" si="110"/>
        <v>0</v>
      </c>
      <c r="N756" s="40" t="e">
        <f t="shared" si="111"/>
        <v>#N/A</v>
      </c>
      <c r="O756" s="40">
        <f t="shared" si="116"/>
        <v>0</v>
      </c>
      <c r="P756" s="68">
        <f t="shared" si="117"/>
        <v>0</v>
      </c>
      <c r="Q756" s="69" t="e">
        <f t="shared" si="112"/>
        <v>#N/A</v>
      </c>
      <c r="R756" s="70">
        <f t="shared" si="118"/>
        <v>0</v>
      </c>
      <c r="T756" s="10"/>
      <c r="U756" s="10"/>
      <c r="V756" s="10"/>
      <c r="W756" s="10"/>
      <c r="X756" s="10"/>
    </row>
    <row r="757" spans="4:24" s="9" customFormat="1" x14ac:dyDescent="0.3">
      <c r="D757" s="17">
        <f t="shared" si="113"/>
        <v>113135</v>
      </c>
      <c r="E757" s="41">
        <v>1</v>
      </c>
      <c r="F757" s="83">
        <f t="shared" si="119"/>
        <v>3</v>
      </c>
      <c r="G757" s="39"/>
      <c r="H757" s="39"/>
      <c r="I757" s="39"/>
      <c r="J757" s="39"/>
      <c r="K757" s="84" t="e">
        <f t="shared" si="114"/>
        <v>#N/A</v>
      </c>
      <c r="L757" s="84" t="e">
        <f t="shared" si="115"/>
        <v>#N/A</v>
      </c>
      <c r="M757" s="40">
        <f t="shared" si="110"/>
        <v>0</v>
      </c>
      <c r="N757" s="40" t="e">
        <f t="shared" si="111"/>
        <v>#N/A</v>
      </c>
      <c r="O757" s="40">
        <f t="shared" si="116"/>
        <v>0</v>
      </c>
      <c r="P757" s="68">
        <f t="shared" si="117"/>
        <v>0</v>
      </c>
      <c r="Q757" s="69" t="e">
        <f t="shared" si="112"/>
        <v>#N/A</v>
      </c>
      <c r="R757" s="70">
        <f t="shared" si="118"/>
        <v>0</v>
      </c>
      <c r="T757" s="10"/>
      <c r="U757" s="10"/>
      <c r="V757" s="10"/>
      <c r="W757" s="10"/>
      <c r="X757" s="10"/>
    </row>
    <row r="758" spans="4:24" s="9" customFormat="1" x14ac:dyDescent="0.3">
      <c r="D758" s="17">
        <f t="shared" si="113"/>
        <v>113227</v>
      </c>
      <c r="E758" s="41">
        <v>1</v>
      </c>
      <c r="F758" s="83">
        <f t="shared" si="119"/>
        <v>3</v>
      </c>
      <c r="G758" s="39"/>
      <c r="H758" s="39"/>
      <c r="I758" s="39"/>
      <c r="J758" s="39"/>
      <c r="K758" s="84" t="e">
        <f t="shared" si="114"/>
        <v>#N/A</v>
      </c>
      <c r="L758" s="84" t="e">
        <f t="shared" si="115"/>
        <v>#N/A</v>
      </c>
      <c r="M758" s="40">
        <f t="shared" si="110"/>
        <v>0</v>
      </c>
      <c r="N758" s="40" t="e">
        <f t="shared" si="111"/>
        <v>#N/A</v>
      </c>
      <c r="O758" s="40">
        <f t="shared" si="116"/>
        <v>0</v>
      </c>
      <c r="P758" s="68">
        <f t="shared" si="117"/>
        <v>0</v>
      </c>
      <c r="Q758" s="69" t="e">
        <f t="shared" si="112"/>
        <v>#N/A</v>
      </c>
      <c r="R758" s="70">
        <f t="shared" si="118"/>
        <v>0</v>
      </c>
      <c r="T758" s="10"/>
      <c r="U758" s="10"/>
      <c r="V758" s="10"/>
      <c r="W758" s="10"/>
      <c r="X758" s="10"/>
    </row>
    <row r="759" spans="4:24" s="9" customFormat="1" x14ac:dyDescent="0.3">
      <c r="D759" s="17">
        <f t="shared" si="113"/>
        <v>113317</v>
      </c>
      <c r="E759" s="41">
        <v>1</v>
      </c>
      <c r="F759" s="83">
        <f t="shared" si="119"/>
        <v>3</v>
      </c>
      <c r="G759" s="39"/>
      <c r="H759" s="39"/>
      <c r="I759" s="39"/>
      <c r="J759" s="39"/>
      <c r="K759" s="84" t="e">
        <f t="shared" si="114"/>
        <v>#N/A</v>
      </c>
      <c r="L759" s="84" t="e">
        <f t="shared" si="115"/>
        <v>#N/A</v>
      </c>
      <c r="M759" s="40">
        <f t="shared" si="110"/>
        <v>0</v>
      </c>
      <c r="N759" s="40" t="e">
        <f t="shared" si="111"/>
        <v>#N/A</v>
      </c>
      <c r="O759" s="40">
        <f t="shared" si="116"/>
        <v>0</v>
      </c>
      <c r="P759" s="68">
        <f t="shared" si="117"/>
        <v>0</v>
      </c>
      <c r="Q759" s="69" t="e">
        <f t="shared" si="112"/>
        <v>#N/A</v>
      </c>
      <c r="R759" s="70">
        <f t="shared" si="118"/>
        <v>0</v>
      </c>
      <c r="T759" s="10"/>
      <c r="U759" s="10"/>
      <c r="V759" s="10"/>
      <c r="W759" s="10"/>
      <c r="X759" s="10"/>
    </row>
    <row r="760" spans="4:24" s="9" customFormat="1" x14ac:dyDescent="0.3">
      <c r="D760" s="17">
        <f t="shared" si="113"/>
        <v>113408</v>
      </c>
      <c r="E760" s="41">
        <v>1</v>
      </c>
      <c r="F760" s="83">
        <f t="shared" si="119"/>
        <v>3</v>
      </c>
      <c r="G760" s="39"/>
      <c r="H760" s="39"/>
      <c r="I760" s="39"/>
      <c r="J760" s="39"/>
      <c r="K760" s="84" t="e">
        <f t="shared" si="114"/>
        <v>#N/A</v>
      </c>
      <c r="L760" s="84" t="e">
        <f t="shared" si="115"/>
        <v>#N/A</v>
      </c>
      <c r="M760" s="40">
        <f t="shared" si="110"/>
        <v>0</v>
      </c>
      <c r="N760" s="40" t="e">
        <f t="shared" si="111"/>
        <v>#N/A</v>
      </c>
      <c r="O760" s="40">
        <f t="shared" si="116"/>
        <v>0</v>
      </c>
      <c r="P760" s="68">
        <f t="shared" si="117"/>
        <v>0</v>
      </c>
      <c r="Q760" s="69" t="e">
        <f t="shared" si="112"/>
        <v>#N/A</v>
      </c>
      <c r="R760" s="70">
        <f t="shared" si="118"/>
        <v>0</v>
      </c>
      <c r="T760" s="10"/>
      <c r="U760" s="10"/>
      <c r="V760" s="10"/>
      <c r="W760" s="10"/>
      <c r="X760" s="10"/>
    </row>
    <row r="761" spans="4:24" s="9" customFormat="1" x14ac:dyDescent="0.3">
      <c r="D761" s="17">
        <f t="shared" si="113"/>
        <v>113500</v>
      </c>
      <c r="E761" s="41">
        <v>1</v>
      </c>
      <c r="F761" s="83">
        <f t="shared" si="119"/>
        <v>3</v>
      </c>
      <c r="G761" s="39"/>
      <c r="H761" s="39"/>
      <c r="I761" s="39"/>
      <c r="J761" s="39"/>
      <c r="K761" s="84" t="e">
        <f t="shared" si="114"/>
        <v>#N/A</v>
      </c>
      <c r="L761" s="84" t="e">
        <f t="shared" si="115"/>
        <v>#N/A</v>
      </c>
      <c r="M761" s="40">
        <f t="shared" si="110"/>
        <v>0</v>
      </c>
      <c r="N761" s="40" t="e">
        <f t="shared" si="111"/>
        <v>#N/A</v>
      </c>
      <c r="O761" s="40">
        <f t="shared" si="116"/>
        <v>0</v>
      </c>
      <c r="P761" s="68">
        <f t="shared" si="117"/>
        <v>0</v>
      </c>
      <c r="Q761" s="69" t="e">
        <f t="shared" si="112"/>
        <v>#N/A</v>
      </c>
      <c r="R761" s="70">
        <f t="shared" si="118"/>
        <v>0</v>
      </c>
      <c r="T761" s="10"/>
      <c r="U761" s="10"/>
      <c r="V761" s="10"/>
      <c r="W761" s="10"/>
      <c r="X761" s="10"/>
    </row>
    <row r="762" spans="4:24" s="9" customFormat="1" x14ac:dyDescent="0.3">
      <c r="D762" s="17">
        <f t="shared" si="113"/>
        <v>113592</v>
      </c>
      <c r="E762" s="41">
        <v>1</v>
      </c>
      <c r="F762" s="83">
        <f t="shared" si="119"/>
        <v>3</v>
      </c>
      <c r="G762" s="39"/>
      <c r="H762" s="39"/>
      <c r="I762" s="39"/>
      <c r="J762" s="39"/>
      <c r="K762" s="84" t="e">
        <f t="shared" si="114"/>
        <v>#N/A</v>
      </c>
      <c r="L762" s="84" t="e">
        <f t="shared" si="115"/>
        <v>#N/A</v>
      </c>
      <c r="M762" s="40">
        <f t="shared" si="110"/>
        <v>0</v>
      </c>
      <c r="N762" s="40" t="e">
        <f t="shared" si="111"/>
        <v>#N/A</v>
      </c>
      <c r="O762" s="40">
        <f t="shared" si="116"/>
        <v>0</v>
      </c>
      <c r="P762" s="68">
        <f t="shared" si="117"/>
        <v>0</v>
      </c>
      <c r="Q762" s="69" t="e">
        <f t="shared" si="112"/>
        <v>#N/A</v>
      </c>
      <c r="R762" s="70">
        <f t="shared" si="118"/>
        <v>0</v>
      </c>
      <c r="T762" s="10"/>
      <c r="U762" s="10"/>
      <c r="V762" s="10"/>
      <c r="W762" s="10"/>
      <c r="X762" s="10"/>
    </row>
    <row r="763" spans="4:24" s="9" customFormat="1" x14ac:dyDescent="0.3">
      <c r="D763" s="17">
        <f t="shared" si="113"/>
        <v>113682</v>
      </c>
      <c r="E763" s="41">
        <v>1</v>
      </c>
      <c r="F763" s="83">
        <f t="shared" si="119"/>
        <v>3</v>
      </c>
      <c r="G763" s="39"/>
      <c r="H763" s="39"/>
      <c r="I763" s="39"/>
      <c r="J763" s="39"/>
      <c r="K763" s="84" t="e">
        <f t="shared" si="114"/>
        <v>#N/A</v>
      </c>
      <c r="L763" s="84" t="e">
        <f t="shared" si="115"/>
        <v>#N/A</v>
      </c>
      <c r="M763" s="40">
        <f t="shared" si="110"/>
        <v>0</v>
      </c>
      <c r="N763" s="40" t="e">
        <f t="shared" si="111"/>
        <v>#N/A</v>
      </c>
      <c r="O763" s="40">
        <f t="shared" si="116"/>
        <v>0</v>
      </c>
      <c r="P763" s="68">
        <f t="shared" si="117"/>
        <v>0</v>
      </c>
      <c r="Q763" s="69" t="e">
        <f t="shared" si="112"/>
        <v>#N/A</v>
      </c>
      <c r="R763" s="70">
        <f t="shared" si="118"/>
        <v>0</v>
      </c>
      <c r="T763" s="10"/>
      <c r="U763" s="10"/>
      <c r="V763" s="10"/>
      <c r="W763" s="10"/>
      <c r="X763" s="10"/>
    </row>
    <row r="764" spans="4:24" s="9" customFormat="1" x14ac:dyDescent="0.3">
      <c r="D764" s="17">
        <f t="shared" si="113"/>
        <v>113773</v>
      </c>
      <c r="E764" s="41">
        <v>1</v>
      </c>
      <c r="F764" s="83">
        <f t="shared" si="119"/>
        <v>3</v>
      </c>
      <c r="G764" s="39"/>
      <c r="H764" s="39"/>
      <c r="I764" s="39"/>
      <c r="J764" s="39"/>
      <c r="K764" s="84" t="e">
        <f t="shared" si="114"/>
        <v>#N/A</v>
      </c>
      <c r="L764" s="84" t="e">
        <f t="shared" si="115"/>
        <v>#N/A</v>
      </c>
      <c r="M764" s="40">
        <f t="shared" si="110"/>
        <v>0</v>
      </c>
      <c r="N764" s="40" t="e">
        <f t="shared" si="111"/>
        <v>#N/A</v>
      </c>
      <c r="O764" s="40">
        <f t="shared" si="116"/>
        <v>0</v>
      </c>
      <c r="P764" s="68">
        <f t="shared" si="117"/>
        <v>0</v>
      </c>
      <c r="Q764" s="69" t="e">
        <f t="shared" si="112"/>
        <v>#N/A</v>
      </c>
      <c r="R764" s="70">
        <f t="shared" si="118"/>
        <v>0</v>
      </c>
      <c r="T764" s="10"/>
      <c r="U764" s="10"/>
      <c r="V764" s="10"/>
      <c r="W764" s="10"/>
      <c r="X764" s="10"/>
    </row>
    <row r="765" spans="4:24" s="9" customFormat="1" x14ac:dyDescent="0.3">
      <c r="D765" s="17">
        <f t="shared" si="113"/>
        <v>113865</v>
      </c>
      <c r="E765" s="41">
        <v>1</v>
      </c>
      <c r="F765" s="83">
        <f t="shared" si="119"/>
        <v>3</v>
      </c>
      <c r="G765" s="39"/>
      <c r="H765" s="39"/>
      <c r="I765" s="39"/>
      <c r="J765" s="39"/>
      <c r="K765" s="84" t="e">
        <f t="shared" si="114"/>
        <v>#N/A</v>
      </c>
      <c r="L765" s="84" t="e">
        <f t="shared" si="115"/>
        <v>#N/A</v>
      </c>
      <c r="M765" s="40">
        <f t="shared" si="110"/>
        <v>0</v>
      </c>
      <c r="N765" s="40" t="e">
        <f t="shared" si="111"/>
        <v>#N/A</v>
      </c>
      <c r="O765" s="40">
        <f t="shared" si="116"/>
        <v>0</v>
      </c>
      <c r="P765" s="68">
        <f t="shared" si="117"/>
        <v>0</v>
      </c>
      <c r="Q765" s="69" t="e">
        <f t="shared" si="112"/>
        <v>#N/A</v>
      </c>
      <c r="R765" s="70">
        <f t="shared" si="118"/>
        <v>0</v>
      </c>
      <c r="T765" s="10"/>
      <c r="U765" s="10"/>
      <c r="V765" s="10"/>
      <c r="W765" s="10"/>
      <c r="X765" s="10"/>
    </row>
    <row r="766" spans="4:24" s="9" customFormat="1" x14ac:dyDescent="0.3">
      <c r="D766" s="17">
        <f t="shared" si="113"/>
        <v>113957</v>
      </c>
      <c r="E766" s="41">
        <v>1</v>
      </c>
      <c r="F766" s="83">
        <f t="shared" si="119"/>
        <v>3</v>
      </c>
      <c r="G766" s="39"/>
      <c r="H766" s="39"/>
      <c r="I766" s="39"/>
      <c r="J766" s="39"/>
      <c r="K766" s="84" t="e">
        <f t="shared" si="114"/>
        <v>#N/A</v>
      </c>
      <c r="L766" s="84" t="e">
        <f t="shared" si="115"/>
        <v>#N/A</v>
      </c>
      <c r="M766" s="40">
        <f t="shared" si="110"/>
        <v>0</v>
      </c>
      <c r="N766" s="40" t="e">
        <f t="shared" si="111"/>
        <v>#N/A</v>
      </c>
      <c r="O766" s="40">
        <f t="shared" si="116"/>
        <v>0</v>
      </c>
      <c r="P766" s="68">
        <f t="shared" si="117"/>
        <v>0</v>
      </c>
      <c r="Q766" s="69" t="e">
        <f t="shared" si="112"/>
        <v>#N/A</v>
      </c>
      <c r="R766" s="70">
        <f t="shared" si="118"/>
        <v>0</v>
      </c>
      <c r="T766" s="10"/>
      <c r="U766" s="10"/>
      <c r="V766" s="10"/>
      <c r="W766" s="10"/>
      <c r="X766" s="10"/>
    </row>
    <row r="767" spans="4:24" s="9" customFormat="1" x14ac:dyDescent="0.3">
      <c r="D767" s="17">
        <f t="shared" si="113"/>
        <v>114048</v>
      </c>
      <c r="E767" s="41">
        <v>1</v>
      </c>
      <c r="F767" s="83">
        <f t="shared" si="119"/>
        <v>3</v>
      </c>
      <c r="G767" s="39"/>
      <c r="H767" s="39"/>
      <c r="I767" s="39"/>
      <c r="J767" s="39"/>
      <c r="K767" s="84" t="e">
        <f t="shared" si="114"/>
        <v>#N/A</v>
      </c>
      <c r="L767" s="84" t="e">
        <f t="shared" si="115"/>
        <v>#N/A</v>
      </c>
      <c r="M767" s="40">
        <f t="shared" si="110"/>
        <v>0</v>
      </c>
      <c r="N767" s="40" t="e">
        <f t="shared" si="111"/>
        <v>#N/A</v>
      </c>
      <c r="O767" s="40">
        <f t="shared" si="116"/>
        <v>0</v>
      </c>
      <c r="P767" s="68">
        <f t="shared" si="117"/>
        <v>0</v>
      </c>
      <c r="Q767" s="69" t="e">
        <f t="shared" si="112"/>
        <v>#N/A</v>
      </c>
      <c r="R767" s="70">
        <f t="shared" si="118"/>
        <v>0</v>
      </c>
      <c r="T767" s="10"/>
      <c r="U767" s="10"/>
      <c r="V767" s="10"/>
      <c r="W767" s="10"/>
      <c r="X767" s="10"/>
    </row>
    <row r="768" spans="4:24" s="9" customFormat="1" x14ac:dyDescent="0.3">
      <c r="D768" s="17">
        <f t="shared" si="113"/>
        <v>114139</v>
      </c>
      <c r="E768" s="41">
        <v>1</v>
      </c>
      <c r="F768" s="83">
        <f t="shared" si="119"/>
        <v>3</v>
      </c>
      <c r="G768" s="39"/>
      <c r="H768" s="39"/>
      <c r="I768" s="39"/>
      <c r="J768" s="39"/>
      <c r="K768" s="84" t="e">
        <f t="shared" si="114"/>
        <v>#N/A</v>
      </c>
      <c r="L768" s="84" t="e">
        <f t="shared" si="115"/>
        <v>#N/A</v>
      </c>
      <c r="M768" s="40">
        <f t="shared" si="110"/>
        <v>0</v>
      </c>
      <c r="N768" s="40" t="e">
        <f t="shared" si="111"/>
        <v>#N/A</v>
      </c>
      <c r="O768" s="40">
        <f t="shared" si="116"/>
        <v>0</v>
      </c>
      <c r="P768" s="68">
        <f t="shared" si="117"/>
        <v>0</v>
      </c>
      <c r="Q768" s="69" t="e">
        <f t="shared" si="112"/>
        <v>#N/A</v>
      </c>
      <c r="R768" s="70">
        <f t="shared" si="118"/>
        <v>0</v>
      </c>
      <c r="T768" s="10"/>
      <c r="U768" s="10"/>
      <c r="V768" s="10"/>
      <c r="W768" s="10"/>
      <c r="X768" s="10"/>
    </row>
    <row r="769" spans="4:24" s="9" customFormat="1" x14ac:dyDescent="0.3">
      <c r="D769" s="17">
        <f t="shared" si="113"/>
        <v>114231</v>
      </c>
      <c r="E769" s="41">
        <v>1</v>
      </c>
      <c r="F769" s="83">
        <f t="shared" si="119"/>
        <v>3</v>
      </c>
      <c r="G769" s="39"/>
      <c r="H769" s="39"/>
      <c r="I769" s="39"/>
      <c r="J769" s="39"/>
      <c r="K769" s="84" t="e">
        <f t="shared" si="114"/>
        <v>#N/A</v>
      </c>
      <c r="L769" s="84" t="e">
        <f t="shared" si="115"/>
        <v>#N/A</v>
      </c>
      <c r="M769" s="40">
        <f t="shared" si="110"/>
        <v>0</v>
      </c>
      <c r="N769" s="40" t="e">
        <f t="shared" si="111"/>
        <v>#N/A</v>
      </c>
      <c r="O769" s="40">
        <f t="shared" si="116"/>
        <v>0</v>
      </c>
      <c r="P769" s="68">
        <f t="shared" si="117"/>
        <v>0</v>
      </c>
      <c r="Q769" s="69" t="e">
        <f t="shared" si="112"/>
        <v>#N/A</v>
      </c>
      <c r="R769" s="70">
        <f t="shared" si="118"/>
        <v>0</v>
      </c>
      <c r="T769" s="10"/>
      <c r="U769" s="10"/>
      <c r="V769" s="10"/>
      <c r="W769" s="10"/>
      <c r="X769" s="10"/>
    </row>
    <row r="770" spans="4:24" s="9" customFormat="1" x14ac:dyDescent="0.3">
      <c r="D770" s="17">
        <f t="shared" si="113"/>
        <v>114323</v>
      </c>
      <c r="E770" s="41">
        <v>1</v>
      </c>
      <c r="F770" s="83">
        <f t="shared" si="119"/>
        <v>3</v>
      </c>
      <c r="G770" s="39"/>
      <c r="H770" s="39"/>
      <c r="I770" s="39"/>
      <c r="J770" s="39"/>
      <c r="K770" s="84" t="e">
        <f t="shared" si="114"/>
        <v>#N/A</v>
      </c>
      <c r="L770" s="84" t="e">
        <f t="shared" si="115"/>
        <v>#N/A</v>
      </c>
      <c r="M770" s="40">
        <f t="shared" ref="M770:M833" si="120">IF(AND(ISBLANK(G771),ISBLANK(H771),ISBLANK(I771)),
       IF(AND(ISBLANK(G770),ISBLANK(H770),ISBLANK(I770)),
           IF(O769&gt;0,
                IF(YEARFRAC($B$7,D770)&gt;$B$10,O769,M769)+R769+($B$5-$B$25*E769+$B$4)*YEARFRAC(D769,D770)+IF(AND($B$27,YEARFRAC($B$7,D769)&lt;$B$10),$B$29*12*YEARFRAC(D769,D770),0)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K770+N("If records exist on this row, but not on the next, start the prediction by using this row's record")),
    NA()+N("Both this row and next have records; do nothing"))</f>
        <v>0</v>
      </c>
      <c r="N770" s="40" t="e">
        <f t="shared" ref="N770:N833" si="121">IF($B$27,
   IF(AND(ISBLANK(G771),ISBLANK(H771),ISBLANK(I771)),
      IF(AND(ISBLANK(G770),ISBLANK(H770),ISBLANK(I770)),
          IF(YEARFRAC($B$7,D770)&lt;=$B$10,
               MAX(N769+Q769-$B$29*12*YEARFRAC(D769,D770),0)+N("Predict the fixed balance if both this row and next have no records: it's the balance, plus interest, minus repayment"),
               0+N("Return a zero fixed balance if we're past the fixed period")),
          H770+N("Return the fixed balance when this row has a record, but the next doesn't")),
      NA()+N("Return NA if records were entered for this row and next (no need to predict)")),
 NA()+N("Return NA if the fixed period is not used"))</f>
        <v>#N/A</v>
      </c>
      <c r="O770" s="40">
        <f t="shared" si="116"/>
        <v>0</v>
      </c>
      <c r="P770" s="68">
        <f t="shared" si="117"/>
        <v>0</v>
      </c>
      <c r="Q770" s="69" t="e">
        <f t="shared" ref="Q770:Q833" si="122">IF(ISNA(N770),
      NA()+N("Do nothing if the fixed balance is NA"),
      IF(AND(D770&gt;=$B$7,N770&gt;0,YEARFRAC($B$7,D770)&lt;=$B$10)+N("Check if within the fixed period"),
          (N770+IF(OR(ISNA(M770),ISNA($B$11)),0,MIN(0,MAX(-$B$11,M770))))*((1+$B$9/100/365)^(365*YEARFRAC(D770,D771))-1)
            +N("The fixed interest is the fixed rate (for the time between rows) multiplied by the fixed balance, reduced by up to the max repayment (if the variable balance is negative)"),
          0+N("No interest if outside the fixed period, or the balance is non-positive")))</f>
        <v>#N/A</v>
      </c>
      <c r="R770" s="70">
        <f t="shared" si="118"/>
        <v>0</v>
      </c>
      <c r="T770" s="10"/>
      <c r="U770" s="10"/>
      <c r="V770" s="10"/>
      <c r="W770" s="10"/>
      <c r="X770" s="10"/>
    </row>
    <row r="771" spans="4:24" s="9" customFormat="1" x14ac:dyDescent="0.3">
      <c r="D771" s="17">
        <f t="shared" ref="D771:D834" si="123">EDATE(D770,3)</f>
        <v>114413</v>
      </c>
      <c r="E771" s="41">
        <v>1</v>
      </c>
      <c r="F771" s="83">
        <f t="shared" si="119"/>
        <v>3</v>
      </c>
      <c r="G771" s="39"/>
      <c r="H771" s="39"/>
      <c r="I771" s="39"/>
      <c r="J771" s="39"/>
      <c r="K771" s="84" t="e">
        <f t="shared" ref="K771:K834" si="124">IF(AND(ISBLANK(G771),ISBLANK(I771)),NA(),G771-I771)+N("Only give a result if the offset or variable balance are recorded")</f>
        <v>#N/A</v>
      </c>
      <c r="L771" s="84" t="e">
        <f t="shared" ref="L771:L834" si="125">IF(AND(ISBLANK(G771),ISBLANK(H771),ISBLANK(I771)),
      NA()+N("This row has no records; use NA"),
      H771+K771)</f>
        <v>#N/A</v>
      </c>
      <c r="M771" s="40">
        <f t="shared" si="120"/>
        <v>0</v>
      </c>
      <c r="N771" s="40" t="e">
        <f t="shared" si="121"/>
        <v>#N/A</v>
      </c>
      <c r="O771" s="40">
        <f t="shared" ref="O771:O834" si="126">IF(ISNA(M771),
       IF(ISNA(N771), NA()+N("NA if both fixed and variable are NA"), MAX(0,N771)+N("Fixed balance if variable is NA")),
       IF(ISNA(N771),MAX(0,M771)+N("Variable balance if fixed is NA"),MAX(M771+N771,0)+N("Fixed+Variable if both aren't NA")))</f>
        <v>0</v>
      </c>
      <c r="P771" s="68">
        <f t="shared" ref="P771:P834" si="127">IF(ISNA(Q771)+N("This formula returns the sum of the interests that aren't NA"),
      IF(ISNA(R771),NA(),R771),
      IF(ISNA(R771),Q771,Q771+R771))</f>
        <v>0</v>
      </c>
      <c r="Q771" s="69" t="e">
        <f t="shared" si="122"/>
        <v>#N/A</v>
      </c>
      <c r="R771" s="70">
        <f t="shared" ref="R771:R834" si="128">IF(ISNA(M771),
      NA()+N("Do nothing if the variable balance is NA"),
      MAX(IF(YEARFRAC($B$7,D771)&gt;$B$10,O771,M771)*((1+F771/100/365)^(365*YEARFRAC(D771,D772))-1), 0)
     +N("The variable interest is the variable rate (for the period between rows) multiplied by the net or variable balance (depending if within the fixed period), and only for positive variable balances"))</f>
        <v>0</v>
      </c>
      <c r="T771" s="10"/>
      <c r="U771" s="10"/>
      <c r="V771" s="10"/>
      <c r="W771" s="10"/>
      <c r="X771" s="10"/>
    </row>
    <row r="772" spans="4:24" s="9" customFormat="1" x14ac:dyDescent="0.3">
      <c r="D772" s="17">
        <f t="shared" si="123"/>
        <v>114504</v>
      </c>
      <c r="E772" s="41">
        <v>1</v>
      </c>
      <c r="F772" s="83">
        <f t="shared" ref="F772:F835" si="129">F771</f>
        <v>3</v>
      </c>
      <c r="G772" s="39"/>
      <c r="H772" s="39"/>
      <c r="I772" s="39"/>
      <c r="J772" s="39"/>
      <c r="K772" s="84" t="e">
        <f t="shared" si="124"/>
        <v>#N/A</v>
      </c>
      <c r="L772" s="84" t="e">
        <f t="shared" si="125"/>
        <v>#N/A</v>
      </c>
      <c r="M772" s="40">
        <f t="shared" si="120"/>
        <v>0</v>
      </c>
      <c r="N772" s="40" t="e">
        <f t="shared" si="121"/>
        <v>#N/A</v>
      </c>
      <c r="O772" s="40">
        <f t="shared" si="126"/>
        <v>0</v>
      </c>
      <c r="P772" s="68">
        <f t="shared" si="127"/>
        <v>0</v>
      </c>
      <c r="Q772" s="69" t="e">
        <f t="shared" si="122"/>
        <v>#N/A</v>
      </c>
      <c r="R772" s="70">
        <f t="shared" si="128"/>
        <v>0</v>
      </c>
      <c r="T772" s="10"/>
      <c r="U772" s="10"/>
      <c r="V772" s="10"/>
      <c r="W772" s="10"/>
      <c r="X772" s="10"/>
    </row>
    <row r="773" spans="4:24" s="9" customFormat="1" x14ac:dyDescent="0.3">
      <c r="D773" s="17">
        <f t="shared" si="123"/>
        <v>114596</v>
      </c>
      <c r="E773" s="41">
        <v>1</v>
      </c>
      <c r="F773" s="83">
        <f t="shared" si="129"/>
        <v>3</v>
      </c>
      <c r="G773" s="39"/>
      <c r="H773" s="39"/>
      <c r="I773" s="39"/>
      <c r="J773" s="39"/>
      <c r="K773" s="84" t="e">
        <f t="shared" si="124"/>
        <v>#N/A</v>
      </c>
      <c r="L773" s="84" t="e">
        <f t="shared" si="125"/>
        <v>#N/A</v>
      </c>
      <c r="M773" s="40">
        <f t="shared" si="120"/>
        <v>0</v>
      </c>
      <c r="N773" s="40" t="e">
        <f t="shared" si="121"/>
        <v>#N/A</v>
      </c>
      <c r="O773" s="40">
        <f t="shared" si="126"/>
        <v>0</v>
      </c>
      <c r="P773" s="68">
        <f t="shared" si="127"/>
        <v>0</v>
      </c>
      <c r="Q773" s="69" t="e">
        <f t="shared" si="122"/>
        <v>#N/A</v>
      </c>
      <c r="R773" s="70">
        <f t="shared" si="128"/>
        <v>0</v>
      </c>
      <c r="T773" s="10"/>
      <c r="U773" s="10"/>
      <c r="V773" s="10"/>
      <c r="W773" s="10"/>
      <c r="X773" s="10"/>
    </row>
    <row r="774" spans="4:24" s="9" customFormat="1" x14ac:dyDescent="0.3">
      <c r="D774" s="17">
        <f t="shared" si="123"/>
        <v>114688</v>
      </c>
      <c r="E774" s="41">
        <v>1</v>
      </c>
      <c r="F774" s="83">
        <f t="shared" si="129"/>
        <v>3</v>
      </c>
      <c r="G774" s="39"/>
      <c r="H774" s="39"/>
      <c r="I774" s="39"/>
      <c r="J774" s="39"/>
      <c r="K774" s="84" t="e">
        <f t="shared" si="124"/>
        <v>#N/A</v>
      </c>
      <c r="L774" s="84" t="e">
        <f t="shared" si="125"/>
        <v>#N/A</v>
      </c>
      <c r="M774" s="40">
        <f t="shared" si="120"/>
        <v>0</v>
      </c>
      <c r="N774" s="40" t="e">
        <f t="shared" si="121"/>
        <v>#N/A</v>
      </c>
      <c r="O774" s="40">
        <f t="shared" si="126"/>
        <v>0</v>
      </c>
      <c r="P774" s="68">
        <f t="shared" si="127"/>
        <v>0</v>
      </c>
      <c r="Q774" s="69" t="e">
        <f t="shared" si="122"/>
        <v>#N/A</v>
      </c>
      <c r="R774" s="70">
        <f t="shared" si="128"/>
        <v>0</v>
      </c>
      <c r="T774" s="10"/>
      <c r="U774" s="10"/>
      <c r="V774" s="10"/>
      <c r="W774" s="10"/>
      <c r="X774" s="10"/>
    </row>
    <row r="775" spans="4:24" s="9" customFormat="1" x14ac:dyDescent="0.3">
      <c r="D775" s="17">
        <f t="shared" si="123"/>
        <v>114778</v>
      </c>
      <c r="E775" s="41">
        <v>1</v>
      </c>
      <c r="F775" s="83">
        <f t="shared" si="129"/>
        <v>3</v>
      </c>
      <c r="G775" s="39"/>
      <c r="H775" s="39"/>
      <c r="I775" s="39"/>
      <c r="J775" s="39"/>
      <c r="K775" s="84" t="e">
        <f t="shared" si="124"/>
        <v>#N/A</v>
      </c>
      <c r="L775" s="84" t="e">
        <f t="shared" si="125"/>
        <v>#N/A</v>
      </c>
      <c r="M775" s="40">
        <f t="shared" si="120"/>
        <v>0</v>
      </c>
      <c r="N775" s="40" t="e">
        <f t="shared" si="121"/>
        <v>#N/A</v>
      </c>
      <c r="O775" s="40">
        <f t="shared" si="126"/>
        <v>0</v>
      </c>
      <c r="P775" s="68">
        <f t="shared" si="127"/>
        <v>0</v>
      </c>
      <c r="Q775" s="69" t="e">
        <f t="shared" si="122"/>
        <v>#N/A</v>
      </c>
      <c r="R775" s="70">
        <f t="shared" si="128"/>
        <v>0</v>
      </c>
      <c r="T775" s="10"/>
      <c r="U775" s="10"/>
      <c r="V775" s="10"/>
      <c r="W775" s="10"/>
      <c r="X775" s="10"/>
    </row>
    <row r="776" spans="4:24" s="9" customFormat="1" x14ac:dyDescent="0.3">
      <c r="D776" s="17">
        <f t="shared" si="123"/>
        <v>114869</v>
      </c>
      <c r="E776" s="41">
        <v>1</v>
      </c>
      <c r="F776" s="83">
        <f t="shared" si="129"/>
        <v>3</v>
      </c>
      <c r="G776" s="39"/>
      <c r="H776" s="39"/>
      <c r="I776" s="39"/>
      <c r="J776" s="39"/>
      <c r="K776" s="84" t="e">
        <f t="shared" si="124"/>
        <v>#N/A</v>
      </c>
      <c r="L776" s="84" t="e">
        <f t="shared" si="125"/>
        <v>#N/A</v>
      </c>
      <c r="M776" s="40">
        <f t="shared" si="120"/>
        <v>0</v>
      </c>
      <c r="N776" s="40" t="e">
        <f t="shared" si="121"/>
        <v>#N/A</v>
      </c>
      <c r="O776" s="40">
        <f t="shared" si="126"/>
        <v>0</v>
      </c>
      <c r="P776" s="68">
        <f t="shared" si="127"/>
        <v>0</v>
      </c>
      <c r="Q776" s="69" t="e">
        <f t="shared" si="122"/>
        <v>#N/A</v>
      </c>
      <c r="R776" s="70">
        <f t="shared" si="128"/>
        <v>0</v>
      </c>
      <c r="T776" s="10"/>
      <c r="U776" s="10"/>
      <c r="V776" s="10"/>
      <c r="W776" s="10"/>
      <c r="X776" s="10"/>
    </row>
    <row r="777" spans="4:24" s="9" customFormat="1" x14ac:dyDescent="0.3">
      <c r="D777" s="17">
        <f t="shared" si="123"/>
        <v>114961</v>
      </c>
      <c r="E777" s="41">
        <v>1</v>
      </c>
      <c r="F777" s="83">
        <f t="shared" si="129"/>
        <v>3</v>
      </c>
      <c r="G777" s="39"/>
      <c r="H777" s="39"/>
      <c r="I777" s="39"/>
      <c r="J777" s="39"/>
      <c r="K777" s="84" t="e">
        <f t="shared" si="124"/>
        <v>#N/A</v>
      </c>
      <c r="L777" s="84" t="e">
        <f t="shared" si="125"/>
        <v>#N/A</v>
      </c>
      <c r="M777" s="40">
        <f t="shared" si="120"/>
        <v>0</v>
      </c>
      <c r="N777" s="40" t="e">
        <f t="shared" si="121"/>
        <v>#N/A</v>
      </c>
      <c r="O777" s="40">
        <f t="shared" si="126"/>
        <v>0</v>
      </c>
      <c r="P777" s="68">
        <f t="shared" si="127"/>
        <v>0</v>
      </c>
      <c r="Q777" s="69" t="e">
        <f t="shared" si="122"/>
        <v>#N/A</v>
      </c>
      <c r="R777" s="70">
        <f t="shared" si="128"/>
        <v>0</v>
      </c>
      <c r="T777" s="10"/>
      <c r="U777" s="10"/>
      <c r="V777" s="10"/>
      <c r="W777" s="10"/>
      <c r="X777" s="10"/>
    </row>
    <row r="778" spans="4:24" s="9" customFormat="1" x14ac:dyDescent="0.3">
      <c r="D778" s="17">
        <f t="shared" si="123"/>
        <v>115053</v>
      </c>
      <c r="E778" s="41">
        <v>1</v>
      </c>
      <c r="F778" s="83">
        <f t="shared" si="129"/>
        <v>3</v>
      </c>
      <c r="G778" s="39"/>
      <c r="H778" s="39"/>
      <c r="I778" s="39"/>
      <c r="J778" s="39"/>
      <c r="K778" s="84" t="e">
        <f t="shared" si="124"/>
        <v>#N/A</v>
      </c>
      <c r="L778" s="84" t="e">
        <f t="shared" si="125"/>
        <v>#N/A</v>
      </c>
      <c r="M778" s="40">
        <f t="shared" si="120"/>
        <v>0</v>
      </c>
      <c r="N778" s="40" t="e">
        <f t="shared" si="121"/>
        <v>#N/A</v>
      </c>
      <c r="O778" s="40">
        <f t="shared" si="126"/>
        <v>0</v>
      </c>
      <c r="P778" s="68">
        <f t="shared" si="127"/>
        <v>0</v>
      </c>
      <c r="Q778" s="69" t="e">
        <f t="shared" si="122"/>
        <v>#N/A</v>
      </c>
      <c r="R778" s="70">
        <f t="shared" si="128"/>
        <v>0</v>
      </c>
      <c r="T778" s="10"/>
      <c r="U778" s="10"/>
      <c r="V778" s="10"/>
      <c r="W778" s="10"/>
      <c r="X778" s="10"/>
    </row>
    <row r="779" spans="4:24" s="9" customFormat="1" x14ac:dyDescent="0.3">
      <c r="D779" s="17">
        <f t="shared" si="123"/>
        <v>115143</v>
      </c>
      <c r="E779" s="41">
        <v>1</v>
      </c>
      <c r="F779" s="83">
        <f t="shared" si="129"/>
        <v>3</v>
      </c>
      <c r="G779" s="39"/>
      <c r="H779" s="39"/>
      <c r="I779" s="39"/>
      <c r="J779" s="39"/>
      <c r="K779" s="84" t="e">
        <f t="shared" si="124"/>
        <v>#N/A</v>
      </c>
      <c r="L779" s="84" t="e">
        <f t="shared" si="125"/>
        <v>#N/A</v>
      </c>
      <c r="M779" s="40">
        <f t="shared" si="120"/>
        <v>0</v>
      </c>
      <c r="N779" s="40" t="e">
        <f t="shared" si="121"/>
        <v>#N/A</v>
      </c>
      <c r="O779" s="40">
        <f t="shared" si="126"/>
        <v>0</v>
      </c>
      <c r="P779" s="68">
        <f t="shared" si="127"/>
        <v>0</v>
      </c>
      <c r="Q779" s="69" t="e">
        <f t="shared" si="122"/>
        <v>#N/A</v>
      </c>
      <c r="R779" s="70">
        <f t="shared" si="128"/>
        <v>0</v>
      </c>
      <c r="T779" s="10"/>
      <c r="U779" s="10"/>
      <c r="V779" s="10"/>
      <c r="W779" s="10"/>
      <c r="X779" s="10"/>
    </row>
    <row r="780" spans="4:24" s="9" customFormat="1" x14ac:dyDescent="0.3">
      <c r="D780" s="17">
        <f t="shared" si="123"/>
        <v>115234</v>
      </c>
      <c r="E780" s="41">
        <v>1</v>
      </c>
      <c r="F780" s="83">
        <f t="shared" si="129"/>
        <v>3</v>
      </c>
      <c r="G780" s="39"/>
      <c r="H780" s="39"/>
      <c r="I780" s="39"/>
      <c r="J780" s="39"/>
      <c r="K780" s="84" t="e">
        <f t="shared" si="124"/>
        <v>#N/A</v>
      </c>
      <c r="L780" s="84" t="e">
        <f t="shared" si="125"/>
        <v>#N/A</v>
      </c>
      <c r="M780" s="40">
        <f t="shared" si="120"/>
        <v>0</v>
      </c>
      <c r="N780" s="40" t="e">
        <f t="shared" si="121"/>
        <v>#N/A</v>
      </c>
      <c r="O780" s="40">
        <f t="shared" si="126"/>
        <v>0</v>
      </c>
      <c r="P780" s="68">
        <f t="shared" si="127"/>
        <v>0</v>
      </c>
      <c r="Q780" s="69" t="e">
        <f t="shared" si="122"/>
        <v>#N/A</v>
      </c>
      <c r="R780" s="70">
        <f t="shared" si="128"/>
        <v>0</v>
      </c>
      <c r="T780" s="10"/>
      <c r="U780" s="10"/>
      <c r="V780" s="10"/>
      <c r="W780" s="10"/>
      <c r="X780" s="10"/>
    </row>
    <row r="781" spans="4:24" s="9" customFormat="1" x14ac:dyDescent="0.3">
      <c r="D781" s="17">
        <f t="shared" si="123"/>
        <v>115326</v>
      </c>
      <c r="E781" s="41">
        <v>1</v>
      </c>
      <c r="F781" s="83">
        <f t="shared" si="129"/>
        <v>3</v>
      </c>
      <c r="G781" s="39"/>
      <c r="H781" s="39"/>
      <c r="I781" s="39"/>
      <c r="J781" s="39"/>
      <c r="K781" s="84" t="e">
        <f t="shared" si="124"/>
        <v>#N/A</v>
      </c>
      <c r="L781" s="84" t="e">
        <f t="shared" si="125"/>
        <v>#N/A</v>
      </c>
      <c r="M781" s="40">
        <f t="shared" si="120"/>
        <v>0</v>
      </c>
      <c r="N781" s="40" t="e">
        <f t="shared" si="121"/>
        <v>#N/A</v>
      </c>
      <c r="O781" s="40">
        <f t="shared" si="126"/>
        <v>0</v>
      </c>
      <c r="P781" s="68">
        <f t="shared" si="127"/>
        <v>0</v>
      </c>
      <c r="Q781" s="69" t="e">
        <f t="shared" si="122"/>
        <v>#N/A</v>
      </c>
      <c r="R781" s="70">
        <f t="shared" si="128"/>
        <v>0</v>
      </c>
      <c r="T781" s="10"/>
      <c r="U781" s="10"/>
      <c r="V781" s="10"/>
      <c r="W781" s="10"/>
      <c r="X781" s="10"/>
    </row>
    <row r="782" spans="4:24" s="9" customFormat="1" x14ac:dyDescent="0.3">
      <c r="D782" s="17">
        <f t="shared" si="123"/>
        <v>115418</v>
      </c>
      <c r="E782" s="41">
        <v>1</v>
      </c>
      <c r="F782" s="83">
        <f t="shared" si="129"/>
        <v>3</v>
      </c>
      <c r="G782" s="39"/>
      <c r="H782" s="39"/>
      <c r="I782" s="39"/>
      <c r="J782" s="39"/>
      <c r="K782" s="84" t="e">
        <f t="shared" si="124"/>
        <v>#N/A</v>
      </c>
      <c r="L782" s="84" t="e">
        <f t="shared" si="125"/>
        <v>#N/A</v>
      </c>
      <c r="M782" s="40">
        <f t="shared" si="120"/>
        <v>0</v>
      </c>
      <c r="N782" s="40" t="e">
        <f t="shared" si="121"/>
        <v>#N/A</v>
      </c>
      <c r="O782" s="40">
        <f t="shared" si="126"/>
        <v>0</v>
      </c>
      <c r="P782" s="68">
        <f t="shared" si="127"/>
        <v>0</v>
      </c>
      <c r="Q782" s="69" t="e">
        <f t="shared" si="122"/>
        <v>#N/A</v>
      </c>
      <c r="R782" s="70">
        <f t="shared" si="128"/>
        <v>0</v>
      </c>
      <c r="T782" s="10"/>
      <c r="U782" s="10"/>
      <c r="V782" s="10"/>
      <c r="W782" s="10"/>
      <c r="X782" s="10"/>
    </row>
    <row r="783" spans="4:24" s="9" customFormat="1" x14ac:dyDescent="0.3">
      <c r="D783" s="17">
        <f t="shared" si="123"/>
        <v>115509</v>
      </c>
      <c r="E783" s="41">
        <v>1</v>
      </c>
      <c r="F783" s="83">
        <f t="shared" si="129"/>
        <v>3</v>
      </c>
      <c r="G783" s="39"/>
      <c r="H783" s="39"/>
      <c r="I783" s="39"/>
      <c r="J783" s="39"/>
      <c r="K783" s="84" t="e">
        <f t="shared" si="124"/>
        <v>#N/A</v>
      </c>
      <c r="L783" s="84" t="e">
        <f t="shared" si="125"/>
        <v>#N/A</v>
      </c>
      <c r="M783" s="40">
        <f t="shared" si="120"/>
        <v>0</v>
      </c>
      <c r="N783" s="40" t="e">
        <f t="shared" si="121"/>
        <v>#N/A</v>
      </c>
      <c r="O783" s="40">
        <f t="shared" si="126"/>
        <v>0</v>
      </c>
      <c r="P783" s="68">
        <f t="shared" si="127"/>
        <v>0</v>
      </c>
      <c r="Q783" s="69" t="e">
        <f t="shared" si="122"/>
        <v>#N/A</v>
      </c>
      <c r="R783" s="70">
        <f t="shared" si="128"/>
        <v>0</v>
      </c>
      <c r="T783" s="10"/>
      <c r="U783" s="10"/>
      <c r="V783" s="10"/>
      <c r="W783" s="10"/>
      <c r="X783" s="10"/>
    </row>
    <row r="784" spans="4:24" s="9" customFormat="1" x14ac:dyDescent="0.3">
      <c r="D784" s="17">
        <f t="shared" si="123"/>
        <v>115600</v>
      </c>
      <c r="E784" s="41">
        <v>1</v>
      </c>
      <c r="F784" s="83">
        <f t="shared" si="129"/>
        <v>3</v>
      </c>
      <c r="G784" s="39"/>
      <c r="H784" s="39"/>
      <c r="I784" s="39"/>
      <c r="J784" s="39"/>
      <c r="K784" s="84" t="e">
        <f t="shared" si="124"/>
        <v>#N/A</v>
      </c>
      <c r="L784" s="84" t="e">
        <f t="shared" si="125"/>
        <v>#N/A</v>
      </c>
      <c r="M784" s="40">
        <f t="shared" si="120"/>
        <v>0</v>
      </c>
      <c r="N784" s="40" t="e">
        <f t="shared" si="121"/>
        <v>#N/A</v>
      </c>
      <c r="O784" s="40">
        <f t="shared" si="126"/>
        <v>0</v>
      </c>
      <c r="P784" s="68">
        <f t="shared" si="127"/>
        <v>0</v>
      </c>
      <c r="Q784" s="69" t="e">
        <f t="shared" si="122"/>
        <v>#N/A</v>
      </c>
      <c r="R784" s="70">
        <f t="shared" si="128"/>
        <v>0</v>
      </c>
      <c r="T784" s="10"/>
      <c r="U784" s="10"/>
      <c r="V784" s="10"/>
      <c r="W784" s="10"/>
      <c r="X784" s="10"/>
    </row>
    <row r="785" spans="4:24" s="9" customFormat="1" x14ac:dyDescent="0.3">
      <c r="D785" s="17">
        <f t="shared" si="123"/>
        <v>115692</v>
      </c>
      <c r="E785" s="41">
        <v>1</v>
      </c>
      <c r="F785" s="83">
        <f t="shared" si="129"/>
        <v>3</v>
      </c>
      <c r="G785" s="39"/>
      <c r="H785" s="39"/>
      <c r="I785" s="39"/>
      <c r="J785" s="39"/>
      <c r="K785" s="84" t="e">
        <f t="shared" si="124"/>
        <v>#N/A</v>
      </c>
      <c r="L785" s="84" t="e">
        <f t="shared" si="125"/>
        <v>#N/A</v>
      </c>
      <c r="M785" s="40">
        <f t="shared" si="120"/>
        <v>0</v>
      </c>
      <c r="N785" s="40" t="e">
        <f t="shared" si="121"/>
        <v>#N/A</v>
      </c>
      <c r="O785" s="40">
        <f t="shared" si="126"/>
        <v>0</v>
      </c>
      <c r="P785" s="68">
        <f t="shared" si="127"/>
        <v>0</v>
      </c>
      <c r="Q785" s="69" t="e">
        <f t="shared" si="122"/>
        <v>#N/A</v>
      </c>
      <c r="R785" s="70">
        <f t="shared" si="128"/>
        <v>0</v>
      </c>
      <c r="T785" s="10"/>
      <c r="U785" s="10"/>
      <c r="V785" s="10"/>
      <c r="W785" s="10"/>
      <c r="X785" s="10"/>
    </row>
    <row r="786" spans="4:24" s="9" customFormat="1" x14ac:dyDescent="0.3">
      <c r="D786" s="17">
        <f t="shared" si="123"/>
        <v>115784</v>
      </c>
      <c r="E786" s="41">
        <v>1</v>
      </c>
      <c r="F786" s="83">
        <f t="shared" si="129"/>
        <v>3</v>
      </c>
      <c r="G786" s="39"/>
      <c r="H786" s="39"/>
      <c r="I786" s="39"/>
      <c r="J786" s="39"/>
      <c r="K786" s="84" t="e">
        <f t="shared" si="124"/>
        <v>#N/A</v>
      </c>
      <c r="L786" s="84" t="e">
        <f t="shared" si="125"/>
        <v>#N/A</v>
      </c>
      <c r="M786" s="40">
        <f t="shared" si="120"/>
        <v>0</v>
      </c>
      <c r="N786" s="40" t="e">
        <f t="shared" si="121"/>
        <v>#N/A</v>
      </c>
      <c r="O786" s="40">
        <f t="shared" si="126"/>
        <v>0</v>
      </c>
      <c r="P786" s="68">
        <f t="shared" si="127"/>
        <v>0</v>
      </c>
      <c r="Q786" s="69" t="e">
        <f t="shared" si="122"/>
        <v>#N/A</v>
      </c>
      <c r="R786" s="70">
        <f t="shared" si="128"/>
        <v>0</v>
      </c>
      <c r="T786" s="10"/>
      <c r="U786" s="10"/>
      <c r="V786" s="10"/>
      <c r="W786" s="10"/>
      <c r="X786" s="10"/>
    </row>
    <row r="787" spans="4:24" s="9" customFormat="1" x14ac:dyDescent="0.3">
      <c r="D787" s="17">
        <f t="shared" si="123"/>
        <v>115874</v>
      </c>
      <c r="E787" s="41">
        <v>1</v>
      </c>
      <c r="F787" s="83">
        <f t="shared" si="129"/>
        <v>3</v>
      </c>
      <c r="G787" s="39"/>
      <c r="H787" s="39"/>
      <c r="I787" s="39"/>
      <c r="J787" s="39"/>
      <c r="K787" s="84" t="e">
        <f t="shared" si="124"/>
        <v>#N/A</v>
      </c>
      <c r="L787" s="84" t="e">
        <f t="shared" si="125"/>
        <v>#N/A</v>
      </c>
      <c r="M787" s="40">
        <f t="shared" si="120"/>
        <v>0</v>
      </c>
      <c r="N787" s="40" t="e">
        <f t="shared" si="121"/>
        <v>#N/A</v>
      </c>
      <c r="O787" s="40">
        <f t="shared" si="126"/>
        <v>0</v>
      </c>
      <c r="P787" s="68">
        <f t="shared" si="127"/>
        <v>0</v>
      </c>
      <c r="Q787" s="69" t="e">
        <f t="shared" si="122"/>
        <v>#N/A</v>
      </c>
      <c r="R787" s="70">
        <f t="shared" si="128"/>
        <v>0</v>
      </c>
      <c r="T787" s="10"/>
      <c r="U787" s="10"/>
      <c r="V787" s="10"/>
      <c r="W787" s="10"/>
      <c r="X787" s="10"/>
    </row>
    <row r="788" spans="4:24" s="9" customFormat="1" x14ac:dyDescent="0.3">
      <c r="D788" s="17">
        <f t="shared" si="123"/>
        <v>115965</v>
      </c>
      <c r="E788" s="41">
        <v>1</v>
      </c>
      <c r="F788" s="83">
        <f t="shared" si="129"/>
        <v>3</v>
      </c>
      <c r="G788" s="39"/>
      <c r="H788" s="39"/>
      <c r="I788" s="39"/>
      <c r="J788" s="39"/>
      <c r="K788" s="84" t="e">
        <f t="shared" si="124"/>
        <v>#N/A</v>
      </c>
      <c r="L788" s="84" t="e">
        <f t="shared" si="125"/>
        <v>#N/A</v>
      </c>
      <c r="M788" s="40">
        <f t="shared" si="120"/>
        <v>0</v>
      </c>
      <c r="N788" s="40" t="e">
        <f t="shared" si="121"/>
        <v>#N/A</v>
      </c>
      <c r="O788" s="40">
        <f t="shared" si="126"/>
        <v>0</v>
      </c>
      <c r="P788" s="68">
        <f t="shared" si="127"/>
        <v>0</v>
      </c>
      <c r="Q788" s="69" t="e">
        <f t="shared" si="122"/>
        <v>#N/A</v>
      </c>
      <c r="R788" s="70">
        <f t="shared" si="128"/>
        <v>0</v>
      </c>
      <c r="T788" s="10"/>
      <c r="U788" s="10"/>
      <c r="V788" s="10"/>
      <c r="W788" s="10"/>
      <c r="X788" s="10"/>
    </row>
    <row r="789" spans="4:24" s="9" customFormat="1" x14ac:dyDescent="0.3">
      <c r="D789" s="17">
        <f t="shared" si="123"/>
        <v>116057</v>
      </c>
      <c r="E789" s="41">
        <v>1</v>
      </c>
      <c r="F789" s="83">
        <f t="shared" si="129"/>
        <v>3</v>
      </c>
      <c r="G789" s="39"/>
      <c r="H789" s="39"/>
      <c r="I789" s="39"/>
      <c r="J789" s="39"/>
      <c r="K789" s="84" t="e">
        <f t="shared" si="124"/>
        <v>#N/A</v>
      </c>
      <c r="L789" s="84" t="e">
        <f t="shared" si="125"/>
        <v>#N/A</v>
      </c>
      <c r="M789" s="40">
        <f t="shared" si="120"/>
        <v>0</v>
      </c>
      <c r="N789" s="40" t="e">
        <f t="shared" si="121"/>
        <v>#N/A</v>
      </c>
      <c r="O789" s="40">
        <f t="shared" si="126"/>
        <v>0</v>
      </c>
      <c r="P789" s="68">
        <f t="shared" si="127"/>
        <v>0</v>
      </c>
      <c r="Q789" s="69" t="e">
        <f t="shared" si="122"/>
        <v>#N/A</v>
      </c>
      <c r="R789" s="70">
        <f t="shared" si="128"/>
        <v>0</v>
      </c>
      <c r="T789" s="10"/>
      <c r="U789" s="10"/>
      <c r="V789" s="10"/>
      <c r="W789" s="10"/>
      <c r="X789" s="10"/>
    </row>
    <row r="790" spans="4:24" s="9" customFormat="1" x14ac:dyDescent="0.3">
      <c r="D790" s="17">
        <f t="shared" si="123"/>
        <v>116149</v>
      </c>
      <c r="E790" s="41">
        <v>1</v>
      </c>
      <c r="F790" s="83">
        <f t="shared" si="129"/>
        <v>3</v>
      </c>
      <c r="G790" s="39"/>
      <c r="H790" s="39"/>
      <c r="I790" s="39"/>
      <c r="J790" s="39"/>
      <c r="K790" s="84" t="e">
        <f t="shared" si="124"/>
        <v>#N/A</v>
      </c>
      <c r="L790" s="84" t="e">
        <f t="shared" si="125"/>
        <v>#N/A</v>
      </c>
      <c r="M790" s="40">
        <f t="shared" si="120"/>
        <v>0</v>
      </c>
      <c r="N790" s="40" t="e">
        <f t="shared" si="121"/>
        <v>#N/A</v>
      </c>
      <c r="O790" s="40">
        <f t="shared" si="126"/>
        <v>0</v>
      </c>
      <c r="P790" s="68">
        <f t="shared" si="127"/>
        <v>0</v>
      </c>
      <c r="Q790" s="69" t="e">
        <f t="shared" si="122"/>
        <v>#N/A</v>
      </c>
      <c r="R790" s="70">
        <f t="shared" si="128"/>
        <v>0</v>
      </c>
      <c r="T790" s="10"/>
      <c r="U790" s="10"/>
      <c r="V790" s="10"/>
      <c r="W790" s="10"/>
      <c r="X790" s="10"/>
    </row>
    <row r="791" spans="4:24" s="9" customFormat="1" x14ac:dyDescent="0.3">
      <c r="D791" s="17">
        <f t="shared" si="123"/>
        <v>116239</v>
      </c>
      <c r="E791" s="41">
        <v>1</v>
      </c>
      <c r="F791" s="83">
        <f t="shared" si="129"/>
        <v>3</v>
      </c>
      <c r="G791" s="39"/>
      <c r="H791" s="39"/>
      <c r="I791" s="39"/>
      <c r="J791" s="39"/>
      <c r="K791" s="84" t="e">
        <f t="shared" si="124"/>
        <v>#N/A</v>
      </c>
      <c r="L791" s="84" t="e">
        <f t="shared" si="125"/>
        <v>#N/A</v>
      </c>
      <c r="M791" s="40">
        <f t="shared" si="120"/>
        <v>0</v>
      </c>
      <c r="N791" s="40" t="e">
        <f t="shared" si="121"/>
        <v>#N/A</v>
      </c>
      <c r="O791" s="40">
        <f t="shared" si="126"/>
        <v>0</v>
      </c>
      <c r="P791" s="68">
        <f t="shared" si="127"/>
        <v>0</v>
      </c>
      <c r="Q791" s="69" t="e">
        <f t="shared" si="122"/>
        <v>#N/A</v>
      </c>
      <c r="R791" s="70">
        <f t="shared" si="128"/>
        <v>0</v>
      </c>
      <c r="T791" s="10"/>
      <c r="U791" s="10"/>
      <c r="V791" s="10"/>
      <c r="W791" s="10"/>
      <c r="X791" s="10"/>
    </row>
    <row r="792" spans="4:24" s="9" customFormat="1" x14ac:dyDescent="0.3">
      <c r="D792" s="17">
        <f t="shared" si="123"/>
        <v>116330</v>
      </c>
      <c r="E792" s="41">
        <v>1</v>
      </c>
      <c r="F792" s="83">
        <f t="shared" si="129"/>
        <v>3</v>
      </c>
      <c r="G792" s="39"/>
      <c r="H792" s="39"/>
      <c r="I792" s="39"/>
      <c r="J792" s="39"/>
      <c r="K792" s="84" t="e">
        <f t="shared" si="124"/>
        <v>#N/A</v>
      </c>
      <c r="L792" s="84" t="e">
        <f t="shared" si="125"/>
        <v>#N/A</v>
      </c>
      <c r="M792" s="40">
        <f t="shared" si="120"/>
        <v>0</v>
      </c>
      <c r="N792" s="40" t="e">
        <f t="shared" si="121"/>
        <v>#N/A</v>
      </c>
      <c r="O792" s="40">
        <f t="shared" si="126"/>
        <v>0</v>
      </c>
      <c r="P792" s="68">
        <f t="shared" si="127"/>
        <v>0</v>
      </c>
      <c r="Q792" s="69" t="e">
        <f t="shared" si="122"/>
        <v>#N/A</v>
      </c>
      <c r="R792" s="70">
        <f t="shared" si="128"/>
        <v>0</v>
      </c>
      <c r="T792" s="10"/>
      <c r="U792" s="10"/>
      <c r="V792" s="10"/>
      <c r="W792" s="10"/>
      <c r="X792" s="10"/>
    </row>
    <row r="793" spans="4:24" s="9" customFormat="1" x14ac:dyDescent="0.3">
      <c r="D793" s="17">
        <f t="shared" si="123"/>
        <v>116422</v>
      </c>
      <c r="E793" s="41">
        <v>1</v>
      </c>
      <c r="F793" s="83">
        <f t="shared" si="129"/>
        <v>3</v>
      </c>
      <c r="G793" s="39"/>
      <c r="H793" s="39"/>
      <c r="I793" s="39"/>
      <c r="J793" s="39"/>
      <c r="K793" s="84" t="e">
        <f t="shared" si="124"/>
        <v>#N/A</v>
      </c>
      <c r="L793" s="84" t="e">
        <f t="shared" si="125"/>
        <v>#N/A</v>
      </c>
      <c r="M793" s="40">
        <f t="shared" si="120"/>
        <v>0</v>
      </c>
      <c r="N793" s="40" t="e">
        <f t="shared" si="121"/>
        <v>#N/A</v>
      </c>
      <c r="O793" s="40">
        <f t="shared" si="126"/>
        <v>0</v>
      </c>
      <c r="P793" s="68">
        <f t="shared" si="127"/>
        <v>0</v>
      </c>
      <c r="Q793" s="69" t="e">
        <f t="shared" si="122"/>
        <v>#N/A</v>
      </c>
      <c r="R793" s="70">
        <f t="shared" si="128"/>
        <v>0</v>
      </c>
      <c r="T793" s="10"/>
      <c r="U793" s="10"/>
      <c r="V793" s="10"/>
      <c r="W793" s="10"/>
      <c r="X793" s="10"/>
    </row>
    <row r="794" spans="4:24" s="9" customFormat="1" x14ac:dyDescent="0.3">
      <c r="D794" s="17">
        <f t="shared" si="123"/>
        <v>116514</v>
      </c>
      <c r="E794" s="41">
        <v>1</v>
      </c>
      <c r="F794" s="83">
        <f t="shared" si="129"/>
        <v>3</v>
      </c>
      <c r="G794" s="39"/>
      <c r="H794" s="39"/>
      <c r="I794" s="39"/>
      <c r="J794" s="39"/>
      <c r="K794" s="84" t="e">
        <f t="shared" si="124"/>
        <v>#N/A</v>
      </c>
      <c r="L794" s="84" t="e">
        <f t="shared" si="125"/>
        <v>#N/A</v>
      </c>
      <c r="M794" s="40">
        <f t="shared" si="120"/>
        <v>0</v>
      </c>
      <c r="N794" s="40" t="e">
        <f t="shared" si="121"/>
        <v>#N/A</v>
      </c>
      <c r="O794" s="40">
        <f t="shared" si="126"/>
        <v>0</v>
      </c>
      <c r="P794" s="68">
        <f t="shared" si="127"/>
        <v>0</v>
      </c>
      <c r="Q794" s="69" t="e">
        <f t="shared" si="122"/>
        <v>#N/A</v>
      </c>
      <c r="R794" s="70">
        <f t="shared" si="128"/>
        <v>0</v>
      </c>
      <c r="T794" s="10"/>
      <c r="U794" s="10"/>
      <c r="V794" s="10"/>
      <c r="W794" s="10"/>
      <c r="X794" s="10"/>
    </row>
    <row r="795" spans="4:24" s="9" customFormat="1" x14ac:dyDescent="0.3">
      <c r="D795" s="17">
        <f t="shared" si="123"/>
        <v>116604</v>
      </c>
      <c r="E795" s="41">
        <v>1</v>
      </c>
      <c r="F795" s="83">
        <f t="shared" si="129"/>
        <v>3</v>
      </c>
      <c r="G795" s="39"/>
      <c r="H795" s="39"/>
      <c r="I795" s="39"/>
      <c r="J795" s="39"/>
      <c r="K795" s="84" t="e">
        <f t="shared" si="124"/>
        <v>#N/A</v>
      </c>
      <c r="L795" s="84" t="e">
        <f t="shared" si="125"/>
        <v>#N/A</v>
      </c>
      <c r="M795" s="40">
        <f t="shared" si="120"/>
        <v>0</v>
      </c>
      <c r="N795" s="40" t="e">
        <f t="shared" si="121"/>
        <v>#N/A</v>
      </c>
      <c r="O795" s="40">
        <f t="shared" si="126"/>
        <v>0</v>
      </c>
      <c r="P795" s="68">
        <f t="shared" si="127"/>
        <v>0</v>
      </c>
      <c r="Q795" s="69" t="e">
        <f t="shared" si="122"/>
        <v>#N/A</v>
      </c>
      <c r="R795" s="70">
        <f t="shared" si="128"/>
        <v>0</v>
      </c>
      <c r="T795" s="10"/>
      <c r="U795" s="10"/>
      <c r="V795" s="10"/>
      <c r="W795" s="10"/>
      <c r="X795" s="10"/>
    </row>
    <row r="796" spans="4:24" s="9" customFormat="1" x14ac:dyDescent="0.3">
      <c r="D796" s="17">
        <f t="shared" si="123"/>
        <v>116695</v>
      </c>
      <c r="E796" s="41">
        <v>1</v>
      </c>
      <c r="F796" s="83">
        <f t="shared" si="129"/>
        <v>3</v>
      </c>
      <c r="G796" s="39"/>
      <c r="H796" s="39"/>
      <c r="I796" s="39"/>
      <c r="J796" s="39"/>
      <c r="K796" s="84" t="e">
        <f t="shared" si="124"/>
        <v>#N/A</v>
      </c>
      <c r="L796" s="84" t="e">
        <f t="shared" si="125"/>
        <v>#N/A</v>
      </c>
      <c r="M796" s="40">
        <f t="shared" si="120"/>
        <v>0</v>
      </c>
      <c r="N796" s="40" t="e">
        <f t="shared" si="121"/>
        <v>#N/A</v>
      </c>
      <c r="O796" s="40">
        <f t="shared" si="126"/>
        <v>0</v>
      </c>
      <c r="P796" s="68">
        <f t="shared" si="127"/>
        <v>0</v>
      </c>
      <c r="Q796" s="69" t="e">
        <f t="shared" si="122"/>
        <v>#N/A</v>
      </c>
      <c r="R796" s="70">
        <f t="shared" si="128"/>
        <v>0</v>
      </c>
      <c r="T796" s="10"/>
      <c r="U796" s="10"/>
      <c r="V796" s="10"/>
      <c r="W796" s="10"/>
      <c r="X796" s="10"/>
    </row>
    <row r="797" spans="4:24" s="9" customFormat="1" x14ac:dyDescent="0.3">
      <c r="D797" s="17">
        <f t="shared" si="123"/>
        <v>116787</v>
      </c>
      <c r="E797" s="41">
        <v>1</v>
      </c>
      <c r="F797" s="83">
        <f t="shared" si="129"/>
        <v>3</v>
      </c>
      <c r="G797" s="39"/>
      <c r="H797" s="39"/>
      <c r="I797" s="39"/>
      <c r="J797" s="39"/>
      <c r="K797" s="84" t="e">
        <f t="shared" si="124"/>
        <v>#N/A</v>
      </c>
      <c r="L797" s="84" t="e">
        <f t="shared" si="125"/>
        <v>#N/A</v>
      </c>
      <c r="M797" s="40">
        <f t="shared" si="120"/>
        <v>0</v>
      </c>
      <c r="N797" s="40" t="e">
        <f t="shared" si="121"/>
        <v>#N/A</v>
      </c>
      <c r="O797" s="40">
        <f t="shared" si="126"/>
        <v>0</v>
      </c>
      <c r="P797" s="68">
        <f t="shared" si="127"/>
        <v>0</v>
      </c>
      <c r="Q797" s="69" t="e">
        <f t="shared" si="122"/>
        <v>#N/A</v>
      </c>
      <c r="R797" s="70">
        <f t="shared" si="128"/>
        <v>0</v>
      </c>
      <c r="T797" s="10"/>
      <c r="U797" s="10"/>
      <c r="V797" s="10"/>
      <c r="W797" s="10"/>
      <c r="X797" s="10"/>
    </row>
    <row r="798" spans="4:24" s="9" customFormat="1" x14ac:dyDescent="0.3">
      <c r="D798" s="17">
        <f t="shared" si="123"/>
        <v>116879</v>
      </c>
      <c r="E798" s="41">
        <v>1</v>
      </c>
      <c r="F798" s="83">
        <f t="shared" si="129"/>
        <v>3</v>
      </c>
      <c r="G798" s="39"/>
      <c r="H798" s="39"/>
      <c r="I798" s="39"/>
      <c r="J798" s="39"/>
      <c r="K798" s="84" t="e">
        <f t="shared" si="124"/>
        <v>#N/A</v>
      </c>
      <c r="L798" s="84" t="e">
        <f t="shared" si="125"/>
        <v>#N/A</v>
      </c>
      <c r="M798" s="40">
        <f t="shared" si="120"/>
        <v>0</v>
      </c>
      <c r="N798" s="40" t="e">
        <f t="shared" si="121"/>
        <v>#N/A</v>
      </c>
      <c r="O798" s="40">
        <f t="shared" si="126"/>
        <v>0</v>
      </c>
      <c r="P798" s="68">
        <f t="shared" si="127"/>
        <v>0</v>
      </c>
      <c r="Q798" s="69" t="e">
        <f t="shared" si="122"/>
        <v>#N/A</v>
      </c>
      <c r="R798" s="70">
        <f t="shared" si="128"/>
        <v>0</v>
      </c>
      <c r="T798" s="10"/>
      <c r="U798" s="10"/>
      <c r="V798" s="10"/>
      <c r="W798" s="10"/>
      <c r="X798" s="10"/>
    </row>
    <row r="799" spans="4:24" s="9" customFormat="1" x14ac:dyDescent="0.3">
      <c r="D799" s="17">
        <f t="shared" si="123"/>
        <v>116970</v>
      </c>
      <c r="E799" s="41">
        <v>1</v>
      </c>
      <c r="F799" s="83">
        <f t="shared" si="129"/>
        <v>3</v>
      </c>
      <c r="G799" s="39"/>
      <c r="H799" s="39"/>
      <c r="I799" s="39"/>
      <c r="J799" s="39"/>
      <c r="K799" s="84" t="e">
        <f t="shared" si="124"/>
        <v>#N/A</v>
      </c>
      <c r="L799" s="84" t="e">
        <f t="shared" si="125"/>
        <v>#N/A</v>
      </c>
      <c r="M799" s="40">
        <f t="shared" si="120"/>
        <v>0</v>
      </c>
      <c r="N799" s="40" t="e">
        <f t="shared" si="121"/>
        <v>#N/A</v>
      </c>
      <c r="O799" s="40">
        <f t="shared" si="126"/>
        <v>0</v>
      </c>
      <c r="P799" s="68">
        <f t="shared" si="127"/>
        <v>0</v>
      </c>
      <c r="Q799" s="69" t="e">
        <f t="shared" si="122"/>
        <v>#N/A</v>
      </c>
      <c r="R799" s="70">
        <f t="shared" si="128"/>
        <v>0</v>
      </c>
      <c r="T799" s="10"/>
      <c r="U799" s="10"/>
      <c r="V799" s="10"/>
      <c r="W799" s="10"/>
      <c r="X799" s="10"/>
    </row>
    <row r="800" spans="4:24" s="9" customFormat="1" x14ac:dyDescent="0.3">
      <c r="D800" s="17">
        <f t="shared" si="123"/>
        <v>117061</v>
      </c>
      <c r="E800" s="41">
        <v>1</v>
      </c>
      <c r="F800" s="83">
        <f t="shared" si="129"/>
        <v>3</v>
      </c>
      <c r="G800" s="39"/>
      <c r="H800" s="39"/>
      <c r="I800" s="39"/>
      <c r="J800" s="39"/>
      <c r="K800" s="84" t="e">
        <f t="shared" si="124"/>
        <v>#N/A</v>
      </c>
      <c r="L800" s="84" t="e">
        <f t="shared" si="125"/>
        <v>#N/A</v>
      </c>
      <c r="M800" s="40">
        <f t="shared" si="120"/>
        <v>0</v>
      </c>
      <c r="N800" s="40" t="e">
        <f t="shared" si="121"/>
        <v>#N/A</v>
      </c>
      <c r="O800" s="40">
        <f t="shared" si="126"/>
        <v>0</v>
      </c>
      <c r="P800" s="68">
        <f t="shared" si="127"/>
        <v>0</v>
      </c>
      <c r="Q800" s="69" t="e">
        <f t="shared" si="122"/>
        <v>#N/A</v>
      </c>
      <c r="R800" s="70">
        <f t="shared" si="128"/>
        <v>0</v>
      </c>
      <c r="T800" s="10"/>
      <c r="U800" s="10"/>
      <c r="V800" s="10"/>
      <c r="W800" s="10"/>
      <c r="X800" s="10"/>
    </row>
    <row r="801" spans="4:24" s="9" customFormat="1" x14ac:dyDescent="0.3">
      <c r="D801" s="17">
        <f t="shared" si="123"/>
        <v>117153</v>
      </c>
      <c r="E801" s="41">
        <v>1</v>
      </c>
      <c r="F801" s="83">
        <f t="shared" si="129"/>
        <v>3</v>
      </c>
      <c r="G801" s="39"/>
      <c r="H801" s="39"/>
      <c r="I801" s="39"/>
      <c r="J801" s="39"/>
      <c r="K801" s="84" t="e">
        <f t="shared" si="124"/>
        <v>#N/A</v>
      </c>
      <c r="L801" s="84" t="e">
        <f t="shared" si="125"/>
        <v>#N/A</v>
      </c>
      <c r="M801" s="40">
        <f t="shared" si="120"/>
        <v>0</v>
      </c>
      <c r="N801" s="40" t="e">
        <f t="shared" si="121"/>
        <v>#N/A</v>
      </c>
      <c r="O801" s="40">
        <f t="shared" si="126"/>
        <v>0</v>
      </c>
      <c r="P801" s="68">
        <f t="shared" si="127"/>
        <v>0</v>
      </c>
      <c r="Q801" s="69" t="e">
        <f t="shared" si="122"/>
        <v>#N/A</v>
      </c>
      <c r="R801" s="70">
        <f t="shared" si="128"/>
        <v>0</v>
      </c>
      <c r="T801" s="10"/>
      <c r="U801" s="10"/>
      <c r="V801" s="10"/>
      <c r="W801" s="10"/>
      <c r="X801" s="10"/>
    </row>
    <row r="802" spans="4:24" s="9" customFormat="1" x14ac:dyDescent="0.3">
      <c r="D802" s="17">
        <f t="shared" si="123"/>
        <v>117245</v>
      </c>
      <c r="E802" s="41">
        <v>1</v>
      </c>
      <c r="F802" s="83">
        <f t="shared" si="129"/>
        <v>3</v>
      </c>
      <c r="G802" s="39"/>
      <c r="H802" s="39"/>
      <c r="I802" s="39"/>
      <c r="J802" s="39"/>
      <c r="K802" s="84" t="e">
        <f t="shared" si="124"/>
        <v>#N/A</v>
      </c>
      <c r="L802" s="84" t="e">
        <f t="shared" si="125"/>
        <v>#N/A</v>
      </c>
      <c r="M802" s="40">
        <f t="shared" si="120"/>
        <v>0</v>
      </c>
      <c r="N802" s="40" t="e">
        <f t="shared" si="121"/>
        <v>#N/A</v>
      </c>
      <c r="O802" s="40">
        <f t="shared" si="126"/>
        <v>0</v>
      </c>
      <c r="P802" s="68">
        <f t="shared" si="127"/>
        <v>0</v>
      </c>
      <c r="Q802" s="69" t="e">
        <f t="shared" si="122"/>
        <v>#N/A</v>
      </c>
      <c r="R802" s="70">
        <f t="shared" si="128"/>
        <v>0</v>
      </c>
      <c r="T802" s="10"/>
      <c r="U802" s="10"/>
      <c r="V802" s="10"/>
      <c r="W802" s="10"/>
      <c r="X802" s="10"/>
    </row>
    <row r="803" spans="4:24" s="9" customFormat="1" x14ac:dyDescent="0.3">
      <c r="D803" s="17">
        <f t="shared" si="123"/>
        <v>117335</v>
      </c>
      <c r="E803" s="41">
        <v>1</v>
      </c>
      <c r="F803" s="83">
        <f t="shared" si="129"/>
        <v>3</v>
      </c>
      <c r="G803" s="39"/>
      <c r="H803" s="39"/>
      <c r="I803" s="39"/>
      <c r="J803" s="39"/>
      <c r="K803" s="84" t="e">
        <f t="shared" si="124"/>
        <v>#N/A</v>
      </c>
      <c r="L803" s="84" t="e">
        <f t="shared" si="125"/>
        <v>#N/A</v>
      </c>
      <c r="M803" s="40">
        <f t="shared" si="120"/>
        <v>0</v>
      </c>
      <c r="N803" s="40" t="e">
        <f t="shared" si="121"/>
        <v>#N/A</v>
      </c>
      <c r="O803" s="40">
        <f t="shared" si="126"/>
        <v>0</v>
      </c>
      <c r="P803" s="68">
        <f t="shared" si="127"/>
        <v>0</v>
      </c>
      <c r="Q803" s="69" t="e">
        <f t="shared" si="122"/>
        <v>#N/A</v>
      </c>
      <c r="R803" s="70">
        <f t="shared" si="128"/>
        <v>0</v>
      </c>
      <c r="T803" s="10"/>
      <c r="U803" s="10"/>
      <c r="V803" s="10"/>
      <c r="W803" s="10"/>
      <c r="X803" s="10"/>
    </row>
    <row r="804" spans="4:24" s="9" customFormat="1" x14ac:dyDescent="0.3">
      <c r="D804" s="17">
        <f t="shared" si="123"/>
        <v>117426</v>
      </c>
      <c r="E804" s="41">
        <v>1</v>
      </c>
      <c r="F804" s="83">
        <f t="shared" si="129"/>
        <v>3</v>
      </c>
      <c r="G804" s="39"/>
      <c r="H804" s="39"/>
      <c r="I804" s="39"/>
      <c r="J804" s="39"/>
      <c r="K804" s="84" t="e">
        <f t="shared" si="124"/>
        <v>#N/A</v>
      </c>
      <c r="L804" s="84" t="e">
        <f t="shared" si="125"/>
        <v>#N/A</v>
      </c>
      <c r="M804" s="40">
        <f t="shared" si="120"/>
        <v>0</v>
      </c>
      <c r="N804" s="40" t="e">
        <f t="shared" si="121"/>
        <v>#N/A</v>
      </c>
      <c r="O804" s="40">
        <f t="shared" si="126"/>
        <v>0</v>
      </c>
      <c r="P804" s="68">
        <f t="shared" si="127"/>
        <v>0</v>
      </c>
      <c r="Q804" s="69" t="e">
        <f t="shared" si="122"/>
        <v>#N/A</v>
      </c>
      <c r="R804" s="70">
        <f t="shared" si="128"/>
        <v>0</v>
      </c>
      <c r="T804" s="10"/>
      <c r="U804" s="10"/>
      <c r="V804" s="10"/>
      <c r="W804" s="10"/>
      <c r="X804" s="10"/>
    </row>
    <row r="805" spans="4:24" s="9" customFormat="1" x14ac:dyDescent="0.3">
      <c r="D805" s="17">
        <f t="shared" si="123"/>
        <v>117518</v>
      </c>
      <c r="E805" s="41">
        <v>1</v>
      </c>
      <c r="F805" s="83">
        <f t="shared" si="129"/>
        <v>3</v>
      </c>
      <c r="G805" s="39"/>
      <c r="H805" s="39"/>
      <c r="I805" s="39"/>
      <c r="J805" s="39"/>
      <c r="K805" s="84" t="e">
        <f t="shared" si="124"/>
        <v>#N/A</v>
      </c>
      <c r="L805" s="84" t="e">
        <f t="shared" si="125"/>
        <v>#N/A</v>
      </c>
      <c r="M805" s="40">
        <f t="shared" si="120"/>
        <v>0</v>
      </c>
      <c r="N805" s="40" t="e">
        <f t="shared" si="121"/>
        <v>#N/A</v>
      </c>
      <c r="O805" s="40">
        <f t="shared" si="126"/>
        <v>0</v>
      </c>
      <c r="P805" s="68">
        <f t="shared" si="127"/>
        <v>0</v>
      </c>
      <c r="Q805" s="69" t="e">
        <f t="shared" si="122"/>
        <v>#N/A</v>
      </c>
      <c r="R805" s="70">
        <f t="shared" si="128"/>
        <v>0</v>
      </c>
      <c r="T805" s="10"/>
      <c r="U805" s="10"/>
      <c r="V805" s="10"/>
      <c r="W805" s="10"/>
      <c r="X805" s="10"/>
    </row>
    <row r="806" spans="4:24" s="9" customFormat="1" x14ac:dyDescent="0.3">
      <c r="D806" s="17">
        <f t="shared" si="123"/>
        <v>117610</v>
      </c>
      <c r="E806" s="41">
        <v>1</v>
      </c>
      <c r="F806" s="83">
        <f t="shared" si="129"/>
        <v>3</v>
      </c>
      <c r="G806" s="39"/>
      <c r="H806" s="39"/>
      <c r="I806" s="39"/>
      <c r="J806" s="39"/>
      <c r="K806" s="84" t="e">
        <f t="shared" si="124"/>
        <v>#N/A</v>
      </c>
      <c r="L806" s="84" t="e">
        <f t="shared" si="125"/>
        <v>#N/A</v>
      </c>
      <c r="M806" s="40">
        <f t="shared" si="120"/>
        <v>0</v>
      </c>
      <c r="N806" s="40" t="e">
        <f t="shared" si="121"/>
        <v>#N/A</v>
      </c>
      <c r="O806" s="40">
        <f t="shared" si="126"/>
        <v>0</v>
      </c>
      <c r="P806" s="68">
        <f t="shared" si="127"/>
        <v>0</v>
      </c>
      <c r="Q806" s="69" t="e">
        <f t="shared" si="122"/>
        <v>#N/A</v>
      </c>
      <c r="R806" s="70">
        <f t="shared" si="128"/>
        <v>0</v>
      </c>
      <c r="T806" s="10"/>
      <c r="U806" s="10"/>
      <c r="V806" s="10"/>
      <c r="W806" s="10"/>
      <c r="X806" s="10"/>
    </row>
    <row r="807" spans="4:24" s="9" customFormat="1" x14ac:dyDescent="0.3">
      <c r="D807" s="17">
        <f t="shared" si="123"/>
        <v>117700</v>
      </c>
      <c r="E807" s="41">
        <v>1</v>
      </c>
      <c r="F807" s="83">
        <f t="shared" si="129"/>
        <v>3</v>
      </c>
      <c r="G807" s="39"/>
      <c r="H807" s="39"/>
      <c r="I807" s="39"/>
      <c r="J807" s="39"/>
      <c r="K807" s="84" t="e">
        <f t="shared" si="124"/>
        <v>#N/A</v>
      </c>
      <c r="L807" s="84" t="e">
        <f t="shared" si="125"/>
        <v>#N/A</v>
      </c>
      <c r="M807" s="40">
        <f t="shared" si="120"/>
        <v>0</v>
      </c>
      <c r="N807" s="40" t="e">
        <f t="shared" si="121"/>
        <v>#N/A</v>
      </c>
      <c r="O807" s="40">
        <f t="shared" si="126"/>
        <v>0</v>
      </c>
      <c r="P807" s="68">
        <f t="shared" si="127"/>
        <v>0</v>
      </c>
      <c r="Q807" s="69" t="e">
        <f t="shared" si="122"/>
        <v>#N/A</v>
      </c>
      <c r="R807" s="70">
        <f t="shared" si="128"/>
        <v>0</v>
      </c>
      <c r="T807" s="10"/>
      <c r="U807" s="10"/>
      <c r="V807" s="10"/>
      <c r="W807" s="10"/>
      <c r="X807" s="10"/>
    </row>
    <row r="808" spans="4:24" s="9" customFormat="1" x14ac:dyDescent="0.3">
      <c r="D808" s="17">
        <f t="shared" si="123"/>
        <v>117791</v>
      </c>
      <c r="E808" s="41">
        <v>1</v>
      </c>
      <c r="F808" s="83">
        <f t="shared" si="129"/>
        <v>3</v>
      </c>
      <c r="G808" s="39"/>
      <c r="H808" s="39"/>
      <c r="I808" s="39"/>
      <c r="J808" s="39"/>
      <c r="K808" s="84" t="e">
        <f t="shared" si="124"/>
        <v>#N/A</v>
      </c>
      <c r="L808" s="84" t="e">
        <f t="shared" si="125"/>
        <v>#N/A</v>
      </c>
      <c r="M808" s="40">
        <f t="shared" si="120"/>
        <v>0</v>
      </c>
      <c r="N808" s="40" t="e">
        <f t="shared" si="121"/>
        <v>#N/A</v>
      </c>
      <c r="O808" s="40">
        <f t="shared" si="126"/>
        <v>0</v>
      </c>
      <c r="P808" s="68">
        <f t="shared" si="127"/>
        <v>0</v>
      </c>
      <c r="Q808" s="69" t="e">
        <f t="shared" si="122"/>
        <v>#N/A</v>
      </c>
      <c r="R808" s="70">
        <f t="shared" si="128"/>
        <v>0</v>
      </c>
      <c r="T808" s="10"/>
      <c r="U808" s="10"/>
      <c r="V808" s="10"/>
      <c r="W808" s="10"/>
      <c r="X808" s="10"/>
    </row>
    <row r="809" spans="4:24" s="9" customFormat="1" x14ac:dyDescent="0.3">
      <c r="D809" s="17">
        <f t="shared" si="123"/>
        <v>117883</v>
      </c>
      <c r="E809" s="41">
        <v>1</v>
      </c>
      <c r="F809" s="83">
        <f t="shared" si="129"/>
        <v>3</v>
      </c>
      <c r="G809" s="39"/>
      <c r="H809" s="39"/>
      <c r="I809" s="39"/>
      <c r="J809" s="39"/>
      <c r="K809" s="84" t="e">
        <f t="shared" si="124"/>
        <v>#N/A</v>
      </c>
      <c r="L809" s="84" t="e">
        <f t="shared" si="125"/>
        <v>#N/A</v>
      </c>
      <c r="M809" s="40">
        <f t="shared" si="120"/>
        <v>0</v>
      </c>
      <c r="N809" s="40" t="e">
        <f t="shared" si="121"/>
        <v>#N/A</v>
      </c>
      <c r="O809" s="40">
        <f t="shared" si="126"/>
        <v>0</v>
      </c>
      <c r="P809" s="68">
        <f t="shared" si="127"/>
        <v>0</v>
      </c>
      <c r="Q809" s="69" t="e">
        <f t="shared" si="122"/>
        <v>#N/A</v>
      </c>
      <c r="R809" s="70">
        <f t="shared" si="128"/>
        <v>0</v>
      </c>
      <c r="T809" s="10"/>
      <c r="U809" s="10"/>
      <c r="V809" s="10"/>
      <c r="W809" s="10"/>
      <c r="X809" s="10"/>
    </row>
    <row r="810" spans="4:24" s="9" customFormat="1" x14ac:dyDescent="0.3">
      <c r="D810" s="17">
        <f t="shared" si="123"/>
        <v>117975</v>
      </c>
      <c r="E810" s="41">
        <v>1</v>
      </c>
      <c r="F810" s="83">
        <f t="shared" si="129"/>
        <v>3</v>
      </c>
      <c r="G810" s="39"/>
      <c r="H810" s="39"/>
      <c r="I810" s="39"/>
      <c r="J810" s="39"/>
      <c r="K810" s="84" t="e">
        <f t="shared" si="124"/>
        <v>#N/A</v>
      </c>
      <c r="L810" s="84" t="e">
        <f t="shared" si="125"/>
        <v>#N/A</v>
      </c>
      <c r="M810" s="40">
        <f t="shared" si="120"/>
        <v>0</v>
      </c>
      <c r="N810" s="40" t="e">
        <f t="shared" si="121"/>
        <v>#N/A</v>
      </c>
      <c r="O810" s="40">
        <f t="shared" si="126"/>
        <v>0</v>
      </c>
      <c r="P810" s="68">
        <f t="shared" si="127"/>
        <v>0</v>
      </c>
      <c r="Q810" s="69" t="e">
        <f t="shared" si="122"/>
        <v>#N/A</v>
      </c>
      <c r="R810" s="70">
        <f t="shared" si="128"/>
        <v>0</v>
      </c>
      <c r="T810" s="10"/>
      <c r="U810" s="10"/>
      <c r="V810" s="10"/>
      <c r="W810" s="10"/>
      <c r="X810" s="10"/>
    </row>
    <row r="811" spans="4:24" s="9" customFormat="1" x14ac:dyDescent="0.3">
      <c r="D811" s="17">
        <f t="shared" si="123"/>
        <v>118065</v>
      </c>
      <c r="E811" s="41">
        <v>1</v>
      </c>
      <c r="F811" s="83">
        <f t="shared" si="129"/>
        <v>3</v>
      </c>
      <c r="G811" s="39"/>
      <c r="H811" s="39"/>
      <c r="I811" s="39"/>
      <c r="J811" s="39"/>
      <c r="K811" s="84" t="e">
        <f t="shared" si="124"/>
        <v>#N/A</v>
      </c>
      <c r="L811" s="84" t="e">
        <f t="shared" si="125"/>
        <v>#N/A</v>
      </c>
      <c r="M811" s="40">
        <f t="shared" si="120"/>
        <v>0</v>
      </c>
      <c r="N811" s="40" t="e">
        <f t="shared" si="121"/>
        <v>#N/A</v>
      </c>
      <c r="O811" s="40">
        <f t="shared" si="126"/>
        <v>0</v>
      </c>
      <c r="P811" s="68">
        <f t="shared" si="127"/>
        <v>0</v>
      </c>
      <c r="Q811" s="69" t="e">
        <f t="shared" si="122"/>
        <v>#N/A</v>
      </c>
      <c r="R811" s="70">
        <f t="shared" si="128"/>
        <v>0</v>
      </c>
      <c r="T811" s="10"/>
      <c r="U811" s="10"/>
      <c r="V811" s="10"/>
      <c r="W811" s="10"/>
      <c r="X811" s="10"/>
    </row>
    <row r="812" spans="4:24" s="9" customFormat="1" x14ac:dyDescent="0.3">
      <c r="D812" s="17">
        <f t="shared" si="123"/>
        <v>118156</v>
      </c>
      <c r="E812" s="41">
        <v>1</v>
      </c>
      <c r="F812" s="83">
        <f t="shared" si="129"/>
        <v>3</v>
      </c>
      <c r="G812" s="39"/>
      <c r="H812" s="39"/>
      <c r="I812" s="39"/>
      <c r="J812" s="39"/>
      <c r="K812" s="84" t="e">
        <f t="shared" si="124"/>
        <v>#N/A</v>
      </c>
      <c r="L812" s="84" t="e">
        <f t="shared" si="125"/>
        <v>#N/A</v>
      </c>
      <c r="M812" s="40">
        <f t="shared" si="120"/>
        <v>0</v>
      </c>
      <c r="N812" s="40" t="e">
        <f t="shared" si="121"/>
        <v>#N/A</v>
      </c>
      <c r="O812" s="40">
        <f t="shared" si="126"/>
        <v>0</v>
      </c>
      <c r="P812" s="68">
        <f t="shared" si="127"/>
        <v>0</v>
      </c>
      <c r="Q812" s="69" t="e">
        <f t="shared" si="122"/>
        <v>#N/A</v>
      </c>
      <c r="R812" s="70">
        <f t="shared" si="128"/>
        <v>0</v>
      </c>
      <c r="T812" s="10"/>
      <c r="U812" s="10"/>
      <c r="V812" s="10"/>
      <c r="W812" s="10"/>
      <c r="X812" s="10"/>
    </row>
    <row r="813" spans="4:24" s="9" customFormat="1" x14ac:dyDescent="0.3">
      <c r="D813" s="17">
        <f t="shared" si="123"/>
        <v>118248</v>
      </c>
      <c r="E813" s="41">
        <v>1</v>
      </c>
      <c r="F813" s="83">
        <f t="shared" si="129"/>
        <v>3</v>
      </c>
      <c r="G813" s="39"/>
      <c r="H813" s="39"/>
      <c r="I813" s="39"/>
      <c r="J813" s="39"/>
      <c r="K813" s="84" t="e">
        <f t="shared" si="124"/>
        <v>#N/A</v>
      </c>
      <c r="L813" s="84" t="e">
        <f t="shared" si="125"/>
        <v>#N/A</v>
      </c>
      <c r="M813" s="40">
        <f t="shared" si="120"/>
        <v>0</v>
      </c>
      <c r="N813" s="40" t="e">
        <f t="shared" si="121"/>
        <v>#N/A</v>
      </c>
      <c r="O813" s="40">
        <f t="shared" si="126"/>
        <v>0</v>
      </c>
      <c r="P813" s="68">
        <f t="shared" si="127"/>
        <v>0</v>
      </c>
      <c r="Q813" s="69" t="e">
        <f t="shared" si="122"/>
        <v>#N/A</v>
      </c>
      <c r="R813" s="70">
        <f t="shared" si="128"/>
        <v>0</v>
      </c>
      <c r="T813" s="10"/>
      <c r="U813" s="10"/>
      <c r="V813" s="10"/>
      <c r="W813" s="10"/>
      <c r="X813" s="10"/>
    </row>
    <row r="814" spans="4:24" s="9" customFormat="1" x14ac:dyDescent="0.3">
      <c r="D814" s="17">
        <f t="shared" si="123"/>
        <v>118340</v>
      </c>
      <c r="E814" s="41">
        <v>1</v>
      </c>
      <c r="F814" s="83">
        <f t="shared" si="129"/>
        <v>3</v>
      </c>
      <c r="G814" s="39"/>
      <c r="H814" s="39"/>
      <c r="I814" s="39"/>
      <c r="J814" s="39"/>
      <c r="K814" s="84" t="e">
        <f t="shared" si="124"/>
        <v>#N/A</v>
      </c>
      <c r="L814" s="84" t="e">
        <f t="shared" si="125"/>
        <v>#N/A</v>
      </c>
      <c r="M814" s="40">
        <f t="shared" si="120"/>
        <v>0</v>
      </c>
      <c r="N814" s="40" t="e">
        <f t="shared" si="121"/>
        <v>#N/A</v>
      </c>
      <c r="O814" s="40">
        <f t="shared" si="126"/>
        <v>0</v>
      </c>
      <c r="P814" s="68">
        <f t="shared" si="127"/>
        <v>0</v>
      </c>
      <c r="Q814" s="69" t="e">
        <f t="shared" si="122"/>
        <v>#N/A</v>
      </c>
      <c r="R814" s="70">
        <f t="shared" si="128"/>
        <v>0</v>
      </c>
      <c r="T814" s="10"/>
      <c r="U814" s="10"/>
      <c r="V814" s="10"/>
      <c r="W814" s="10"/>
      <c r="X814" s="10"/>
    </row>
    <row r="815" spans="4:24" s="9" customFormat="1" x14ac:dyDescent="0.3">
      <c r="D815" s="17">
        <f t="shared" si="123"/>
        <v>118431</v>
      </c>
      <c r="E815" s="41">
        <v>1</v>
      </c>
      <c r="F815" s="83">
        <f t="shared" si="129"/>
        <v>3</v>
      </c>
      <c r="G815" s="39"/>
      <c r="H815" s="39"/>
      <c r="I815" s="39"/>
      <c r="J815" s="39"/>
      <c r="K815" s="84" t="e">
        <f t="shared" si="124"/>
        <v>#N/A</v>
      </c>
      <c r="L815" s="84" t="e">
        <f t="shared" si="125"/>
        <v>#N/A</v>
      </c>
      <c r="M815" s="40">
        <f t="shared" si="120"/>
        <v>0</v>
      </c>
      <c r="N815" s="40" t="e">
        <f t="shared" si="121"/>
        <v>#N/A</v>
      </c>
      <c r="O815" s="40">
        <f t="shared" si="126"/>
        <v>0</v>
      </c>
      <c r="P815" s="68">
        <f t="shared" si="127"/>
        <v>0</v>
      </c>
      <c r="Q815" s="69" t="e">
        <f t="shared" si="122"/>
        <v>#N/A</v>
      </c>
      <c r="R815" s="70">
        <f t="shared" si="128"/>
        <v>0</v>
      </c>
      <c r="T815" s="10"/>
      <c r="U815" s="10"/>
      <c r="V815" s="10"/>
      <c r="W815" s="10"/>
      <c r="X815" s="10"/>
    </row>
    <row r="816" spans="4:24" s="9" customFormat="1" x14ac:dyDescent="0.3">
      <c r="D816" s="17">
        <f t="shared" si="123"/>
        <v>118522</v>
      </c>
      <c r="E816" s="41">
        <v>1</v>
      </c>
      <c r="F816" s="83">
        <f t="shared" si="129"/>
        <v>3</v>
      </c>
      <c r="G816" s="39"/>
      <c r="H816" s="39"/>
      <c r="I816" s="39"/>
      <c r="J816" s="39"/>
      <c r="K816" s="84" t="e">
        <f t="shared" si="124"/>
        <v>#N/A</v>
      </c>
      <c r="L816" s="84" t="e">
        <f t="shared" si="125"/>
        <v>#N/A</v>
      </c>
      <c r="M816" s="40">
        <f t="shared" si="120"/>
        <v>0</v>
      </c>
      <c r="N816" s="40" t="e">
        <f t="shared" si="121"/>
        <v>#N/A</v>
      </c>
      <c r="O816" s="40">
        <f t="shared" si="126"/>
        <v>0</v>
      </c>
      <c r="P816" s="68">
        <f t="shared" si="127"/>
        <v>0</v>
      </c>
      <c r="Q816" s="69" t="e">
        <f t="shared" si="122"/>
        <v>#N/A</v>
      </c>
      <c r="R816" s="70">
        <f t="shared" si="128"/>
        <v>0</v>
      </c>
      <c r="T816" s="10"/>
      <c r="U816" s="10"/>
      <c r="V816" s="10"/>
      <c r="W816" s="10"/>
      <c r="X816" s="10"/>
    </row>
    <row r="817" spans="4:24" s="9" customFormat="1" x14ac:dyDescent="0.3">
      <c r="D817" s="17">
        <f t="shared" si="123"/>
        <v>118614</v>
      </c>
      <c r="E817" s="41">
        <v>1</v>
      </c>
      <c r="F817" s="83">
        <f t="shared" si="129"/>
        <v>3</v>
      </c>
      <c r="G817" s="39"/>
      <c r="H817" s="39"/>
      <c r="I817" s="39"/>
      <c r="J817" s="39"/>
      <c r="K817" s="84" t="e">
        <f t="shared" si="124"/>
        <v>#N/A</v>
      </c>
      <c r="L817" s="84" t="e">
        <f t="shared" si="125"/>
        <v>#N/A</v>
      </c>
      <c r="M817" s="40">
        <f t="shared" si="120"/>
        <v>0</v>
      </c>
      <c r="N817" s="40" t="e">
        <f t="shared" si="121"/>
        <v>#N/A</v>
      </c>
      <c r="O817" s="40">
        <f t="shared" si="126"/>
        <v>0</v>
      </c>
      <c r="P817" s="68">
        <f t="shared" si="127"/>
        <v>0</v>
      </c>
      <c r="Q817" s="69" t="e">
        <f t="shared" si="122"/>
        <v>#N/A</v>
      </c>
      <c r="R817" s="70">
        <f t="shared" si="128"/>
        <v>0</v>
      </c>
      <c r="T817" s="10"/>
      <c r="U817" s="10"/>
      <c r="V817" s="10"/>
      <c r="W817" s="10"/>
      <c r="X817" s="10"/>
    </row>
    <row r="818" spans="4:24" s="9" customFormat="1" x14ac:dyDescent="0.3">
      <c r="D818" s="17">
        <f t="shared" si="123"/>
        <v>118706</v>
      </c>
      <c r="E818" s="41">
        <v>1</v>
      </c>
      <c r="F818" s="83">
        <f t="shared" si="129"/>
        <v>3</v>
      </c>
      <c r="G818" s="39"/>
      <c r="H818" s="39"/>
      <c r="I818" s="39"/>
      <c r="J818" s="39"/>
      <c r="K818" s="84" t="e">
        <f t="shared" si="124"/>
        <v>#N/A</v>
      </c>
      <c r="L818" s="84" t="e">
        <f t="shared" si="125"/>
        <v>#N/A</v>
      </c>
      <c r="M818" s="40">
        <f t="shared" si="120"/>
        <v>0</v>
      </c>
      <c r="N818" s="40" t="e">
        <f t="shared" si="121"/>
        <v>#N/A</v>
      </c>
      <c r="O818" s="40">
        <f t="shared" si="126"/>
        <v>0</v>
      </c>
      <c r="P818" s="68">
        <f t="shared" si="127"/>
        <v>0</v>
      </c>
      <c r="Q818" s="69" t="e">
        <f t="shared" si="122"/>
        <v>#N/A</v>
      </c>
      <c r="R818" s="70">
        <f t="shared" si="128"/>
        <v>0</v>
      </c>
      <c r="T818" s="10"/>
      <c r="U818" s="10"/>
      <c r="V818" s="10"/>
      <c r="W818" s="10"/>
      <c r="X818" s="10"/>
    </row>
    <row r="819" spans="4:24" s="9" customFormat="1" x14ac:dyDescent="0.3">
      <c r="D819" s="17">
        <f t="shared" si="123"/>
        <v>118796</v>
      </c>
      <c r="E819" s="41">
        <v>1</v>
      </c>
      <c r="F819" s="83">
        <f t="shared" si="129"/>
        <v>3</v>
      </c>
      <c r="G819" s="39"/>
      <c r="H819" s="39"/>
      <c r="I819" s="39"/>
      <c r="J819" s="39"/>
      <c r="K819" s="84" t="e">
        <f t="shared" si="124"/>
        <v>#N/A</v>
      </c>
      <c r="L819" s="84" t="e">
        <f t="shared" si="125"/>
        <v>#N/A</v>
      </c>
      <c r="M819" s="40">
        <f t="shared" si="120"/>
        <v>0</v>
      </c>
      <c r="N819" s="40" t="e">
        <f t="shared" si="121"/>
        <v>#N/A</v>
      </c>
      <c r="O819" s="40">
        <f t="shared" si="126"/>
        <v>0</v>
      </c>
      <c r="P819" s="68">
        <f t="shared" si="127"/>
        <v>0</v>
      </c>
      <c r="Q819" s="69" t="e">
        <f t="shared" si="122"/>
        <v>#N/A</v>
      </c>
      <c r="R819" s="70">
        <f t="shared" si="128"/>
        <v>0</v>
      </c>
      <c r="T819" s="10"/>
      <c r="U819" s="10"/>
      <c r="V819" s="10"/>
      <c r="W819" s="10"/>
      <c r="X819" s="10"/>
    </row>
    <row r="820" spans="4:24" s="9" customFormat="1" x14ac:dyDescent="0.3">
      <c r="D820" s="17">
        <f t="shared" si="123"/>
        <v>118887</v>
      </c>
      <c r="E820" s="41">
        <v>1</v>
      </c>
      <c r="F820" s="83">
        <f t="shared" si="129"/>
        <v>3</v>
      </c>
      <c r="G820" s="39"/>
      <c r="H820" s="39"/>
      <c r="I820" s="39"/>
      <c r="J820" s="39"/>
      <c r="K820" s="84" t="e">
        <f t="shared" si="124"/>
        <v>#N/A</v>
      </c>
      <c r="L820" s="84" t="e">
        <f t="shared" si="125"/>
        <v>#N/A</v>
      </c>
      <c r="M820" s="40">
        <f t="shared" si="120"/>
        <v>0</v>
      </c>
      <c r="N820" s="40" t="e">
        <f t="shared" si="121"/>
        <v>#N/A</v>
      </c>
      <c r="O820" s="40">
        <f t="shared" si="126"/>
        <v>0</v>
      </c>
      <c r="P820" s="68">
        <f t="shared" si="127"/>
        <v>0</v>
      </c>
      <c r="Q820" s="69" t="e">
        <f t="shared" si="122"/>
        <v>#N/A</v>
      </c>
      <c r="R820" s="70">
        <f t="shared" si="128"/>
        <v>0</v>
      </c>
      <c r="T820" s="10"/>
      <c r="U820" s="10"/>
      <c r="V820" s="10"/>
      <c r="W820" s="10"/>
      <c r="X820" s="10"/>
    </row>
    <row r="821" spans="4:24" s="9" customFormat="1" x14ac:dyDescent="0.3">
      <c r="D821" s="17">
        <f t="shared" si="123"/>
        <v>118979</v>
      </c>
      <c r="E821" s="41">
        <v>1</v>
      </c>
      <c r="F821" s="83">
        <f t="shared" si="129"/>
        <v>3</v>
      </c>
      <c r="G821" s="39"/>
      <c r="H821" s="39"/>
      <c r="I821" s="39"/>
      <c r="J821" s="39"/>
      <c r="K821" s="84" t="e">
        <f t="shared" si="124"/>
        <v>#N/A</v>
      </c>
      <c r="L821" s="84" t="e">
        <f t="shared" si="125"/>
        <v>#N/A</v>
      </c>
      <c r="M821" s="40">
        <f t="shared" si="120"/>
        <v>0</v>
      </c>
      <c r="N821" s="40" t="e">
        <f t="shared" si="121"/>
        <v>#N/A</v>
      </c>
      <c r="O821" s="40">
        <f t="shared" si="126"/>
        <v>0</v>
      </c>
      <c r="P821" s="68">
        <f t="shared" si="127"/>
        <v>0</v>
      </c>
      <c r="Q821" s="69" t="e">
        <f t="shared" si="122"/>
        <v>#N/A</v>
      </c>
      <c r="R821" s="70">
        <f t="shared" si="128"/>
        <v>0</v>
      </c>
      <c r="T821" s="10"/>
      <c r="U821" s="10"/>
      <c r="V821" s="10"/>
      <c r="W821" s="10"/>
      <c r="X821" s="10"/>
    </row>
    <row r="822" spans="4:24" s="9" customFormat="1" x14ac:dyDescent="0.3">
      <c r="D822" s="17">
        <f t="shared" si="123"/>
        <v>119071</v>
      </c>
      <c r="E822" s="41">
        <v>1</v>
      </c>
      <c r="F822" s="83">
        <f t="shared" si="129"/>
        <v>3</v>
      </c>
      <c r="G822" s="39"/>
      <c r="H822" s="39"/>
      <c r="I822" s="39"/>
      <c r="J822" s="39"/>
      <c r="K822" s="84" t="e">
        <f t="shared" si="124"/>
        <v>#N/A</v>
      </c>
      <c r="L822" s="84" t="e">
        <f t="shared" si="125"/>
        <v>#N/A</v>
      </c>
      <c r="M822" s="40">
        <f t="shared" si="120"/>
        <v>0</v>
      </c>
      <c r="N822" s="40" t="e">
        <f t="shared" si="121"/>
        <v>#N/A</v>
      </c>
      <c r="O822" s="40">
        <f t="shared" si="126"/>
        <v>0</v>
      </c>
      <c r="P822" s="68">
        <f t="shared" si="127"/>
        <v>0</v>
      </c>
      <c r="Q822" s="69" t="e">
        <f t="shared" si="122"/>
        <v>#N/A</v>
      </c>
      <c r="R822" s="70">
        <f t="shared" si="128"/>
        <v>0</v>
      </c>
      <c r="T822" s="10"/>
      <c r="U822" s="10"/>
      <c r="V822" s="10"/>
      <c r="W822" s="10"/>
      <c r="X822" s="10"/>
    </row>
    <row r="823" spans="4:24" s="9" customFormat="1" x14ac:dyDescent="0.3">
      <c r="D823" s="17">
        <f t="shared" si="123"/>
        <v>119161</v>
      </c>
      <c r="E823" s="41">
        <v>1</v>
      </c>
      <c r="F823" s="83">
        <f t="shared" si="129"/>
        <v>3</v>
      </c>
      <c r="G823" s="39"/>
      <c r="H823" s="39"/>
      <c r="I823" s="39"/>
      <c r="J823" s="39"/>
      <c r="K823" s="84" t="e">
        <f t="shared" si="124"/>
        <v>#N/A</v>
      </c>
      <c r="L823" s="84" t="e">
        <f t="shared" si="125"/>
        <v>#N/A</v>
      </c>
      <c r="M823" s="40">
        <f t="shared" si="120"/>
        <v>0</v>
      </c>
      <c r="N823" s="40" t="e">
        <f t="shared" si="121"/>
        <v>#N/A</v>
      </c>
      <c r="O823" s="40">
        <f t="shared" si="126"/>
        <v>0</v>
      </c>
      <c r="P823" s="68">
        <f t="shared" si="127"/>
        <v>0</v>
      </c>
      <c r="Q823" s="69" t="e">
        <f t="shared" si="122"/>
        <v>#N/A</v>
      </c>
      <c r="R823" s="70">
        <f t="shared" si="128"/>
        <v>0</v>
      </c>
      <c r="T823" s="10"/>
      <c r="U823" s="10"/>
      <c r="V823" s="10"/>
      <c r="W823" s="10"/>
      <c r="X823" s="10"/>
    </row>
    <row r="824" spans="4:24" s="9" customFormat="1" x14ac:dyDescent="0.3">
      <c r="D824" s="17">
        <f t="shared" si="123"/>
        <v>119252</v>
      </c>
      <c r="E824" s="41">
        <v>1</v>
      </c>
      <c r="F824" s="83">
        <f t="shared" si="129"/>
        <v>3</v>
      </c>
      <c r="G824" s="39"/>
      <c r="H824" s="39"/>
      <c r="I824" s="39"/>
      <c r="J824" s="39"/>
      <c r="K824" s="84" t="e">
        <f t="shared" si="124"/>
        <v>#N/A</v>
      </c>
      <c r="L824" s="84" t="e">
        <f t="shared" si="125"/>
        <v>#N/A</v>
      </c>
      <c r="M824" s="40">
        <f t="shared" si="120"/>
        <v>0</v>
      </c>
      <c r="N824" s="40" t="e">
        <f t="shared" si="121"/>
        <v>#N/A</v>
      </c>
      <c r="O824" s="40">
        <f t="shared" si="126"/>
        <v>0</v>
      </c>
      <c r="P824" s="68">
        <f t="shared" si="127"/>
        <v>0</v>
      </c>
      <c r="Q824" s="69" t="e">
        <f t="shared" si="122"/>
        <v>#N/A</v>
      </c>
      <c r="R824" s="70">
        <f t="shared" si="128"/>
        <v>0</v>
      </c>
      <c r="T824" s="10"/>
      <c r="U824" s="10"/>
      <c r="V824" s="10"/>
      <c r="W824" s="10"/>
      <c r="X824" s="10"/>
    </row>
    <row r="825" spans="4:24" s="9" customFormat="1" x14ac:dyDescent="0.3">
      <c r="D825" s="17">
        <f t="shared" si="123"/>
        <v>119344</v>
      </c>
      <c r="E825" s="41">
        <v>1</v>
      </c>
      <c r="F825" s="83">
        <f t="shared" si="129"/>
        <v>3</v>
      </c>
      <c r="G825" s="39"/>
      <c r="H825" s="39"/>
      <c r="I825" s="39"/>
      <c r="J825" s="39"/>
      <c r="K825" s="84" t="e">
        <f t="shared" si="124"/>
        <v>#N/A</v>
      </c>
      <c r="L825" s="84" t="e">
        <f t="shared" si="125"/>
        <v>#N/A</v>
      </c>
      <c r="M825" s="40">
        <f t="shared" si="120"/>
        <v>0</v>
      </c>
      <c r="N825" s="40" t="e">
        <f t="shared" si="121"/>
        <v>#N/A</v>
      </c>
      <c r="O825" s="40">
        <f t="shared" si="126"/>
        <v>0</v>
      </c>
      <c r="P825" s="68">
        <f t="shared" si="127"/>
        <v>0</v>
      </c>
      <c r="Q825" s="69" t="e">
        <f t="shared" si="122"/>
        <v>#N/A</v>
      </c>
      <c r="R825" s="70">
        <f t="shared" si="128"/>
        <v>0</v>
      </c>
      <c r="T825" s="10"/>
      <c r="U825" s="10"/>
      <c r="V825" s="10"/>
      <c r="W825" s="10"/>
      <c r="X825" s="10"/>
    </row>
    <row r="826" spans="4:24" s="9" customFormat="1" x14ac:dyDescent="0.3">
      <c r="D826" s="17">
        <f t="shared" si="123"/>
        <v>119436</v>
      </c>
      <c r="E826" s="41">
        <v>1</v>
      </c>
      <c r="F826" s="83">
        <f t="shared" si="129"/>
        <v>3</v>
      </c>
      <c r="G826" s="39"/>
      <c r="H826" s="39"/>
      <c r="I826" s="39"/>
      <c r="J826" s="39"/>
      <c r="K826" s="84" t="e">
        <f t="shared" si="124"/>
        <v>#N/A</v>
      </c>
      <c r="L826" s="84" t="e">
        <f t="shared" si="125"/>
        <v>#N/A</v>
      </c>
      <c r="M826" s="40">
        <f t="shared" si="120"/>
        <v>0</v>
      </c>
      <c r="N826" s="40" t="e">
        <f t="shared" si="121"/>
        <v>#N/A</v>
      </c>
      <c r="O826" s="40">
        <f t="shared" si="126"/>
        <v>0</v>
      </c>
      <c r="P826" s="68">
        <f t="shared" si="127"/>
        <v>0</v>
      </c>
      <c r="Q826" s="69" t="e">
        <f t="shared" si="122"/>
        <v>#N/A</v>
      </c>
      <c r="R826" s="70">
        <f t="shared" si="128"/>
        <v>0</v>
      </c>
      <c r="T826" s="10"/>
      <c r="U826" s="10"/>
      <c r="V826" s="10"/>
      <c r="W826" s="10"/>
      <c r="X826" s="10"/>
    </row>
    <row r="827" spans="4:24" s="9" customFormat="1" x14ac:dyDescent="0.3">
      <c r="D827" s="17">
        <f t="shared" si="123"/>
        <v>119526</v>
      </c>
      <c r="E827" s="41">
        <v>1</v>
      </c>
      <c r="F827" s="83">
        <f t="shared" si="129"/>
        <v>3</v>
      </c>
      <c r="G827" s="39"/>
      <c r="H827" s="39"/>
      <c r="I827" s="39"/>
      <c r="J827" s="39"/>
      <c r="K827" s="84" t="e">
        <f t="shared" si="124"/>
        <v>#N/A</v>
      </c>
      <c r="L827" s="84" t="e">
        <f t="shared" si="125"/>
        <v>#N/A</v>
      </c>
      <c r="M827" s="40">
        <f t="shared" si="120"/>
        <v>0</v>
      </c>
      <c r="N827" s="40" t="e">
        <f t="shared" si="121"/>
        <v>#N/A</v>
      </c>
      <c r="O827" s="40">
        <f t="shared" si="126"/>
        <v>0</v>
      </c>
      <c r="P827" s="68">
        <f t="shared" si="127"/>
        <v>0</v>
      </c>
      <c r="Q827" s="69" t="e">
        <f t="shared" si="122"/>
        <v>#N/A</v>
      </c>
      <c r="R827" s="70">
        <f t="shared" si="128"/>
        <v>0</v>
      </c>
      <c r="T827" s="10"/>
      <c r="U827" s="10"/>
      <c r="V827" s="10"/>
      <c r="W827" s="10"/>
      <c r="X827" s="10"/>
    </row>
    <row r="828" spans="4:24" s="9" customFormat="1" x14ac:dyDescent="0.3">
      <c r="D828" s="17">
        <f t="shared" si="123"/>
        <v>119617</v>
      </c>
      <c r="E828" s="41">
        <v>1</v>
      </c>
      <c r="F828" s="83">
        <f t="shared" si="129"/>
        <v>3</v>
      </c>
      <c r="G828" s="39"/>
      <c r="H828" s="39"/>
      <c r="I828" s="39"/>
      <c r="J828" s="39"/>
      <c r="K828" s="84" t="e">
        <f t="shared" si="124"/>
        <v>#N/A</v>
      </c>
      <c r="L828" s="84" t="e">
        <f t="shared" si="125"/>
        <v>#N/A</v>
      </c>
      <c r="M828" s="40">
        <f t="shared" si="120"/>
        <v>0</v>
      </c>
      <c r="N828" s="40" t="e">
        <f t="shared" si="121"/>
        <v>#N/A</v>
      </c>
      <c r="O828" s="40">
        <f t="shared" si="126"/>
        <v>0</v>
      </c>
      <c r="P828" s="68">
        <f t="shared" si="127"/>
        <v>0</v>
      </c>
      <c r="Q828" s="69" t="e">
        <f t="shared" si="122"/>
        <v>#N/A</v>
      </c>
      <c r="R828" s="70">
        <f t="shared" si="128"/>
        <v>0</v>
      </c>
      <c r="T828" s="10"/>
      <c r="U828" s="10"/>
      <c r="V828" s="10"/>
      <c r="W828" s="10"/>
      <c r="X828" s="10"/>
    </row>
    <row r="829" spans="4:24" s="9" customFormat="1" x14ac:dyDescent="0.3">
      <c r="D829" s="17">
        <f t="shared" si="123"/>
        <v>119709</v>
      </c>
      <c r="E829" s="41">
        <v>1</v>
      </c>
      <c r="F829" s="83">
        <f t="shared" si="129"/>
        <v>3</v>
      </c>
      <c r="G829" s="39"/>
      <c r="H829" s="39"/>
      <c r="I829" s="39"/>
      <c r="J829" s="39"/>
      <c r="K829" s="84" t="e">
        <f t="shared" si="124"/>
        <v>#N/A</v>
      </c>
      <c r="L829" s="84" t="e">
        <f t="shared" si="125"/>
        <v>#N/A</v>
      </c>
      <c r="M829" s="40">
        <f t="shared" si="120"/>
        <v>0</v>
      </c>
      <c r="N829" s="40" t="e">
        <f t="shared" si="121"/>
        <v>#N/A</v>
      </c>
      <c r="O829" s="40">
        <f t="shared" si="126"/>
        <v>0</v>
      </c>
      <c r="P829" s="68">
        <f t="shared" si="127"/>
        <v>0</v>
      </c>
      <c r="Q829" s="69" t="e">
        <f t="shared" si="122"/>
        <v>#N/A</v>
      </c>
      <c r="R829" s="70">
        <f t="shared" si="128"/>
        <v>0</v>
      </c>
      <c r="T829" s="10"/>
      <c r="U829" s="10"/>
      <c r="V829" s="10"/>
      <c r="W829" s="10"/>
      <c r="X829" s="10"/>
    </row>
    <row r="830" spans="4:24" s="9" customFormat="1" x14ac:dyDescent="0.3">
      <c r="D830" s="17">
        <f t="shared" si="123"/>
        <v>119801</v>
      </c>
      <c r="E830" s="41">
        <v>1</v>
      </c>
      <c r="F830" s="83">
        <f t="shared" si="129"/>
        <v>3</v>
      </c>
      <c r="G830" s="39"/>
      <c r="H830" s="39"/>
      <c r="I830" s="39"/>
      <c r="J830" s="39"/>
      <c r="K830" s="84" t="e">
        <f t="shared" si="124"/>
        <v>#N/A</v>
      </c>
      <c r="L830" s="84" t="e">
        <f t="shared" si="125"/>
        <v>#N/A</v>
      </c>
      <c r="M830" s="40">
        <f t="shared" si="120"/>
        <v>0</v>
      </c>
      <c r="N830" s="40" t="e">
        <f t="shared" si="121"/>
        <v>#N/A</v>
      </c>
      <c r="O830" s="40">
        <f t="shared" si="126"/>
        <v>0</v>
      </c>
      <c r="P830" s="68">
        <f t="shared" si="127"/>
        <v>0</v>
      </c>
      <c r="Q830" s="69" t="e">
        <f t="shared" si="122"/>
        <v>#N/A</v>
      </c>
      <c r="R830" s="70">
        <f t="shared" si="128"/>
        <v>0</v>
      </c>
      <c r="T830" s="10"/>
      <c r="U830" s="10"/>
      <c r="V830" s="10"/>
      <c r="W830" s="10"/>
      <c r="X830" s="10"/>
    </row>
    <row r="831" spans="4:24" s="9" customFormat="1" x14ac:dyDescent="0.3">
      <c r="D831" s="17">
        <f t="shared" si="123"/>
        <v>119892</v>
      </c>
      <c r="E831" s="41">
        <v>1</v>
      </c>
      <c r="F831" s="83">
        <f t="shared" si="129"/>
        <v>3</v>
      </c>
      <c r="G831" s="39"/>
      <c r="H831" s="39"/>
      <c r="I831" s="39"/>
      <c r="J831" s="39"/>
      <c r="K831" s="84" t="e">
        <f t="shared" si="124"/>
        <v>#N/A</v>
      </c>
      <c r="L831" s="84" t="e">
        <f t="shared" si="125"/>
        <v>#N/A</v>
      </c>
      <c r="M831" s="40">
        <f t="shared" si="120"/>
        <v>0</v>
      </c>
      <c r="N831" s="40" t="e">
        <f t="shared" si="121"/>
        <v>#N/A</v>
      </c>
      <c r="O831" s="40">
        <f t="shared" si="126"/>
        <v>0</v>
      </c>
      <c r="P831" s="68">
        <f t="shared" si="127"/>
        <v>0</v>
      </c>
      <c r="Q831" s="69" t="e">
        <f t="shared" si="122"/>
        <v>#N/A</v>
      </c>
      <c r="R831" s="70">
        <f t="shared" si="128"/>
        <v>0</v>
      </c>
      <c r="T831" s="10"/>
      <c r="U831" s="10"/>
      <c r="V831" s="10"/>
      <c r="W831" s="10"/>
      <c r="X831" s="10"/>
    </row>
    <row r="832" spans="4:24" s="9" customFormat="1" x14ac:dyDescent="0.3">
      <c r="D832" s="17">
        <f t="shared" si="123"/>
        <v>119983</v>
      </c>
      <c r="E832" s="41">
        <v>1</v>
      </c>
      <c r="F832" s="83">
        <f t="shared" si="129"/>
        <v>3</v>
      </c>
      <c r="G832" s="39"/>
      <c r="H832" s="39"/>
      <c r="I832" s="39"/>
      <c r="J832" s="39"/>
      <c r="K832" s="84" t="e">
        <f t="shared" si="124"/>
        <v>#N/A</v>
      </c>
      <c r="L832" s="84" t="e">
        <f t="shared" si="125"/>
        <v>#N/A</v>
      </c>
      <c r="M832" s="40">
        <f t="shared" si="120"/>
        <v>0</v>
      </c>
      <c r="N832" s="40" t="e">
        <f t="shared" si="121"/>
        <v>#N/A</v>
      </c>
      <c r="O832" s="40">
        <f t="shared" si="126"/>
        <v>0</v>
      </c>
      <c r="P832" s="68">
        <f t="shared" si="127"/>
        <v>0</v>
      </c>
      <c r="Q832" s="69" t="e">
        <f t="shared" si="122"/>
        <v>#N/A</v>
      </c>
      <c r="R832" s="70">
        <f t="shared" si="128"/>
        <v>0</v>
      </c>
      <c r="T832" s="10"/>
      <c r="U832" s="10"/>
      <c r="V832" s="10"/>
      <c r="W832" s="10"/>
      <c r="X832" s="10"/>
    </row>
    <row r="833" spans="4:24" s="9" customFormat="1" x14ac:dyDescent="0.3">
      <c r="D833" s="17">
        <f t="shared" si="123"/>
        <v>120075</v>
      </c>
      <c r="E833" s="41">
        <v>1</v>
      </c>
      <c r="F833" s="83">
        <f t="shared" si="129"/>
        <v>3</v>
      </c>
      <c r="G833" s="39"/>
      <c r="H833" s="39"/>
      <c r="I833" s="39"/>
      <c r="J833" s="39"/>
      <c r="K833" s="84" t="e">
        <f t="shared" si="124"/>
        <v>#N/A</v>
      </c>
      <c r="L833" s="84" t="e">
        <f t="shared" si="125"/>
        <v>#N/A</v>
      </c>
      <c r="M833" s="40">
        <f t="shared" si="120"/>
        <v>0</v>
      </c>
      <c r="N833" s="40" t="e">
        <f t="shared" si="121"/>
        <v>#N/A</v>
      </c>
      <c r="O833" s="40">
        <f t="shared" si="126"/>
        <v>0</v>
      </c>
      <c r="P833" s="68">
        <f t="shared" si="127"/>
        <v>0</v>
      </c>
      <c r="Q833" s="69" t="e">
        <f t="shared" si="122"/>
        <v>#N/A</v>
      </c>
      <c r="R833" s="70">
        <f t="shared" si="128"/>
        <v>0</v>
      </c>
      <c r="T833" s="10"/>
      <c r="U833" s="10"/>
      <c r="V833" s="10"/>
      <c r="W833" s="10"/>
      <c r="X833" s="10"/>
    </row>
    <row r="834" spans="4:24" s="9" customFormat="1" x14ac:dyDescent="0.3">
      <c r="D834" s="17">
        <f t="shared" si="123"/>
        <v>120167</v>
      </c>
      <c r="E834" s="41">
        <v>1</v>
      </c>
      <c r="F834" s="83">
        <f t="shared" si="129"/>
        <v>3</v>
      </c>
      <c r="G834" s="39"/>
      <c r="H834" s="39"/>
      <c r="I834" s="39"/>
      <c r="J834" s="39"/>
      <c r="K834" s="84" t="e">
        <f t="shared" si="124"/>
        <v>#N/A</v>
      </c>
      <c r="L834" s="84" t="e">
        <f t="shared" si="125"/>
        <v>#N/A</v>
      </c>
      <c r="M834" s="40">
        <f t="shared" ref="M834:M897" si="130">IF(AND(ISBLANK(G835),ISBLANK(H835),ISBLANK(I835)),
       IF(AND(ISBLANK(G834),ISBLANK(H834),ISBLANK(I834)),
           IF(O833&gt;0,
                IF(YEARFRAC($B$7,D834)&gt;$B$10,O833,M833)+R833+($B$5-$B$25*E833+$B$4)*YEARFRAC(D833,D834)+IF(AND($B$27,YEARFRAC($B$7,D833)&lt;$B$10),$B$29*12*YEARFRAC(D833,D834),0)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K834+N("If records exist on this row, but not on the next, start the prediction by using this row's record")),
    NA()+N("Both this row and next have records; do nothing"))</f>
        <v>0</v>
      </c>
      <c r="N834" s="40" t="e">
        <f t="shared" ref="N834:N897" si="131">IF($B$27,
   IF(AND(ISBLANK(G835),ISBLANK(H835),ISBLANK(I835)),
      IF(AND(ISBLANK(G834),ISBLANK(H834),ISBLANK(I834)),
          IF(YEARFRAC($B$7,D834)&lt;=$B$10,
               MAX(N833+Q833-$B$29*12*YEARFRAC(D833,D834),0)+N("Predict the fixed balance if both this row and next have no records: it's the balance, plus interest, minus repayment"),
               0+N("Return a zero fixed balance if we're past the fixed period")),
          H834+N("Return the fixed balance when this row has a record, but the next doesn't")),
      NA()+N("Return NA if records were entered for this row and next (no need to predict)")),
 NA()+N("Return NA if the fixed period is not used"))</f>
        <v>#N/A</v>
      </c>
      <c r="O834" s="40">
        <f t="shared" si="126"/>
        <v>0</v>
      </c>
      <c r="P834" s="68">
        <f t="shared" si="127"/>
        <v>0</v>
      </c>
      <c r="Q834" s="69" t="e">
        <f t="shared" ref="Q834:Q897" si="132">IF(ISNA(N834),
      NA()+N("Do nothing if the fixed balance is NA"),
      IF(AND(D834&gt;=$B$7,N834&gt;0,YEARFRAC($B$7,D834)&lt;=$B$10)+N("Check if within the fixed period"),
          (N834+IF(OR(ISNA(M834),ISNA($B$11)),0,MIN(0,MAX(-$B$11,M834))))*((1+$B$9/100/365)^(365*YEARFRAC(D834,D835))-1)
            +N("The fixed interest is the fixed rate (for the time between rows) multiplied by the fixed balance, reduced by up to the max repayment (if the variable balance is negative)"),
          0+N("No interest if outside the fixed period, or the balance is non-positive")))</f>
        <v>#N/A</v>
      </c>
      <c r="R834" s="70">
        <f t="shared" si="128"/>
        <v>0</v>
      </c>
      <c r="T834" s="10"/>
      <c r="U834" s="10"/>
      <c r="V834" s="10"/>
      <c r="W834" s="10"/>
      <c r="X834" s="10"/>
    </row>
    <row r="835" spans="4:24" s="9" customFormat="1" x14ac:dyDescent="0.3">
      <c r="D835" s="17">
        <f t="shared" ref="D835:D898" si="133">EDATE(D834,3)</f>
        <v>120257</v>
      </c>
      <c r="E835" s="41">
        <v>1</v>
      </c>
      <c r="F835" s="83">
        <f t="shared" si="129"/>
        <v>3</v>
      </c>
      <c r="G835" s="39"/>
      <c r="H835" s="39"/>
      <c r="I835" s="39"/>
      <c r="J835" s="39"/>
      <c r="K835" s="84" t="e">
        <f t="shared" ref="K835:K898" si="134">IF(AND(ISBLANK(G835),ISBLANK(I835)),NA(),G835-I835)+N("Only give a result if the offset or variable balance are recorded")</f>
        <v>#N/A</v>
      </c>
      <c r="L835" s="84" t="e">
        <f t="shared" ref="L835:L898" si="135">IF(AND(ISBLANK(G835),ISBLANK(H835),ISBLANK(I835)),
      NA()+N("This row has no records; use NA"),
      H835+K835)</f>
        <v>#N/A</v>
      </c>
      <c r="M835" s="40">
        <f t="shared" si="130"/>
        <v>0</v>
      </c>
      <c r="N835" s="40" t="e">
        <f t="shared" si="131"/>
        <v>#N/A</v>
      </c>
      <c r="O835" s="40">
        <f t="shared" ref="O835:O898" si="136">IF(ISNA(M835),
       IF(ISNA(N835), NA()+N("NA if both fixed and variable are NA"), MAX(0,N835)+N("Fixed balance if variable is NA")),
       IF(ISNA(N835),MAX(0,M835)+N("Variable balance if fixed is NA"),MAX(M835+N835,0)+N("Fixed+Variable if both aren't NA")))</f>
        <v>0</v>
      </c>
      <c r="P835" s="68">
        <f t="shared" ref="P835:P898" si="137">IF(ISNA(Q835)+N("This formula returns the sum of the interests that aren't NA"),
      IF(ISNA(R835),NA(),R835),
      IF(ISNA(R835),Q835,Q835+R835))</f>
        <v>0</v>
      </c>
      <c r="Q835" s="69" t="e">
        <f t="shared" si="132"/>
        <v>#N/A</v>
      </c>
      <c r="R835" s="70">
        <f t="shared" ref="R835:R898" si="138">IF(ISNA(M835),
      NA()+N("Do nothing if the variable balance is NA"),
      MAX(IF(YEARFRAC($B$7,D835)&gt;$B$10,O835,M835)*((1+F835/100/365)^(365*YEARFRAC(D835,D836))-1), 0)
     +N("The variable interest is the variable rate (for the period between rows) multiplied by the net or variable balance (depending if within the fixed period), and only for positive variable balances"))</f>
        <v>0</v>
      </c>
      <c r="T835" s="10"/>
      <c r="U835" s="10"/>
      <c r="V835" s="10"/>
      <c r="W835" s="10"/>
      <c r="X835" s="10"/>
    </row>
    <row r="836" spans="4:24" s="9" customFormat="1" x14ac:dyDescent="0.3">
      <c r="D836" s="17">
        <f t="shared" si="133"/>
        <v>120348</v>
      </c>
      <c r="E836" s="41">
        <v>1</v>
      </c>
      <c r="F836" s="83">
        <f t="shared" ref="F836:F899" si="139">F835</f>
        <v>3</v>
      </c>
      <c r="G836" s="39"/>
      <c r="H836" s="39"/>
      <c r="I836" s="39"/>
      <c r="J836" s="39"/>
      <c r="K836" s="84" t="e">
        <f t="shared" si="134"/>
        <v>#N/A</v>
      </c>
      <c r="L836" s="84" t="e">
        <f t="shared" si="135"/>
        <v>#N/A</v>
      </c>
      <c r="M836" s="40">
        <f t="shared" si="130"/>
        <v>0</v>
      </c>
      <c r="N836" s="40" t="e">
        <f t="shared" si="131"/>
        <v>#N/A</v>
      </c>
      <c r="O836" s="40">
        <f t="shared" si="136"/>
        <v>0</v>
      </c>
      <c r="P836" s="68">
        <f t="shared" si="137"/>
        <v>0</v>
      </c>
      <c r="Q836" s="69" t="e">
        <f t="shared" si="132"/>
        <v>#N/A</v>
      </c>
      <c r="R836" s="70">
        <f t="shared" si="138"/>
        <v>0</v>
      </c>
      <c r="T836" s="10"/>
      <c r="U836" s="10"/>
      <c r="V836" s="10"/>
      <c r="W836" s="10"/>
      <c r="X836" s="10"/>
    </row>
    <row r="837" spans="4:24" s="9" customFormat="1" x14ac:dyDescent="0.3">
      <c r="D837" s="17">
        <f t="shared" si="133"/>
        <v>120440</v>
      </c>
      <c r="E837" s="41">
        <v>1</v>
      </c>
      <c r="F837" s="83">
        <f t="shared" si="139"/>
        <v>3</v>
      </c>
      <c r="G837" s="39"/>
      <c r="H837" s="39"/>
      <c r="I837" s="39"/>
      <c r="J837" s="39"/>
      <c r="K837" s="84" t="e">
        <f t="shared" si="134"/>
        <v>#N/A</v>
      </c>
      <c r="L837" s="84" t="e">
        <f t="shared" si="135"/>
        <v>#N/A</v>
      </c>
      <c r="M837" s="40">
        <f t="shared" si="130"/>
        <v>0</v>
      </c>
      <c r="N837" s="40" t="e">
        <f t="shared" si="131"/>
        <v>#N/A</v>
      </c>
      <c r="O837" s="40">
        <f t="shared" si="136"/>
        <v>0</v>
      </c>
      <c r="P837" s="68">
        <f t="shared" si="137"/>
        <v>0</v>
      </c>
      <c r="Q837" s="69" t="e">
        <f t="shared" si="132"/>
        <v>#N/A</v>
      </c>
      <c r="R837" s="70">
        <f t="shared" si="138"/>
        <v>0</v>
      </c>
      <c r="T837" s="10"/>
      <c r="U837" s="10"/>
      <c r="V837" s="10"/>
      <c r="W837" s="10"/>
      <c r="X837" s="10"/>
    </row>
    <row r="838" spans="4:24" s="9" customFormat="1" x14ac:dyDescent="0.3">
      <c r="D838" s="17">
        <f t="shared" si="133"/>
        <v>120532</v>
      </c>
      <c r="E838" s="41">
        <v>1</v>
      </c>
      <c r="F838" s="83">
        <f t="shared" si="139"/>
        <v>3</v>
      </c>
      <c r="G838" s="39"/>
      <c r="H838" s="39"/>
      <c r="I838" s="39"/>
      <c r="J838" s="39"/>
      <c r="K838" s="84" t="e">
        <f t="shared" si="134"/>
        <v>#N/A</v>
      </c>
      <c r="L838" s="84" t="e">
        <f t="shared" si="135"/>
        <v>#N/A</v>
      </c>
      <c r="M838" s="40">
        <f t="shared" si="130"/>
        <v>0</v>
      </c>
      <c r="N838" s="40" t="e">
        <f t="shared" si="131"/>
        <v>#N/A</v>
      </c>
      <c r="O838" s="40">
        <f t="shared" si="136"/>
        <v>0</v>
      </c>
      <c r="P838" s="68">
        <f t="shared" si="137"/>
        <v>0</v>
      </c>
      <c r="Q838" s="69" t="e">
        <f t="shared" si="132"/>
        <v>#N/A</v>
      </c>
      <c r="R838" s="70">
        <f t="shared" si="138"/>
        <v>0</v>
      </c>
      <c r="T838" s="10"/>
      <c r="U838" s="10"/>
      <c r="V838" s="10"/>
      <c r="W838" s="10"/>
      <c r="X838" s="10"/>
    </row>
    <row r="839" spans="4:24" s="9" customFormat="1" x14ac:dyDescent="0.3">
      <c r="D839" s="17">
        <f t="shared" si="133"/>
        <v>120622</v>
      </c>
      <c r="E839" s="41">
        <v>1</v>
      </c>
      <c r="F839" s="83">
        <f t="shared" si="139"/>
        <v>3</v>
      </c>
      <c r="G839" s="39"/>
      <c r="H839" s="39"/>
      <c r="I839" s="39"/>
      <c r="J839" s="39"/>
      <c r="K839" s="84" t="e">
        <f t="shared" si="134"/>
        <v>#N/A</v>
      </c>
      <c r="L839" s="84" t="e">
        <f t="shared" si="135"/>
        <v>#N/A</v>
      </c>
      <c r="M839" s="40">
        <f t="shared" si="130"/>
        <v>0</v>
      </c>
      <c r="N839" s="40" t="e">
        <f t="shared" si="131"/>
        <v>#N/A</v>
      </c>
      <c r="O839" s="40">
        <f t="shared" si="136"/>
        <v>0</v>
      </c>
      <c r="P839" s="68">
        <f t="shared" si="137"/>
        <v>0</v>
      </c>
      <c r="Q839" s="69" t="e">
        <f t="shared" si="132"/>
        <v>#N/A</v>
      </c>
      <c r="R839" s="70">
        <f t="shared" si="138"/>
        <v>0</v>
      </c>
      <c r="T839" s="10"/>
      <c r="U839" s="10"/>
      <c r="V839" s="10"/>
      <c r="W839" s="10"/>
      <c r="X839" s="10"/>
    </row>
    <row r="840" spans="4:24" s="9" customFormat="1" x14ac:dyDescent="0.3">
      <c r="D840" s="17">
        <f t="shared" si="133"/>
        <v>120713</v>
      </c>
      <c r="E840" s="41">
        <v>1</v>
      </c>
      <c r="F840" s="83">
        <f t="shared" si="139"/>
        <v>3</v>
      </c>
      <c r="G840" s="39"/>
      <c r="H840" s="39"/>
      <c r="I840" s="39"/>
      <c r="J840" s="39"/>
      <c r="K840" s="84" t="e">
        <f t="shared" si="134"/>
        <v>#N/A</v>
      </c>
      <c r="L840" s="84" t="e">
        <f t="shared" si="135"/>
        <v>#N/A</v>
      </c>
      <c r="M840" s="40">
        <f t="shared" si="130"/>
        <v>0</v>
      </c>
      <c r="N840" s="40" t="e">
        <f t="shared" si="131"/>
        <v>#N/A</v>
      </c>
      <c r="O840" s="40">
        <f t="shared" si="136"/>
        <v>0</v>
      </c>
      <c r="P840" s="68">
        <f t="shared" si="137"/>
        <v>0</v>
      </c>
      <c r="Q840" s="69" t="e">
        <f t="shared" si="132"/>
        <v>#N/A</v>
      </c>
      <c r="R840" s="70">
        <f t="shared" si="138"/>
        <v>0</v>
      </c>
      <c r="T840" s="10"/>
      <c r="U840" s="10"/>
      <c r="V840" s="10"/>
      <c r="W840" s="10"/>
      <c r="X840" s="10"/>
    </row>
    <row r="841" spans="4:24" s="9" customFormat="1" x14ac:dyDescent="0.3">
      <c r="D841" s="17">
        <f t="shared" si="133"/>
        <v>120805</v>
      </c>
      <c r="E841" s="41">
        <v>1</v>
      </c>
      <c r="F841" s="83">
        <f t="shared" si="139"/>
        <v>3</v>
      </c>
      <c r="G841" s="39"/>
      <c r="H841" s="39"/>
      <c r="I841" s="39"/>
      <c r="J841" s="39"/>
      <c r="K841" s="84" t="e">
        <f t="shared" si="134"/>
        <v>#N/A</v>
      </c>
      <c r="L841" s="84" t="e">
        <f t="shared" si="135"/>
        <v>#N/A</v>
      </c>
      <c r="M841" s="40">
        <f t="shared" si="130"/>
        <v>0</v>
      </c>
      <c r="N841" s="40" t="e">
        <f t="shared" si="131"/>
        <v>#N/A</v>
      </c>
      <c r="O841" s="40">
        <f t="shared" si="136"/>
        <v>0</v>
      </c>
      <c r="P841" s="68">
        <f t="shared" si="137"/>
        <v>0</v>
      </c>
      <c r="Q841" s="69" t="e">
        <f t="shared" si="132"/>
        <v>#N/A</v>
      </c>
      <c r="R841" s="70">
        <f t="shared" si="138"/>
        <v>0</v>
      </c>
      <c r="T841" s="10"/>
      <c r="U841" s="10"/>
      <c r="V841" s="10"/>
      <c r="W841" s="10"/>
      <c r="X841" s="10"/>
    </row>
    <row r="842" spans="4:24" s="9" customFormat="1" x14ac:dyDescent="0.3">
      <c r="D842" s="17">
        <f t="shared" si="133"/>
        <v>120897</v>
      </c>
      <c r="E842" s="41">
        <v>1</v>
      </c>
      <c r="F842" s="83">
        <f t="shared" si="139"/>
        <v>3</v>
      </c>
      <c r="G842" s="39"/>
      <c r="H842" s="39"/>
      <c r="I842" s="39"/>
      <c r="J842" s="39"/>
      <c r="K842" s="84" t="e">
        <f t="shared" si="134"/>
        <v>#N/A</v>
      </c>
      <c r="L842" s="84" t="e">
        <f t="shared" si="135"/>
        <v>#N/A</v>
      </c>
      <c r="M842" s="40">
        <f t="shared" si="130"/>
        <v>0</v>
      </c>
      <c r="N842" s="40" t="e">
        <f t="shared" si="131"/>
        <v>#N/A</v>
      </c>
      <c r="O842" s="40">
        <f t="shared" si="136"/>
        <v>0</v>
      </c>
      <c r="P842" s="68">
        <f t="shared" si="137"/>
        <v>0</v>
      </c>
      <c r="Q842" s="69" t="e">
        <f t="shared" si="132"/>
        <v>#N/A</v>
      </c>
      <c r="R842" s="70">
        <f t="shared" si="138"/>
        <v>0</v>
      </c>
      <c r="T842" s="10"/>
      <c r="U842" s="10"/>
      <c r="V842" s="10"/>
      <c r="W842" s="10"/>
      <c r="X842" s="10"/>
    </row>
    <row r="843" spans="4:24" s="9" customFormat="1" x14ac:dyDescent="0.3">
      <c r="D843" s="17">
        <f t="shared" si="133"/>
        <v>120987</v>
      </c>
      <c r="E843" s="41">
        <v>1</v>
      </c>
      <c r="F843" s="83">
        <f t="shared" si="139"/>
        <v>3</v>
      </c>
      <c r="G843" s="39"/>
      <c r="H843" s="39"/>
      <c r="I843" s="39"/>
      <c r="J843" s="39"/>
      <c r="K843" s="84" t="e">
        <f t="shared" si="134"/>
        <v>#N/A</v>
      </c>
      <c r="L843" s="84" t="e">
        <f t="shared" si="135"/>
        <v>#N/A</v>
      </c>
      <c r="M843" s="40">
        <f t="shared" si="130"/>
        <v>0</v>
      </c>
      <c r="N843" s="40" t="e">
        <f t="shared" si="131"/>
        <v>#N/A</v>
      </c>
      <c r="O843" s="40">
        <f t="shared" si="136"/>
        <v>0</v>
      </c>
      <c r="P843" s="68">
        <f t="shared" si="137"/>
        <v>0</v>
      </c>
      <c r="Q843" s="69" t="e">
        <f t="shared" si="132"/>
        <v>#N/A</v>
      </c>
      <c r="R843" s="70">
        <f t="shared" si="138"/>
        <v>0</v>
      </c>
      <c r="T843" s="10"/>
      <c r="U843" s="10"/>
      <c r="V843" s="10"/>
      <c r="W843" s="10"/>
      <c r="X843" s="10"/>
    </row>
    <row r="844" spans="4:24" s="9" customFormat="1" x14ac:dyDescent="0.3">
      <c r="D844" s="17">
        <f t="shared" si="133"/>
        <v>121078</v>
      </c>
      <c r="E844" s="41">
        <v>1</v>
      </c>
      <c r="F844" s="83">
        <f t="shared" si="139"/>
        <v>3</v>
      </c>
      <c r="G844" s="39"/>
      <c r="H844" s="39"/>
      <c r="I844" s="39"/>
      <c r="J844" s="39"/>
      <c r="K844" s="84" t="e">
        <f t="shared" si="134"/>
        <v>#N/A</v>
      </c>
      <c r="L844" s="84" t="e">
        <f t="shared" si="135"/>
        <v>#N/A</v>
      </c>
      <c r="M844" s="40">
        <f t="shared" si="130"/>
        <v>0</v>
      </c>
      <c r="N844" s="40" t="e">
        <f t="shared" si="131"/>
        <v>#N/A</v>
      </c>
      <c r="O844" s="40">
        <f t="shared" si="136"/>
        <v>0</v>
      </c>
      <c r="P844" s="68">
        <f t="shared" si="137"/>
        <v>0</v>
      </c>
      <c r="Q844" s="69" t="e">
        <f t="shared" si="132"/>
        <v>#N/A</v>
      </c>
      <c r="R844" s="70">
        <f t="shared" si="138"/>
        <v>0</v>
      </c>
      <c r="T844" s="10"/>
      <c r="U844" s="10"/>
      <c r="V844" s="10"/>
      <c r="W844" s="10"/>
      <c r="X844" s="10"/>
    </row>
    <row r="845" spans="4:24" s="9" customFormat="1" x14ac:dyDescent="0.3">
      <c r="D845" s="17">
        <f t="shared" si="133"/>
        <v>121170</v>
      </c>
      <c r="E845" s="41">
        <v>1</v>
      </c>
      <c r="F845" s="83">
        <f t="shared" si="139"/>
        <v>3</v>
      </c>
      <c r="G845" s="39"/>
      <c r="H845" s="39"/>
      <c r="I845" s="39"/>
      <c r="J845" s="39"/>
      <c r="K845" s="84" t="e">
        <f t="shared" si="134"/>
        <v>#N/A</v>
      </c>
      <c r="L845" s="84" t="e">
        <f t="shared" si="135"/>
        <v>#N/A</v>
      </c>
      <c r="M845" s="40">
        <f t="shared" si="130"/>
        <v>0</v>
      </c>
      <c r="N845" s="40" t="e">
        <f t="shared" si="131"/>
        <v>#N/A</v>
      </c>
      <c r="O845" s="40">
        <f t="shared" si="136"/>
        <v>0</v>
      </c>
      <c r="P845" s="68">
        <f t="shared" si="137"/>
        <v>0</v>
      </c>
      <c r="Q845" s="69" t="e">
        <f t="shared" si="132"/>
        <v>#N/A</v>
      </c>
      <c r="R845" s="70">
        <f t="shared" si="138"/>
        <v>0</v>
      </c>
      <c r="T845" s="10"/>
      <c r="U845" s="10"/>
      <c r="V845" s="10"/>
      <c r="W845" s="10"/>
      <c r="X845" s="10"/>
    </row>
    <row r="846" spans="4:24" s="9" customFormat="1" x14ac:dyDescent="0.3">
      <c r="D846" s="17">
        <f t="shared" si="133"/>
        <v>121262</v>
      </c>
      <c r="E846" s="41">
        <v>1</v>
      </c>
      <c r="F846" s="83">
        <f t="shared" si="139"/>
        <v>3</v>
      </c>
      <c r="G846" s="39"/>
      <c r="H846" s="39"/>
      <c r="I846" s="39"/>
      <c r="J846" s="39"/>
      <c r="K846" s="84" t="e">
        <f t="shared" si="134"/>
        <v>#N/A</v>
      </c>
      <c r="L846" s="84" t="e">
        <f t="shared" si="135"/>
        <v>#N/A</v>
      </c>
      <c r="M846" s="40">
        <f t="shared" si="130"/>
        <v>0</v>
      </c>
      <c r="N846" s="40" t="e">
        <f t="shared" si="131"/>
        <v>#N/A</v>
      </c>
      <c r="O846" s="40">
        <f t="shared" si="136"/>
        <v>0</v>
      </c>
      <c r="P846" s="68">
        <f t="shared" si="137"/>
        <v>0</v>
      </c>
      <c r="Q846" s="69" t="e">
        <f t="shared" si="132"/>
        <v>#N/A</v>
      </c>
      <c r="R846" s="70">
        <f t="shared" si="138"/>
        <v>0</v>
      </c>
      <c r="T846" s="10"/>
      <c r="U846" s="10"/>
      <c r="V846" s="10"/>
      <c r="W846" s="10"/>
      <c r="X846" s="10"/>
    </row>
    <row r="847" spans="4:24" s="9" customFormat="1" x14ac:dyDescent="0.3">
      <c r="D847" s="17">
        <f t="shared" si="133"/>
        <v>121353</v>
      </c>
      <c r="E847" s="41">
        <v>1</v>
      </c>
      <c r="F847" s="83">
        <f t="shared" si="139"/>
        <v>3</v>
      </c>
      <c r="G847" s="39"/>
      <c r="H847" s="39"/>
      <c r="I847" s="39"/>
      <c r="J847" s="39"/>
      <c r="K847" s="84" t="e">
        <f t="shared" si="134"/>
        <v>#N/A</v>
      </c>
      <c r="L847" s="84" t="e">
        <f t="shared" si="135"/>
        <v>#N/A</v>
      </c>
      <c r="M847" s="40">
        <f t="shared" si="130"/>
        <v>0</v>
      </c>
      <c r="N847" s="40" t="e">
        <f t="shared" si="131"/>
        <v>#N/A</v>
      </c>
      <c r="O847" s="40">
        <f t="shared" si="136"/>
        <v>0</v>
      </c>
      <c r="P847" s="68">
        <f t="shared" si="137"/>
        <v>0</v>
      </c>
      <c r="Q847" s="69" t="e">
        <f t="shared" si="132"/>
        <v>#N/A</v>
      </c>
      <c r="R847" s="70">
        <f t="shared" si="138"/>
        <v>0</v>
      </c>
      <c r="T847" s="10"/>
      <c r="U847" s="10"/>
      <c r="V847" s="10"/>
      <c r="W847" s="10"/>
      <c r="X847" s="10"/>
    </row>
    <row r="848" spans="4:24" s="9" customFormat="1" x14ac:dyDescent="0.3">
      <c r="D848" s="17">
        <f t="shared" si="133"/>
        <v>121444</v>
      </c>
      <c r="E848" s="41">
        <v>1</v>
      </c>
      <c r="F848" s="83">
        <f t="shared" si="139"/>
        <v>3</v>
      </c>
      <c r="G848" s="39"/>
      <c r="H848" s="39"/>
      <c r="I848" s="39"/>
      <c r="J848" s="39"/>
      <c r="K848" s="84" t="e">
        <f t="shared" si="134"/>
        <v>#N/A</v>
      </c>
      <c r="L848" s="84" t="e">
        <f t="shared" si="135"/>
        <v>#N/A</v>
      </c>
      <c r="M848" s="40">
        <f t="shared" si="130"/>
        <v>0</v>
      </c>
      <c r="N848" s="40" t="e">
        <f t="shared" si="131"/>
        <v>#N/A</v>
      </c>
      <c r="O848" s="40">
        <f t="shared" si="136"/>
        <v>0</v>
      </c>
      <c r="P848" s="68">
        <f t="shared" si="137"/>
        <v>0</v>
      </c>
      <c r="Q848" s="69" t="e">
        <f t="shared" si="132"/>
        <v>#N/A</v>
      </c>
      <c r="R848" s="70">
        <f t="shared" si="138"/>
        <v>0</v>
      </c>
      <c r="T848" s="10"/>
      <c r="U848" s="10"/>
      <c r="V848" s="10"/>
      <c r="W848" s="10"/>
      <c r="X848" s="10"/>
    </row>
    <row r="849" spans="4:24" s="9" customFormat="1" x14ac:dyDescent="0.3">
      <c r="D849" s="17">
        <f t="shared" si="133"/>
        <v>121536</v>
      </c>
      <c r="E849" s="41">
        <v>1</v>
      </c>
      <c r="F849" s="83">
        <f t="shared" si="139"/>
        <v>3</v>
      </c>
      <c r="G849" s="39"/>
      <c r="H849" s="39"/>
      <c r="I849" s="39"/>
      <c r="J849" s="39"/>
      <c r="K849" s="84" t="e">
        <f t="shared" si="134"/>
        <v>#N/A</v>
      </c>
      <c r="L849" s="84" t="e">
        <f t="shared" si="135"/>
        <v>#N/A</v>
      </c>
      <c r="M849" s="40">
        <f t="shared" si="130"/>
        <v>0</v>
      </c>
      <c r="N849" s="40" t="e">
        <f t="shared" si="131"/>
        <v>#N/A</v>
      </c>
      <c r="O849" s="40">
        <f t="shared" si="136"/>
        <v>0</v>
      </c>
      <c r="P849" s="68">
        <f t="shared" si="137"/>
        <v>0</v>
      </c>
      <c r="Q849" s="69" t="e">
        <f t="shared" si="132"/>
        <v>#N/A</v>
      </c>
      <c r="R849" s="70">
        <f t="shared" si="138"/>
        <v>0</v>
      </c>
      <c r="T849" s="10"/>
      <c r="U849" s="10"/>
      <c r="V849" s="10"/>
      <c r="W849" s="10"/>
      <c r="X849" s="10"/>
    </row>
    <row r="850" spans="4:24" s="9" customFormat="1" x14ac:dyDescent="0.3">
      <c r="D850" s="17">
        <f t="shared" si="133"/>
        <v>121628</v>
      </c>
      <c r="E850" s="41">
        <v>1</v>
      </c>
      <c r="F850" s="83">
        <f t="shared" si="139"/>
        <v>3</v>
      </c>
      <c r="G850" s="39"/>
      <c r="H850" s="39"/>
      <c r="I850" s="39"/>
      <c r="J850" s="39"/>
      <c r="K850" s="84" t="e">
        <f t="shared" si="134"/>
        <v>#N/A</v>
      </c>
      <c r="L850" s="84" t="e">
        <f t="shared" si="135"/>
        <v>#N/A</v>
      </c>
      <c r="M850" s="40">
        <f t="shared" si="130"/>
        <v>0</v>
      </c>
      <c r="N850" s="40" t="e">
        <f t="shared" si="131"/>
        <v>#N/A</v>
      </c>
      <c r="O850" s="40">
        <f t="shared" si="136"/>
        <v>0</v>
      </c>
      <c r="P850" s="68">
        <f t="shared" si="137"/>
        <v>0</v>
      </c>
      <c r="Q850" s="69" t="e">
        <f t="shared" si="132"/>
        <v>#N/A</v>
      </c>
      <c r="R850" s="70">
        <f t="shared" si="138"/>
        <v>0</v>
      </c>
      <c r="T850" s="10"/>
      <c r="U850" s="10"/>
      <c r="V850" s="10"/>
      <c r="W850" s="10"/>
      <c r="X850" s="10"/>
    </row>
    <row r="851" spans="4:24" s="9" customFormat="1" x14ac:dyDescent="0.3">
      <c r="D851" s="17">
        <f t="shared" si="133"/>
        <v>121718</v>
      </c>
      <c r="E851" s="41">
        <v>1</v>
      </c>
      <c r="F851" s="83">
        <f t="shared" si="139"/>
        <v>3</v>
      </c>
      <c r="G851" s="39"/>
      <c r="H851" s="39"/>
      <c r="I851" s="39"/>
      <c r="J851" s="39"/>
      <c r="K851" s="84" t="e">
        <f t="shared" si="134"/>
        <v>#N/A</v>
      </c>
      <c r="L851" s="84" t="e">
        <f t="shared" si="135"/>
        <v>#N/A</v>
      </c>
      <c r="M851" s="40">
        <f t="shared" si="130"/>
        <v>0</v>
      </c>
      <c r="N851" s="40" t="e">
        <f t="shared" si="131"/>
        <v>#N/A</v>
      </c>
      <c r="O851" s="40">
        <f t="shared" si="136"/>
        <v>0</v>
      </c>
      <c r="P851" s="68">
        <f t="shared" si="137"/>
        <v>0</v>
      </c>
      <c r="Q851" s="69" t="e">
        <f t="shared" si="132"/>
        <v>#N/A</v>
      </c>
      <c r="R851" s="70">
        <f t="shared" si="138"/>
        <v>0</v>
      </c>
      <c r="T851" s="10"/>
      <c r="U851" s="10"/>
      <c r="V851" s="10"/>
      <c r="W851" s="10"/>
      <c r="X851" s="10"/>
    </row>
    <row r="852" spans="4:24" s="9" customFormat="1" x14ac:dyDescent="0.3">
      <c r="D852" s="17">
        <f t="shared" si="133"/>
        <v>121809</v>
      </c>
      <c r="E852" s="41">
        <v>1</v>
      </c>
      <c r="F852" s="83">
        <f t="shared" si="139"/>
        <v>3</v>
      </c>
      <c r="G852" s="39"/>
      <c r="H852" s="39"/>
      <c r="I852" s="39"/>
      <c r="J852" s="39"/>
      <c r="K852" s="84" t="e">
        <f t="shared" si="134"/>
        <v>#N/A</v>
      </c>
      <c r="L852" s="84" t="e">
        <f t="shared" si="135"/>
        <v>#N/A</v>
      </c>
      <c r="M852" s="40">
        <f t="shared" si="130"/>
        <v>0</v>
      </c>
      <c r="N852" s="40" t="e">
        <f t="shared" si="131"/>
        <v>#N/A</v>
      </c>
      <c r="O852" s="40">
        <f t="shared" si="136"/>
        <v>0</v>
      </c>
      <c r="P852" s="68">
        <f t="shared" si="137"/>
        <v>0</v>
      </c>
      <c r="Q852" s="69" t="e">
        <f t="shared" si="132"/>
        <v>#N/A</v>
      </c>
      <c r="R852" s="70">
        <f t="shared" si="138"/>
        <v>0</v>
      </c>
      <c r="T852" s="10"/>
      <c r="U852" s="10"/>
      <c r="V852" s="10"/>
      <c r="W852" s="10"/>
      <c r="X852" s="10"/>
    </row>
    <row r="853" spans="4:24" s="9" customFormat="1" x14ac:dyDescent="0.3">
      <c r="D853" s="17">
        <f t="shared" si="133"/>
        <v>121901</v>
      </c>
      <c r="E853" s="41">
        <v>1</v>
      </c>
      <c r="F853" s="83">
        <f t="shared" si="139"/>
        <v>3</v>
      </c>
      <c r="G853" s="39"/>
      <c r="H853" s="39"/>
      <c r="I853" s="39"/>
      <c r="J853" s="39"/>
      <c r="K853" s="84" t="e">
        <f t="shared" si="134"/>
        <v>#N/A</v>
      </c>
      <c r="L853" s="84" t="e">
        <f t="shared" si="135"/>
        <v>#N/A</v>
      </c>
      <c r="M853" s="40">
        <f t="shared" si="130"/>
        <v>0</v>
      </c>
      <c r="N853" s="40" t="e">
        <f t="shared" si="131"/>
        <v>#N/A</v>
      </c>
      <c r="O853" s="40">
        <f t="shared" si="136"/>
        <v>0</v>
      </c>
      <c r="P853" s="68">
        <f t="shared" si="137"/>
        <v>0</v>
      </c>
      <c r="Q853" s="69" t="e">
        <f t="shared" si="132"/>
        <v>#N/A</v>
      </c>
      <c r="R853" s="70">
        <f t="shared" si="138"/>
        <v>0</v>
      </c>
      <c r="T853" s="10"/>
      <c r="U853" s="10"/>
      <c r="V853" s="10"/>
      <c r="W853" s="10"/>
      <c r="X853" s="10"/>
    </row>
    <row r="854" spans="4:24" s="9" customFormat="1" x14ac:dyDescent="0.3">
      <c r="D854" s="17">
        <f t="shared" si="133"/>
        <v>121993</v>
      </c>
      <c r="E854" s="41">
        <v>1</v>
      </c>
      <c r="F854" s="83">
        <f t="shared" si="139"/>
        <v>3</v>
      </c>
      <c r="G854" s="39"/>
      <c r="H854" s="39"/>
      <c r="I854" s="39"/>
      <c r="J854" s="39"/>
      <c r="K854" s="84" t="e">
        <f t="shared" si="134"/>
        <v>#N/A</v>
      </c>
      <c r="L854" s="84" t="e">
        <f t="shared" si="135"/>
        <v>#N/A</v>
      </c>
      <c r="M854" s="40">
        <f t="shared" si="130"/>
        <v>0</v>
      </c>
      <c r="N854" s="40" t="e">
        <f t="shared" si="131"/>
        <v>#N/A</v>
      </c>
      <c r="O854" s="40">
        <f t="shared" si="136"/>
        <v>0</v>
      </c>
      <c r="P854" s="68">
        <f t="shared" si="137"/>
        <v>0</v>
      </c>
      <c r="Q854" s="69" t="e">
        <f t="shared" si="132"/>
        <v>#N/A</v>
      </c>
      <c r="R854" s="70">
        <f t="shared" si="138"/>
        <v>0</v>
      </c>
      <c r="T854" s="10"/>
      <c r="U854" s="10"/>
      <c r="V854" s="10"/>
      <c r="W854" s="10"/>
      <c r="X854" s="10"/>
    </row>
    <row r="855" spans="4:24" s="9" customFormat="1" x14ac:dyDescent="0.3">
      <c r="D855" s="17">
        <f t="shared" si="133"/>
        <v>122083</v>
      </c>
      <c r="E855" s="41">
        <v>1</v>
      </c>
      <c r="F855" s="83">
        <f t="shared" si="139"/>
        <v>3</v>
      </c>
      <c r="G855" s="39"/>
      <c r="H855" s="39"/>
      <c r="I855" s="39"/>
      <c r="J855" s="39"/>
      <c r="K855" s="84" t="e">
        <f t="shared" si="134"/>
        <v>#N/A</v>
      </c>
      <c r="L855" s="84" t="e">
        <f t="shared" si="135"/>
        <v>#N/A</v>
      </c>
      <c r="M855" s="40">
        <f t="shared" si="130"/>
        <v>0</v>
      </c>
      <c r="N855" s="40" t="e">
        <f t="shared" si="131"/>
        <v>#N/A</v>
      </c>
      <c r="O855" s="40">
        <f t="shared" si="136"/>
        <v>0</v>
      </c>
      <c r="P855" s="68">
        <f t="shared" si="137"/>
        <v>0</v>
      </c>
      <c r="Q855" s="69" t="e">
        <f t="shared" si="132"/>
        <v>#N/A</v>
      </c>
      <c r="R855" s="70">
        <f t="shared" si="138"/>
        <v>0</v>
      </c>
      <c r="T855" s="10"/>
      <c r="U855" s="10"/>
      <c r="V855" s="10"/>
      <c r="W855" s="10"/>
      <c r="X855" s="10"/>
    </row>
    <row r="856" spans="4:24" s="9" customFormat="1" x14ac:dyDescent="0.3">
      <c r="D856" s="17">
        <f t="shared" si="133"/>
        <v>122174</v>
      </c>
      <c r="E856" s="41">
        <v>1</v>
      </c>
      <c r="F856" s="83">
        <f t="shared" si="139"/>
        <v>3</v>
      </c>
      <c r="G856" s="39"/>
      <c r="H856" s="39"/>
      <c r="I856" s="39"/>
      <c r="J856" s="39"/>
      <c r="K856" s="84" t="e">
        <f t="shared" si="134"/>
        <v>#N/A</v>
      </c>
      <c r="L856" s="84" t="e">
        <f t="shared" si="135"/>
        <v>#N/A</v>
      </c>
      <c r="M856" s="40">
        <f t="shared" si="130"/>
        <v>0</v>
      </c>
      <c r="N856" s="40" t="e">
        <f t="shared" si="131"/>
        <v>#N/A</v>
      </c>
      <c r="O856" s="40">
        <f t="shared" si="136"/>
        <v>0</v>
      </c>
      <c r="P856" s="68">
        <f t="shared" si="137"/>
        <v>0</v>
      </c>
      <c r="Q856" s="69" t="e">
        <f t="shared" si="132"/>
        <v>#N/A</v>
      </c>
      <c r="R856" s="70">
        <f t="shared" si="138"/>
        <v>0</v>
      </c>
      <c r="T856" s="10"/>
      <c r="U856" s="10"/>
      <c r="V856" s="10"/>
      <c r="W856" s="10"/>
      <c r="X856" s="10"/>
    </row>
    <row r="857" spans="4:24" s="9" customFormat="1" x14ac:dyDescent="0.3">
      <c r="D857" s="17">
        <f t="shared" si="133"/>
        <v>122266</v>
      </c>
      <c r="E857" s="41">
        <v>1</v>
      </c>
      <c r="F857" s="83">
        <f t="shared" si="139"/>
        <v>3</v>
      </c>
      <c r="G857" s="39"/>
      <c r="H857" s="39"/>
      <c r="I857" s="39"/>
      <c r="J857" s="39"/>
      <c r="K857" s="84" t="e">
        <f t="shared" si="134"/>
        <v>#N/A</v>
      </c>
      <c r="L857" s="84" t="e">
        <f t="shared" si="135"/>
        <v>#N/A</v>
      </c>
      <c r="M857" s="40">
        <f t="shared" si="130"/>
        <v>0</v>
      </c>
      <c r="N857" s="40" t="e">
        <f t="shared" si="131"/>
        <v>#N/A</v>
      </c>
      <c r="O857" s="40">
        <f t="shared" si="136"/>
        <v>0</v>
      </c>
      <c r="P857" s="68">
        <f t="shared" si="137"/>
        <v>0</v>
      </c>
      <c r="Q857" s="69" t="e">
        <f t="shared" si="132"/>
        <v>#N/A</v>
      </c>
      <c r="R857" s="70">
        <f t="shared" si="138"/>
        <v>0</v>
      </c>
      <c r="T857" s="10"/>
      <c r="U857" s="10"/>
      <c r="V857" s="10"/>
      <c r="W857" s="10"/>
      <c r="X857" s="10"/>
    </row>
    <row r="858" spans="4:24" s="9" customFormat="1" x14ac:dyDescent="0.3">
      <c r="D858" s="17">
        <f t="shared" si="133"/>
        <v>122358</v>
      </c>
      <c r="E858" s="41">
        <v>1</v>
      </c>
      <c r="F858" s="83">
        <f t="shared" si="139"/>
        <v>3</v>
      </c>
      <c r="G858" s="39"/>
      <c r="H858" s="39"/>
      <c r="I858" s="39"/>
      <c r="J858" s="39"/>
      <c r="K858" s="84" t="e">
        <f t="shared" si="134"/>
        <v>#N/A</v>
      </c>
      <c r="L858" s="84" t="e">
        <f t="shared" si="135"/>
        <v>#N/A</v>
      </c>
      <c r="M858" s="40">
        <f t="shared" si="130"/>
        <v>0</v>
      </c>
      <c r="N858" s="40" t="e">
        <f t="shared" si="131"/>
        <v>#N/A</v>
      </c>
      <c r="O858" s="40">
        <f t="shared" si="136"/>
        <v>0</v>
      </c>
      <c r="P858" s="68">
        <f t="shared" si="137"/>
        <v>0</v>
      </c>
      <c r="Q858" s="69" t="e">
        <f t="shared" si="132"/>
        <v>#N/A</v>
      </c>
      <c r="R858" s="70">
        <f t="shared" si="138"/>
        <v>0</v>
      </c>
      <c r="T858" s="10"/>
      <c r="U858" s="10"/>
      <c r="V858" s="10"/>
      <c r="W858" s="10"/>
      <c r="X858" s="10"/>
    </row>
    <row r="859" spans="4:24" s="9" customFormat="1" x14ac:dyDescent="0.3">
      <c r="D859" s="17">
        <f t="shared" si="133"/>
        <v>122448</v>
      </c>
      <c r="E859" s="41">
        <v>1</v>
      </c>
      <c r="F859" s="83">
        <f t="shared" si="139"/>
        <v>3</v>
      </c>
      <c r="G859" s="39"/>
      <c r="H859" s="39"/>
      <c r="I859" s="39"/>
      <c r="J859" s="39"/>
      <c r="K859" s="84" t="e">
        <f t="shared" si="134"/>
        <v>#N/A</v>
      </c>
      <c r="L859" s="84" t="e">
        <f t="shared" si="135"/>
        <v>#N/A</v>
      </c>
      <c r="M859" s="40">
        <f t="shared" si="130"/>
        <v>0</v>
      </c>
      <c r="N859" s="40" t="e">
        <f t="shared" si="131"/>
        <v>#N/A</v>
      </c>
      <c r="O859" s="40">
        <f t="shared" si="136"/>
        <v>0</v>
      </c>
      <c r="P859" s="68">
        <f t="shared" si="137"/>
        <v>0</v>
      </c>
      <c r="Q859" s="69" t="e">
        <f t="shared" si="132"/>
        <v>#N/A</v>
      </c>
      <c r="R859" s="70">
        <f t="shared" si="138"/>
        <v>0</v>
      </c>
      <c r="T859" s="10"/>
      <c r="U859" s="10"/>
      <c r="V859" s="10"/>
      <c r="W859" s="10"/>
      <c r="X859" s="10"/>
    </row>
    <row r="860" spans="4:24" s="9" customFormat="1" x14ac:dyDescent="0.3">
      <c r="D860" s="17">
        <f t="shared" si="133"/>
        <v>122539</v>
      </c>
      <c r="E860" s="41">
        <v>1</v>
      </c>
      <c r="F860" s="83">
        <f t="shared" si="139"/>
        <v>3</v>
      </c>
      <c r="G860" s="39"/>
      <c r="H860" s="39"/>
      <c r="I860" s="39"/>
      <c r="J860" s="39"/>
      <c r="K860" s="84" t="e">
        <f t="shared" si="134"/>
        <v>#N/A</v>
      </c>
      <c r="L860" s="84" t="e">
        <f t="shared" si="135"/>
        <v>#N/A</v>
      </c>
      <c r="M860" s="40">
        <f t="shared" si="130"/>
        <v>0</v>
      </c>
      <c r="N860" s="40" t="e">
        <f t="shared" si="131"/>
        <v>#N/A</v>
      </c>
      <c r="O860" s="40">
        <f t="shared" si="136"/>
        <v>0</v>
      </c>
      <c r="P860" s="68">
        <f t="shared" si="137"/>
        <v>0</v>
      </c>
      <c r="Q860" s="69" t="e">
        <f t="shared" si="132"/>
        <v>#N/A</v>
      </c>
      <c r="R860" s="70">
        <f t="shared" si="138"/>
        <v>0</v>
      </c>
      <c r="T860" s="10"/>
      <c r="U860" s="10"/>
      <c r="V860" s="10"/>
      <c r="W860" s="10"/>
      <c r="X860" s="10"/>
    </row>
    <row r="861" spans="4:24" s="9" customFormat="1" x14ac:dyDescent="0.3">
      <c r="D861" s="17">
        <f t="shared" si="133"/>
        <v>122631</v>
      </c>
      <c r="E861" s="41">
        <v>1</v>
      </c>
      <c r="F861" s="83">
        <f t="shared" si="139"/>
        <v>3</v>
      </c>
      <c r="G861" s="39"/>
      <c r="H861" s="39"/>
      <c r="I861" s="39"/>
      <c r="J861" s="39"/>
      <c r="K861" s="84" t="e">
        <f t="shared" si="134"/>
        <v>#N/A</v>
      </c>
      <c r="L861" s="84" t="e">
        <f t="shared" si="135"/>
        <v>#N/A</v>
      </c>
      <c r="M861" s="40">
        <f t="shared" si="130"/>
        <v>0</v>
      </c>
      <c r="N861" s="40" t="e">
        <f t="shared" si="131"/>
        <v>#N/A</v>
      </c>
      <c r="O861" s="40">
        <f t="shared" si="136"/>
        <v>0</v>
      </c>
      <c r="P861" s="68">
        <f t="shared" si="137"/>
        <v>0</v>
      </c>
      <c r="Q861" s="69" t="e">
        <f t="shared" si="132"/>
        <v>#N/A</v>
      </c>
      <c r="R861" s="70">
        <f t="shared" si="138"/>
        <v>0</v>
      </c>
      <c r="T861" s="10"/>
      <c r="U861" s="10"/>
      <c r="V861" s="10"/>
      <c r="W861" s="10"/>
      <c r="X861" s="10"/>
    </row>
    <row r="862" spans="4:24" s="9" customFormat="1" x14ac:dyDescent="0.3">
      <c r="D862" s="17">
        <f t="shared" si="133"/>
        <v>122723</v>
      </c>
      <c r="E862" s="41">
        <v>1</v>
      </c>
      <c r="F862" s="83">
        <f t="shared" si="139"/>
        <v>3</v>
      </c>
      <c r="G862" s="39"/>
      <c r="H862" s="39"/>
      <c r="I862" s="39"/>
      <c r="J862" s="39"/>
      <c r="K862" s="84" t="e">
        <f t="shared" si="134"/>
        <v>#N/A</v>
      </c>
      <c r="L862" s="84" t="e">
        <f t="shared" si="135"/>
        <v>#N/A</v>
      </c>
      <c r="M862" s="40">
        <f t="shared" si="130"/>
        <v>0</v>
      </c>
      <c r="N862" s="40" t="e">
        <f t="shared" si="131"/>
        <v>#N/A</v>
      </c>
      <c r="O862" s="40">
        <f t="shared" si="136"/>
        <v>0</v>
      </c>
      <c r="P862" s="68">
        <f t="shared" si="137"/>
        <v>0</v>
      </c>
      <c r="Q862" s="69" t="e">
        <f t="shared" si="132"/>
        <v>#N/A</v>
      </c>
      <c r="R862" s="70">
        <f t="shared" si="138"/>
        <v>0</v>
      </c>
      <c r="T862" s="10"/>
      <c r="U862" s="10"/>
      <c r="V862" s="10"/>
      <c r="W862" s="10"/>
      <c r="X862" s="10"/>
    </row>
    <row r="863" spans="4:24" s="9" customFormat="1" x14ac:dyDescent="0.3">
      <c r="D863" s="17">
        <f t="shared" si="133"/>
        <v>122814</v>
      </c>
      <c r="E863" s="41">
        <v>1</v>
      </c>
      <c r="F863" s="83">
        <f t="shared" si="139"/>
        <v>3</v>
      </c>
      <c r="G863" s="39"/>
      <c r="H863" s="39"/>
      <c r="I863" s="39"/>
      <c r="J863" s="39"/>
      <c r="K863" s="84" t="e">
        <f t="shared" si="134"/>
        <v>#N/A</v>
      </c>
      <c r="L863" s="84" t="e">
        <f t="shared" si="135"/>
        <v>#N/A</v>
      </c>
      <c r="M863" s="40">
        <f t="shared" si="130"/>
        <v>0</v>
      </c>
      <c r="N863" s="40" t="e">
        <f t="shared" si="131"/>
        <v>#N/A</v>
      </c>
      <c r="O863" s="40">
        <f t="shared" si="136"/>
        <v>0</v>
      </c>
      <c r="P863" s="68">
        <f t="shared" si="137"/>
        <v>0</v>
      </c>
      <c r="Q863" s="69" t="e">
        <f t="shared" si="132"/>
        <v>#N/A</v>
      </c>
      <c r="R863" s="70">
        <f t="shared" si="138"/>
        <v>0</v>
      </c>
      <c r="T863" s="10"/>
      <c r="U863" s="10"/>
      <c r="V863" s="10"/>
      <c r="W863" s="10"/>
      <c r="X863" s="10"/>
    </row>
    <row r="864" spans="4:24" s="9" customFormat="1" x14ac:dyDescent="0.3">
      <c r="D864" s="17">
        <f t="shared" si="133"/>
        <v>122905</v>
      </c>
      <c r="E864" s="41">
        <v>1</v>
      </c>
      <c r="F864" s="83">
        <f t="shared" si="139"/>
        <v>3</v>
      </c>
      <c r="G864" s="39"/>
      <c r="H864" s="39"/>
      <c r="I864" s="39"/>
      <c r="J864" s="39"/>
      <c r="K864" s="84" t="e">
        <f t="shared" si="134"/>
        <v>#N/A</v>
      </c>
      <c r="L864" s="84" t="e">
        <f t="shared" si="135"/>
        <v>#N/A</v>
      </c>
      <c r="M864" s="40">
        <f t="shared" si="130"/>
        <v>0</v>
      </c>
      <c r="N864" s="40" t="e">
        <f t="shared" si="131"/>
        <v>#N/A</v>
      </c>
      <c r="O864" s="40">
        <f t="shared" si="136"/>
        <v>0</v>
      </c>
      <c r="P864" s="68">
        <f t="shared" si="137"/>
        <v>0</v>
      </c>
      <c r="Q864" s="69" t="e">
        <f t="shared" si="132"/>
        <v>#N/A</v>
      </c>
      <c r="R864" s="70">
        <f t="shared" si="138"/>
        <v>0</v>
      </c>
      <c r="T864" s="10"/>
      <c r="U864" s="10"/>
      <c r="V864" s="10"/>
      <c r="W864" s="10"/>
      <c r="X864" s="10"/>
    </row>
    <row r="865" spans="4:24" s="9" customFormat="1" x14ac:dyDescent="0.3">
      <c r="D865" s="17">
        <f t="shared" si="133"/>
        <v>122997</v>
      </c>
      <c r="E865" s="41">
        <v>1</v>
      </c>
      <c r="F865" s="83">
        <f t="shared" si="139"/>
        <v>3</v>
      </c>
      <c r="G865" s="39"/>
      <c r="H865" s="39"/>
      <c r="I865" s="39"/>
      <c r="J865" s="39"/>
      <c r="K865" s="84" t="e">
        <f t="shared" si="134"/>
        <v>#N/A</v>
      </c>
      <c r="L865" s="84" t="e">
        <f t="shared" si="135"/>
        <v>#N/A</v>
      </c>
      <c r="M865" s="40">
        <f t="shared" si="130"/>
        <v>0</v>
      </c>
      <c r="N865" s="40" t="e">
        <f t="shared" si="131"/>
        <v>#N/A</v>
      </c>
      <c r="O865" s="40">
        <f t="shared" si="136"/>
        <v>0</v>
      </c>
      <c r="P865" s="68">
        <f t="shared" si="137"/>
        <v>0</v>
      </c>
      <c r="Q865" s="69" t="e">
        <f t="shared" si="132"/>
        <v>#N/A</v>
      </c>
      <c r="R865" s="70">
        <f t="shared" si="138"/>
        <v>0</v>
      </c>
      <c r="T865" s="10"/>
      <c r="U865" s="10"/>
      <c r="V865" s="10"/>
      <c r="W865" s="10"/>
      <c r="X865" s="10"/>
    </row>
    <row r="866" spans="4:24" s="9" customFormat="1" x14ac:dyDescent="0.3">
      <c r="D866" s="17">
        <f t="shared" si="133"/>
        <v>123089</v>
      </c>
      <c r="E866" s="41">
        <v>1</v>
      </c>
      <c r="F866" s="83">
        <f t="shared" si="139"/>
        <v>3</v>
      </c>
      <c r="G866" s="39"/>
      <c r="H866" s="39"/>
      <c r="I866" s="39"/>
      <c r="J866" s="39"/>
      <c r="K866" s="84" t="e">
        <f t="shared" si="134"/>
        <v>#N/A</v>
      </c>
      <c r="L866" s="84" t="e">
        <f t="shared" si="135"/>
        <v>#N/A</v>
      </c>
      <c r="M866" s="40">
        <f t="shared" si="130"/>
        <v>0</v>
      </c>
      <c r="N866" s="40" t="e">
        <f t="shared" si="131"/>
        <v>#N/A</v>
      </c>
      <c r="O866" s="40">
        <f t="shared" si="136"/>
        <v>0</v>
      </c>
      <c r="P866" s="68">
        <f t="shared" si="137"/>
        <v>0</v>
      </c>
      <c r="Q866" s="69" t="e">
        <f t="shared" si="132"/>
        <v>#N/A</v>
      </c>
      <c r="R866" s="70">
        <f t="shared" si="138"/>
        <v>0</v>
      </c>
      <c r="T866" s="10"/>
      <c r="U866" s="10"/>
      <c r="V866" s="10"/>
      <c r="W866" s="10"/>
      <c r="X866" s="10"/>
    </row>
    <row r="867" spans="4:24" s="9" customFormat="1" x14ac:dyDescent="0.3">
      <c r="D867" s="17">
        <f t="shared" si="133"/>
        <v>123179</v>
      </c>
      <c r="E867" s="41">
        <v>1</v>
      </c>
      <c r="F867" s="83">
        <f t="shared" si="139"/>
        <v>3</v>
      </c>
      <c r="G867" s="39"/>
      <c r="H867" s="39"/>
      <c r="I867" s="39"/>
      <c r="J867" s="39"/>
      <c r="K867" s="84" t="e">
        <f t="shared" si="134"/>
        <v>#N/A</v>
      </c>
      <c r="L867" s="84" t="e">
        <f t="shared" si="135"/>
        <v>#N/A</v>
      </c>
      <c r="M867" s="40">
        <f t="shared" si="130"/>
        <v>0</v>
      </c>
      <c r="N867" s="40" t="e">
        <f t="shared" si="131"/>
        <v>#N/A</v>
      </c>
      <c r="O867" s="40">
        <f t="shared" si="136"/>
        <v>0</v>
      </c>
      <c r="P867" s="68">
        <f t="shared" si="137"/>
        <v>0</v>
      </c>
      <c r="Q867" s="69" t="e">
        <f t="shared" si="132"/>
        <v>#N/A</v>
      </c>
      <c r="R867" s="70">
        <f t="shared" si="138"/>
        <v>0</v>
      </c>
      <c r="T867" s="10"/>
      <c r="U867" s="10"/>
      <c r="V867" s="10"/>
      <c r="W867" s="10"/>
      <c r="X867" s="10"/>
    </row>
    <row r="868" spans="4:24" s="9" customFormat="1" x14ac:dyDescent="0.3">
      <c r="D868" s="17">
        <f t="shared" si="133"/>
        <v>123270</v>
      </c>
      <c r="E868" s="41">
        <v>1</v>
      </c>
      <c r="F868" s="83">
        <f t="shared" si="139"/>
        <v>3</v>
      </c>
      <c r="G868" s="39"/>
      <c r="H868" s="39"/>
      <c r="I868" s="39"/>
      <c r="J868" s="39"/>
      <c r="K868" s="84" t="e">
        <f t="shared" si="134"/>
        <v>#N/A</v>
      </c>
      <c r="L868" s="84" t="e">
        <f t="shared" si="135"/>
        <v>#N/A</v>
      </c>
      <c r="M868" s="40">
        <f t="shared" si="130"/>
        <v>0</v>
      </c>
      <c r="N868" s="40" t="e">
        <f t="shared" si="131"/>
        <v>#N/A</v>
      </c>
      <c r="O868" s="40">
        <f t="shared" si="136"/>
        <v>0</v>
      </c>
      <c r="P868" s="68">
        <f t="shared" si="137"/>
        <v>0</v>
      </c>
      <c r="Q868" s="69" t="e">
        <f t="shared" si="132"/>
        <v>#N/A</v>
      </c>
      <c r="R868" s="70">
        <f t="shared" si="138"/>
        <v>0</v>
      </c>
      <c r="T868" s="10"/>
      <c r="U868" s="10"/>
      <c r="V868" s="10"/>
      <c r="W868" s="10"/>
      <c r="X868" s="10"/>
    </row>
    <row r="869" spans="4:24" s="9" customFormat="1" x14ac:dyDescent="0.3">
      <c r="D869" s="17">
        <f t="shared" si="133"/>
        <v>123362</v>
      </c>
      <c r="E869" s="41">
        <v>1</v>
      </c>
      <c r="F869" s="83">
        <f t="shared" si="139"/>
        <v>3</v>
      </c>
      <c r="G869" s="39"/>
      <c r="H869" s="39"/>
      <c r="I869" s="39"/>
      <c r="J869" s="39"/>
      <c r="K869" s="84" t="e">
        <f t="shared" si="134"/>
        <v>#N/A</v>
      </c>
      <c r="L869" s="84" t="e">
        <f t="shared" si="135"/>
        <v>#N/A</v>
      </c>
      <c r="M869" s="40">
        <f t="shared" si="130"/>
        <v>0</v>
      </c>
      <c r="N869" s="40" t="e">
        <f t="shared" si="131"/>
        <v>#N/A</v>
      </c>
      <c r="O869" s="40">
        <f t="shared" si="136"/>
        <v>0</v>
      </c>
      <c r="P869" s="68">
        <f t="shared" si="137"/>
        <v>0</v>
      </c>
      <c r="Q869" s="69" t="e">
        <f t="shared" si="132"/>
        <v>#N/A</v>
      </c>
      <c r="R869" s="70">
        <f t="shared" si="138"/>
        <v>0</v>
      </c>
      <c r="T869" s="10"/>
      <c r="U869" s="10"/>
      <c r="V869" s="10"/>
      <c r="W869" s="10"/>
      <c r="X869" s="10"/>
    </row>
    <row r="870" spans="4:24" s="9" customFormat="1" x14ac:dyDescent="0.3">
      <c r="D870" s="17">
        <f t="shared" si="133"/>
        <v>123454</v>
      </c>
      <c r="E870" s="41">
        <v>1</v>
      </c>
      <c r="F870" s="83">
        <f t="shared" si="139"/>
        <v>3</v>
      </c>
      <c r="G870" s="39"/>
      <c r="H870" s="39"/>
      <c r="I870" s="39"/>
      <c r="J870" s="39"/>
      <c r="K870" s="84" t="e">
        <f t="shared" si="134"/>
        <v>#N/A</v>
      </c>
      <c r="L870" s="84" t="e">
        <f t="shared" si="135"/>
        <v>#N/A</v>
      </c>
      <c r="M870" s="40">
        <f t="shared" si="130"/>
        <v>0</v>
      </c>
      <c r="N870" s="40" t="e">
        <f t="shared" si="131"/>
        <v>#N/A</v>
      </c>
      <c r="O870" s="40">
        <f t="shared" si="136"/>
        <v>0</v>
      </c>
      <c r="P870" s="68">
        <f t="shared" si="137"/>
        <v>0</v>
      </c>
      <c r="Q870" s="69" t="e">
        <f t="shared" si="132"/>
        <v>#N/A</v>
      </c>
      <c r="R870" s="70">
        <f t="shared" si="138"/>
        <v>0</v>
      </c>
      <c r="T870" s="10"/>
      <c r="U870" s="10"/>
      <c r="V870" s="10"/>
      <c r="W870" s="10"/>
      <c r="X870" s="10"/>
    </row>
    <row r="871" spans="4:24" s="9" customFormat="1" x14ac:dyDescent="0.3">
      <c r="D871" s="17">
        <f t="shared" si="133"/>
        <v>123544</v>
      </c>
      <c r="E871" s="41">
        <v>1</v>
      </c>
      <c r="F871" s="83">
        <f t="shared" si="139"/>
        <v>3</v>
      </c>
      <c r="G871" s="39"/>
      <c r="H871" s="39"/>
      <c r="I871" s="39"/>
      <c r="J871" s="39"/>
      <c r="K871" s="84" t="e">
        <f t="shared" si="134"/>
        <v>#N/A</v>
      </c>
      <c r="L871" s="84" t="e">
        <f t="shared" si="135"/>
        <v>#N/A</v>
      </c>
      <c r="M871" s="40">
        <f t="shared" si="130"/>
        <v>0</v>
      </c>
      <c r="N871" s="40" t="e">
        <f t="shared" si="131"/>
        <v>#N/A</v>
      </c>
      <c r="O871" s="40">
        <f t="shared" si="136"/>
        <v>0</v>
      </c>
      <c r="P871" s="68">
        <f t="shared" si="137"/>
        <v>0</v>
      </c>
      <c r="Q871" s="69" t="e">
        <f t="shared" si="132"/>
        <v>#N/A</v>
      </c>
      <c r="R871" s="70">
        <f t="shared" si="138"/>
        <v>0</v>
      </c>
      <c r="T871" s="10"/>
      <c r="U871" s="10"/>
      <c r="V871" s="10"/>
      <c r="W871" s="10"/>
      <c r="X871" s="10"/>
    </row>
    <row r="872" spans="4:24" s="9" customFormat="1" x14ac:dyDescent="0.3">
      <c r="D872" s="17">
        <f t="shared" si="133"/>
        <v>123635</v>
      </c>
      <c r="E872" s="41">
        <v>1</v>
      </c>
      <c r="F872" s="83">
        <f t="shared" si="139"/>
        <v>3</v>
      </c>
      <c r="G872" s="39"/>
      <c r="H872" s="39"/>
      <c r="I872" s="39"/>
      <c r="J872" s="39"/>
      <c r="K872" s="84" t="e">
        <f t="shared" si="134"/>
        <v>#N/A</v>
      </c>
      <c r="L872" s="84" t="e">
        <f t="shared" si="135"/>
        <v>#N/A</v>
      </c>
      <c r="M872" s="40">
        <f t="shared" si="130"/>
        <v>0</v>
      </c>
      <c r="N872" s="40" t="e">
        <f t="shared" si="131"/>
        <v>#N/A</v>
      </c>
      <c r="O872" s="40">
        <f t="shared" si="136"/>
        <v>0</v>
      </c>
      <c r="P872" s="68">
        <f t="shared" si="137"/>
        <v>0</v>
      </c>
      <c r="Q872" s="69" t="e">
        <f t="shared" si="132"/>
        <v>#N/A</v>
      </c>
      <c r="R872" s="70">
        <f t="shared" si="138"/>
        <v>0</v>
      </c>
      <c r="T872" s="10"/>
      <c r="U872" s="10"/>
      <c r="V872" s="10"/>
      <c r="W872" s="10"/>
      <c r="X872" s="10"/>
    </row>
    <row r="873" spans="4:24" s="9" customFormat="1" x14ac:dyDescent="0.3">
      <c r="D873" s="17">
        <f t="shared" si="133"/>
        <v>123727</v>
      </c>
      <c r="E873" s="41">
        <v>1</v>
      </c>
      <c r="F873" s="83">
        <f t="shared" si="139"/>
        <v>3</v>
      </c>
      <c r="G873" s="39"/>
      <c r="H873" s="39"/>
      <c r="I873" s="39"/>
      <c r="J873" s="39"/>
      <c r="K873" s="84" t="e">
        <f t="shared" si="134"/>
        <v>#N/A</v>
      </c>
      <c r="L873" s="84" t="e">
        <f t="shared" si="135"/>
        <v>#N/A</v>
      </c>
      <c r="M873" s="40">
        <f t="shared" si="130"/>
        <v>0</v>
      </c>
      <c r="N873" s="40" t="e">
        <f t="shared" si="131"/>
        <v>#N/A</v>
      </c>
      <c r="O873" s="40">
        <f t="shared" si="136"/>
        <v>0</v>
      </c>
      <c r="P873" s="68">
        <f t="shared" si="137"/>
        <v>0</v>
      </c>
      <c r="Q873" s="69" t="e">
        <f t="shared" si="132"/>
        <v>#N/A</v>
      </c>
      <c r="R873" s="70">
        <f t="shared" si="138"/>
        <v>0</v>
      </c>
      <c r="T873" s="10"/>
      <c r="U873" s="10"/>
      <c r="V873" s="10"/>
      <c r="W873" s="10"/>
      <c r="X873" s="10"/>
    </row>
    <row r="874" spans="4:24" s="9" customFormat="1" x14ac:dyDescent="0.3">
      <c r="D874" s="17">
        <f t="shared" si="133"/>
        <v>123819</v>
      </c>
      <c r="E874" s="41">
        <v>1</v>
      </c>
      <c r="F874" s="83">
        <f t="shared" si="139"/>
        <v>3</v>
      </c>
      <c r="G874" s="39"/>
      <c r="H874" s="39"/>
      <c r="I874" s="39"/>
      <c r="J874" s="39"/>
      <c r="K874" s="84" t="e">
        <f t="shared" si="134"/>
        <v>#N/A</v>
      </c>
      <c r="L874" s="84" t="e">
        <f t="shared" si="135"/>
        <v>#N/A</v>
      </c>
      <c r="M874" s="40">
        <f t="shared" si="130"/>
        <v>0</v>
      </c>
      <c r="N874" s="40" t="e">
        <f t="shared" si="131"/>
        <v>#N/A</v>
      </c>
      <c r="O874" s="40">
        <f t="shared" si="136"/>
        <v>0</v>
      </c>
      <c r="P874" s="68">
        <f t="shared" si="137"/>
        <v>0</v>
      </c>
      <c r="Q874" s="69" t="e">
        <f t="shared" si="132"/>
        <v>#N/A</v>
      </c>
      <c r="R874" s="70">
        <f t="shared" si="138"/>
        <v>0</v>
      </c>
      <c r="T874" s="10"/>
      <c r="U874" s="10"/>
      <c r="V874" s="10"/>
      <c r="W874" s="10"/>
      <c r="X874" s="10"/>
    </row>
    <row r="875" spans="4:24" s="9" customFormat="1" x14ac:dyDescent="0.3">
      <c r="D875" s="17">
        <f t="shared" si="133"/>
        <v>123909</v>
      </c>
      <c r="E875" s="41">
        <v>1</v>
      </c>
      <c r="F875" s="83">
        <f t="shared" si="139"/>
        <v>3</v>
      </c>
      <c r="G875" s="39"/>
      <c r="H875" s="39"/>
      <c r="I875" s="39"/>
      <c r="J875" s="39"/>
      <c r="K875" s="84" t="e">
        <f t="shared" si="134"/>
        <v>#N/A</v>
      </c>
      <c r="L875" s="84" t="e">
        <f t="shared" si="135"/>
        <v>#N/A</v>
      </c>
      <c r="M875" s="40">
        <f t="shared" si="130"/>
        <v>0</v>
      </c>
      <c r="N875" s="40" t="e">
        <f t="shared" si="131"/>
        <v>#N/A</v>
      </c>
      <c r="O875" s="40">
        <f t="shared" si="136"/>
        <v>0</v>
      </c>
      <c r="P875" s="68">
        <f t="shared" si="137"/>
        <v>0</v>
      </c>
      <c r="Q875" s="69" t="e">
        <f t="shared" si="132"/>
        <v>#N/A</v>
      </c>
      <c r="R875" s="70">
        <f t="shared" si="138"/>
        <v>0</v>
      </c>
      <c r="T875" s="10"/>
      <c r="U875" s="10"/>
      <c r="V875" s="10"/>
      <c r="W875" s="10"/>
      <c r="X875" s="10"/>
    </row>
    <row r="876" spans="4:24" s="9" customFormat="1" x14ac:dyDescent="0.3">
      <c r="D876" s="17">
        <f t="shared" si="133"/>
        <v>124000</v>
      </c>
      <c r="E876" s="41">
        <v>1</v>
      </c>
      <c r="F876" s="83">
        <f t="shared" si="139"/>
        <v>3</v>
      </c>
      <c r="G876" s="39"/>
      <c r="H876" s="39"/>
      <c r="I876" s="39"/>
      <c r="J876" s="39"/>
      <c r="K876" s="84" t="e">
        <f t="shared" si="134"/>
        <v>#N/A</v>
      </c>
      <c r="L876" s="84" t="e">
        <f t="shared" si="135"/>
        <v>#N/A</v>
      </c>
      <c r="M876" s="40">
        <f t="shared" si="130"/>
        <v>0</v>
      </c>
      <c r="N876" s="40" t="e">
        <f t="shared" si="131"/>
        <v>#N/A</v>
      </c>
      <c r="O876" s="40">
        <f t="shared" si="136"/>
        <v>0</v>
      </c>
      <c r="P876" s="68">
        <f t="shared" si="137"/>
        <v>0</v>
      </c>
      <c r="Q876" s="69" t="e">
        <f t="shared" si="132"/>
        <v>#N/A</v>
      </c>
      <c r="R876" s="70">
        <f t="shared" si="138"/>
        <v>0</v>
      </c>
      <c r="T876" s="10"/>
      <c r="U876" s="10"/>
      <c r="V876" s="10"/>
      <c r="W876" s="10"/>
      <c r="X876" s="10"/>
    </row>
    <row r="877" spans="4:24" s="9" customFormat="1" x14ac:dyDescent="0.3">
      <c r="D877" s="17">
        <f t="shared" si="133"/>
        <v>124092</v>
      </c>
      <c r="E877" s="41">
        <v>1</v>
      </c>
      <c r="F877" s="83">
        <f t="shared" si="139"/>
        <v>3</v>
      </c>
      <c r="G877" s="39"/>
      <c r="H877" s="39"/>
      <c r="I877" s="39"/>
      <c r="J877" s="39"/>
      <c r="K877" s="84" t="e">
        <f t="shared" si="134"/>
        <v>#N/A</v>
      </c>
      <c r="L877" s="84" t="e">
        <f t="shared" si="135"/>
        <v>#N/A</v>
      </c>
      <c r="M877" s="40">
        <f t="shared" si="130"/>
        <v>0</v>
      </c>
      <c r="N877" s="40" t="e">
        <f t="shared" si="131"/>
        <v>#N/A</v>
      </c>
      <c r="O877" s="40">
        <f t="shared" si="136"/>
        <v>0</v>
      </c>
      <c r="P877" s="68">
        <f t="shared" si="137"/>
        <v>0</v>
      </c>
      <c r="Q877" s="69" t="e">
        <f t="shared" si="132"/>
        <v>#N/A</v>
      </c>
      <c r="R877" s="70">
        <f t="shared" si="138"/>
        <v>0</v>
      </c>
      <c r="T877" s="10"/>
      <c r="U877" s="10"/>
      <c r="V877" s="10"/>
      <c r="W877" s="10"/>
      <c r="X877" s="10"/>
    </row>
    <row r="878" spans="4:24" s="9" customFormat="1" x14ac:dyDescent="0.3">
      <c r="D878" s="17">
        <f t="shared" si="133"/>
        <v>124184</v>
      </c>
      <c r="E878" s="41">
        <v>1</v>
      </c>
      <c r="F878" s="83">
        <f t="shared" si="139"/>
        <v>3</v>
      </c>
      <c r="G878" s="39"/>
      <c r="H878" s="39"/>
      <c r="I878" s="39"/>
      <c r="J878" s="39"/>
      <c r="K878" s="84" t="e">
        <f t="shared" si="134"/>
        <v>#N/A</v>
      </c>
      <c r="L878" s="84" t="e">
        <f t="shared" si="135"/>
        <v>#N/A</v>
      </c>
      <c r="M878" s="40">
        <f t="shared" si="130"/>
        <v>0</v>
      </c>
      <c r="N878" s="40" t="e">
        <f t="shared" si="131"/>
        <v>#N/A</v>
      </c>
      <c r="O878" s="40">
        <f t="shared" si="136"/>
        <v>0</v>
      </c>
      <c r="P878" s="68">
        <f t="shared" si="137"/>
        <v>0</v>
      </c>
      <c r="Q878" s="69" t="e">
        <f t="shared" si="132"/>
        <v>#N/A</v>
      </c>
      <c r="R878" s="70">
        <f t="shared" si="138"/>
        <v>0</v>
      </c>
      <c r="T878" s="10"/>
      <c r="U878" s="10"/>
      <c r="V878" s="10"/>
      <c r="W878" s="10"/>
      <c r="X878" s="10"/>
    </row>
    <row r="879" spans="4:24" s="9" customFormat="1" x14ac:dyDescent="0.3">
      <c r="D879" s="17">
        <f t="shared" si="133"/>
        <v>124275</v>
      </c>
      <c r="E879" s="41">
        <v>1</v>
      </c>
      <c r="F879" s="83">
        <f t="shared" si="139"/>
        <v>3</v>
      </c>
      <c r="G879" s="39"/>
      <c r="H879" s="39"/>
      <c r="I879" s="39"/>
      <c r="J879" s="39"/>
      <c r="K879" s="84" t="e">
        <f t="shared" si="134"/>
        <v>#N/A</v>
      </c>
      <c r="L879" s="84" t="e">
        <f t="shared" si="135"/>
        <v>#N/A</v>
      </c>
      <c r="M879" s="40">
        <f t="shared" si="130"/>
        <v>0</v>
      </c>
      <c r="N879" s="40" t="e">
        <f t="shared" si="131"/>
        <v>#N/A</v>
      </c>
      <c r="O879" s="40">
        <f t="shared" si="136"/>
        <v>0</v>
      </c>
      <c r="P879" s="68">
        <f t="shared" si="137"/>
        <v>0</v>
      </c>
      <c r="Q879" s="69" t="e">
        <f t="shared" si="132"/>
        <v>#N/A</v>
      </c>
      <c r="R879" s="70">
        <f t="shared" si="138"/>
        <v>0</v>
      </c>
      <c r="T879" s="10"/>
      <c r="U879" s="10"/>
      <c r="V879" s="10"/>
      <c r="W879" s="10"/>
      <c r="X879" s="10"/>
    </row>
    <row r="880" spans="4:24" s="9" customFormat="1" x14ac:dyDescent="0.3">
      <c r="D880" s="17">
        <f t="shared" si="133"/>
        <v>124366</v>
      </c>
      <c r="E880" s="41">
        <v>1</v>
      </c>
      <c r="F880" s="83">
        <f t="shared" si="139"/>
        <v>3</v>
      </c>
      <c r="G880" s="39"/>
      <c r="H880" s="39"/>
      <c r="I880" s="39"/>
      <c r="J880" s="39"/>
      <c r="K880" s="84" t="e">
        <f t="shared" si="134"/>
        <v>#N/A</v>
      </c>
      <c r="L880" s="84" t="e">
        <f t="shared" si="135"/>
        <v>#N/A</v>
      </c>
      <c r="M880" s="40">
        <f t="shared" si="130"/>
        <v>0</v>
      </c>
      <c r="N880" s="40" t="e">
        <f t="shared" si="131"/>
        <v>#N/A</v>
      </c>
      <c r="O880" s="40">
        <f t="shared" si="136"/>
        <v>0</v>
      </c>
      <c r="P880" s="68">
        <f t="shared" si="137"/>
        <v>0</v>
      </c>
      <c r="Q880" s="69" t="e">
        <f t="shared" si="132"/>
        <v>#N/A</v>
      </c>
      <c r="R880" s="70">
        <f t="shared" si="138"/>
        <v>0</v>
      </c>
      <c r="T880" s="10"/>
      <c r="U880" s="10"/>
      <c r="V880" s="10"/>
      <c r="W880" s="10"/>
      <c r="X880" s="10"/>
    </row>
    <row r="881" spans="4:24" s="9" customFormat="1" x14ac:dyDescent="0.3">
      <c r="D881" s="17">
        <f t="shared" si="133"/>
        <v>124458</v>
      </c>
      <c r="E881" s="41">
        <v>1</v>
      </c>
      <c r="F881" s="83">
        <f t="shared" si="139"/>
        <v>3</v>
      </c>
      <c r="G881" s="39"/>
      <c r="H881" s="39"/>
      <c r="I881" s="39"/>
      <c r="J881" s="39"/>
      <c r="K881" s="84" t="e">
        <f t="shared" si="134"/>
        <v>#N/A</v>
      </c>
      <c r="L881" s="84" t="e">
        <f t="shared" si="135"/>
        <v>#N/A</v>
      </c>
      <c r="M881" s="40">
        <f t="shared" si="130"/>
        <v>0</v>
      </c>
      <c r="N881" s="40" t="e">
        <f t="shared" si="131"/>
        <v>#N/A</v>
      </c>
      <c r="O881" s="40">
        <f t="shared" si="136"/>
        <v>0</v>
      </c>
      <c r="P881" s="68">
        <f t="shared" si="137"/>
        <v>0</v>
      </c>
      <c r="Q881" s="69" t="e">
        <f t="shared" si="132"/>
        <v>#N/A</v>
      </c>
      <c r="R881" s="70">
        <f t="shared" si="138"/>
        <v>0</v>
      </c>
      <c r="T881" s="10"/>
      <c r="U881" s="10"/>
      <c r="V881" s="10"/>
      <c r="W881" s="10"/>
      <c r="X881" s="10"/>
    </row>
    <row r="882" spans="4:24" s="9" customFormat="1" x14ac:dyDescent="0.3">
      <c r="D882" s="17">
        <f t="shared" si="133"/>
        <v>124550</v>
      </c>
      <c r="E882" s="41">
        <v>1</v>
      </c>
      <c r="F882" s="83">
        <f t="shared" si="139"/>
        <v>3</v>
      </c>
      <c r="G882" s="39"/>
      <c r="H882" s="39"/>
      <c r="I882" s="39"/>
      <c r="J882" s="39"/>
      <c r="K882" s="84" t="e">
        <f t="shared" si="134"/>
        <v>#N/A</v>
      </c>
      <c r="L882" s="84" t="e">
        <f t="shared" si="135"/>
        <v>#N/A</v>
      </c>
      <c r="M882" s="40">
        <f t="shared" si="130"/>
        <v>0</v>
      </c>
      <c r="N882" s="40" t="e">
        <f t="shared" si="131"/>
        <v>#N/A</v>
      </c>
      <c r="O882" s="40">
        <f t="shared" si="136"/>
        <v>0</v>
      </c>
      <c r="P882" s="68">
        <f t="shared" si="137"/>
        <v>0</v>
      </c>
      <c r="Q882" s="69" t="e">
        <f t="shared" si="132"/>
        <v>#N/A</v>
      </c>
      <c r="R882" s="70">
        <f t="shared" si="138"/>
        <v>0</v>
      </c>
      <c r="T882" s="10"/>
      <c r="U882" s="10"/>
      <c r="V882" s="10"/>
      <c r="W882" s="10"/>
      <c r="X882" s="10"/>
    </row>
    <row r="883" spans="4:24" s="9" customFormat="1" x14ac:dyDescent="0.3">
      <c r="D883" s="17">
        <f t="shared" si="133"/>
        <v>124640</v>
      </c>
      <c r="E883" s="41">
        <v>1</v>
      </c>
      <c r="F883" s="83">
        <f t="shared" si="139"/>
        <v>3</v>
      </c>
      <c r="G883" s="39"/>
      <c r="H883" s="39"/>
      <c r="I883" s="39"/>
      <c r="J883" s="39"/>
      <c r="K883" s="84" t="e">
        <f t="shared" si="134"/>
        <v>#N/A</v>
      </c>
      <c r="L883" s="84" t="e">
        <f t="shared" si="135"/>
        <v>#N/A</v>
      </c>
      <c r="M883" s="40">
        <f t="shared" si="130"/>
        <v>0</v>
      </c>
      <c r="N883" s="40" t="e">
        <f t="shared" si="131"/>
        <v>#N/A</v>
      </c>
      <c r="O883" s="40">
        <f t="shared" si="136"/>
        <v>0</v>
      </c>
      <c r="P883" s="68">
        <f t="shared" si="137"/>
        <v>0</v>
      </c>
      <c r="Q883" s="69" t="e">
        <f t="shared" si="132"/>
        <v>#N/A</v>
      </c>
      <c r="R883" s="70">
        <f t="shared" si="138"/>
        <v>0</v>
      </c>
      <c r="T883" s="10"/>
      <c r="U883" s="10"/>
      <c r="V883" s="10"/>
      <c r="W883" s="10"/>
      <c r="X883" s="10"/>
    </row>
    <row r="884" spans="4:24" s="9" customFormat="1" x14ac:dyDescent="0.3">
      <c r="D884" s="17">
        <f t="shared" si="133"/>
        <v>124731</v>
      </c>
      <c r="E884" s="41">
        <v>1</v>
      </c>
      <c r="F884" s="83">
        <f t="shared" si="139"/>
        <v>3</v>
      </c>
      <c r="G884" s="39"/>
      <c r="H884" s="39"/>
      <c r="I884" s="39"/>
      <c r="J884" s="39"/>
      <c r="K884" s="84" t="e">
        <f t="shared" si="134"/>
        <v>#N/A</v>
      </c>
      <c r="L884" s="84" t="e">
        <f t="shared" si="135"/>
        <v>#N/A</v>
      </c>
      <c r="M884" s="40">
        <f t="shared" si="130"/>
        <v>0</v>
      </c>
      <c r="N884" s="40" t="e">
        <f t="shared" si="131"/>
        <v>#N/A</v>
      </c>
      <c r="O884" s="40">
        <f t="shared" si="136"/>
        <v>0</v>
      </c>
      <c r="P884" s="68">
        <f t="shared" si="137"/>
        <v>0</v>
      </c>
      <c r="Q884" s="69" t="e">
        <f t="shared" si="132"/>
        <v>#N/A</v>
      </c>
      <c r="R884" s="70">
        <f t="shared" si="138"/>
        <v>0</v>
      </c>
      <c r="T884" s="10"/>
      <c r="U884" s="10"/>
      <c r="V884" s="10"/>
      <c r="W884" s="10"/>
      <c r="X884" s="10"/>
    </row>
    <row r="885" spans="4:24" s="9" customFormat="1" x14ac:dyDescent="0.3">
      <c r="D885" s="17">
        <f t="shared" si="133"/>
        <v>124823</v>
      </c>
      <c r="E885" s="41">
        <v>1</v>
      </c>
      <c r="F885" s="83">
        <f t="shared" si="139"/>
        <v>3</v>
      </c>
      <c r="G885" s="39"/>
      <c r="H885" s="39"/>
      <c r="I885" s="39"/>
      <c r="J885" s="39"/>
      <c r="K885" s="84" t="e">
        <f t="shared" si="134"/>
        <v>#N/A</v>
      </c>
      <c r="L885" s="84" t="e">
        <f t="shared" si="135"/>
        <v>#N/A</v>
      </c>
      <c r="M885" s="40">
        <f t="shared" si="130"/>
        <v>0</v>
      </c>
      <c r="N885" s="40" t="e">
        <f t="shared" si="131"/>
        <v>#N/A</v>
      </c>
      <c r="O885" s="40">
        <f t="shared" si="136"/>
        <v>0</v>
      </c>
      <c r="P885" s="68">
        <f t="shared" si="137"/>
        <v>0</v>
      </c>
      <c r="Q885" s="69" t="e">
        <f t="shared" si="132"/>
        <v>#N/A</v>
      </c>
      <c r="R885" s="70">
        <f t="shared" si="138"/>
        <v>0</v>
      </c>
      <c r="T885" s="10"/>
      <c r="U885" s="10"/>
      <c r="V885" s="10"/>
      <c r="W885" s="10"/>
      <c r="X885" s="10"/>
    </row>
    <row r="886" spans="4:24" s="9" customFormat="1" x14ac:dyDescent="0.3">
      <c r="D886" s="17">
        <f t="shared" si="133"/>
        <v>124915</v>
      </c>
      <c r="E886" s="41">
        <v>1</v>
      </c>
      <c r="F886" s="83">
        <f t="shared" si="139"/>
        <v>3</v>
      </c>
      <c r="G886" s="39"/>
      <c r="H886" s="39"/>
      <c r="I886" s="39"/>
      <c r="J886" s="39"/>
      <c r="K886" s="84" t="e">
        <f t="shared" si="134"/>
        <v>#N/A</v>
      </c>
      <c r="L886" s="84" t="e">
        <f t="shared" si="135"/>
        <v>#N/A</v>
      </c>
      <c r="M886" s="40">
        <f t="shared" si="130"/>
        <v>0</v>
      </c>
      <c r="N886" s="40" t="e">
        <f t="shared" si="131"/>
        <v>#N/A</v>
      </c>
      <c r="O886" s="40">
        <f t="shared" si="136"/>
        <v>0</v>
      </c>
      <c r="P886" s="68">
        <f t="shared" si="137"/>
        <v>0</v>
      </c>
      <c r="Q886" s="69" t="e">
        <f t="shared" si="132"/>
        <v>#N/A</v>
      </c>
      <c r="R886" s="70">
        <f t="shared" si="138"/>
        <v>0</v>
      </c>
      <c r="T886" s="10"/>
      <c r="U886" s="10"/>
      <c r="V886" s="10"/>
      <c r="W886" s="10"/>
      <c r="X886" s="10"/>
    </row>
    <row r="887" spans="4:24" s="9" customFormat="1" x14ac:dyDescent="0.3">
      <c r="D887" s="17">
        <f t="shared" si="133"/>
        <v>125005</v>
      </c>
      <c r="E887" s="41">
        <v>1</v>
      </c>
      <c r="F887" s="83">
        <f t="shared" si="139"/>
        <v>3</v>
      </c>
      <c r="G887" s="39"/>
      <c r="H887" s="39"/>
      <c r="I887" s="39"/>
      <c r="J887" s="39"/>
      <c r="K887" s="84" t="e">
        <f t="shared" si="134"/>
        <v>#N/A</v>
      </c>
      <c r="L887" s="84" t="e">
        <f t="shared" si="135"/>
        <v>#N/A</v>
      </c>
      <c r="M887" s="40">
        <f t="shared" si="130"/>
        <v>0</v>
      </c>
      <c r="N887" s="40" t="e">
        <f t="shared" si="131"/>
        <v>#N/A</v>
      </c>
      <c r="O887" s="40">
        <f t="shared" si="136"/>
        <v>0</v>
      </c>
      <c r="P887" s="68">
        <f t="shared" si="137"/>
        <v>0</v>
      </c>
      <c r="Q887" s="69" t="e">
        <f t="shared" si="132"/>
        <v>#N/A</v>
      </c>
      <c r="R887" s="70">
        <f t="shared" si="138"/>
        <v>0</v>
      </c>
      <c r="T887" s="10"/>
      <c r="U887" s="10"/>
      <c r="V887" s="10"/>
      <c r="W887" s="10"/>
      <c r="X887" s="10"/>
    </row>
    <row r="888" spans="4:24" s="9" customFormat="1" x14ac:dyDescent="0.3">
      <c r="D888" s="17">
        <f t="shared" si="133"/>
        <v>125096</v>
      </c>
      <c r="E888" s="41">
        <v>1</v>
      </c>
      <c r="F888" s="83">
        <f t="shared" si="139"/>
        <v>3</v>
      </c>
      <c r="G888" s="39"/>
      <c r="H888" s="39"/>
      <c r="I888" s="39"/>
      <c r="J888" s="39"/>
      <c r="K888" s="84" t="e">
        <f t="shared" si="134"/>
        <v>#N/A</v>
      </c>
      <c r="L888" s="84" t="e">
        <f t="shared" si="135"/>
        <v>#N/A</v>
      </c>
      <c r="M888" s="40">
        <f t="shared" si="130"/>
        <v>0</v>
      </c>
      <c r="N888" s="40" t="e">
        <f t="shared" si="131"/>
        <v>#N/A</v>
      </c>
      <c r="O888" s="40">
        <f t="shared" si="136"/>
        <v>0</v>
      </c>
      <c r="P888" s="68">
        <f t="shared" si="137"/>
        <v>0</v>
      </c>
      <c r="Q888" s="69" t="e">
        <f t="shared" si="132"/>
        <v>#N/A</v>
      </c>
      <c r="R888" s="70">
        <f t="shared" si="138"/>
        <v>0</v>
      </c>
      <c r="T888" s="10"/>
      <c r="U888" s="10"/>
      <c r="V888" s="10"/>
      <c r="W888" s="10"/>
      <c r="X888" s="10"/>
    </row>
    <row r="889" spans="4:24" s="9" customFormat="1" x14ac:dyDescent="0.3">
      <c r="D889" s="17">
        <f t="shared" si="133"/>
        <v>125188</v>
      </c>
      <c r="E889" s="41">
        <v>1</v>
      </c>
      <c r="F889" s="83">
        <f t="shared" si="139"/>
        <v>3</v>
      </c>
      <c r="G889" s="39"/>
      <c r="H889" s="39"/>
      <c r="I889" s="39"/>
      <c r="J889" s="39"/>
      <c r="K889" s="84" t="e">
        <f t="shared" si="134"/>
        <v>#N/A</v>
      </c>
      <c r="L889" s="84" t="e">
        <f t="shared" si="135"/>
        <v>#N/A</v>
      </c>
      <c r="M889" s="40">
        <f t="shared" si="130"/>
        <v>0</v>
      </c>
      <c r="N889" s="40" t="e">
        <f t="shared" si="131"/>
        <v>#N/A</v>
      </c>
      <c r="O889" s="40">
        <f t="shared" si="136"/>
        <v>0</v>
      </c>
      <c r="P889" s="68">
        <f t="shared" si="137"/>
        <v>0</v>
      </c>
      <c r="Q889" s="69" t="e">
        <f t="shared" si="132"/>
        <v>#N/A</v>
      </c>
      <c r="R889" s="70">
        <f t="shared" si="138"/>
        <v>0</v>
      </c>
      <c r="T889" s="10"/>
      <c r="U889" s="10"/>
      <c r="V889" s="10"/>
      <c r="W889" s="10"/>
      <c r="X889" s="10"/>
    </row>
    <row r="890" spans="4:24" s="9" customFormat="1" x14ac:dyDescent="0.3">
      <c r="D890" s="17">
        <f t="shared" si="133"/>
        <v>125280</v>
      </c>
      <c r="E890" s="41">
        <v>1</v>
      </c>
      <c r="F890" s="83">
        <f t="shared" si="139"/>
        <v>3</v>
      </c>
      <c r="G890" s="39"/>
      <c r="H890" s="39"/>
      <c r="I890" s="39"/>
      <c r="J890" s="39"/>
      <c r="K890" s="84" t="e">
        <f t="shared" si="134"/>
        <v>#N/A</v>
      </c>
      <c r="L890" s="84" t="e">
        <f t="shared" si="135"/>
        <v>#N/A</v>
      </c>
      <c r="M890" s="40">
        <f t="shared" si="130"/>
        <v>0</v>
      </c>
      <c r="N890" s="40" t="e">
        <f t="shared" si="131"/>
        <v>#N/A</v>
      </c>
      <c r="O890" s="40">
        <f t="shared" si="136"/>
        <v>0</v>
      </c>
      <c r="P890" s="68">
        <f t="shared" si="137"/>
        <v>0</v>
      </c>
      <c r="Q890" s="69" t="e">
        <f t="shared" si="132"/>
        <v>#N/A</v>
      </c>
      <c r="R890" s="70">
        <f t="shared" si="138"/>
        <v>0</v>
      </c>
      <c r="T890" s="10"/>
      <c r="U890" s="10"/>
      <c r="V890" s="10"/>
      <c r="W890" s="10"/>
      <c r="X890" s="10"/>
    </row>
    <row r="891" spans="4:24" s="9" customFormat="1" x14ac:dyDescent="0.3">
      <c r="D891" s="17">
        <f t="shared" si="133"/>
        <v>125370</v>
      </c>
      <c r="E891" s="41">
        <v>1</v>
      </c>
      <c r="F891" s="83">
        <f t="shared" si="139"/>
        <v>3</v>
      </c>
      <c r="G891" s="39"/>
      <c r="H891" s="39"/>
      <c r="I891" s="39"/>
      <c r="J891" s="39"/>
      <c r="K891" s="84" t="e">
        <f t="shared" si="134"/>
        <v>#N/A</v>
      </c>
      <c r="L891" s="84" t="e">
        <f t="shared" si="135"/>
        <v>#N/A</v>
      </c>
      <c r="M891" s="40">
        <f t="shared" si="130"/>
        <v>0</v>
      </c>
      <c r="N891" s="40" t="e">
        <f t="shared" si="131"/>
        <v>#N/A</v>
      </c>
      <c r="O891" s="40">
        <f t="shared" si="136"/>
        <v>0</v>
      </c>
      <c r="P891" s="68">
        <f t="shared" si="137"/>
        <v>0</v>
      </c>
      <c r="Q891" s="69" t="e">
        <f t="shared" si="132"/>
        <v>#N/A</v>
      </c>
      <c r="R891" s="70">
        <f t="shared" si="138"/>
        <v>0</v>
      </c>
      <c r="T891" s="10"/>
      <c r="U891" s="10"/>
      <c r="V891" s="10"/>
      <c r="W891" s="10"/>
      <c r="X891" s="10"/>
    </row>
    <row r="892" spans="4:24" s="9" customFormat="1" x14ac:dyDescent="0.3">
      <c r="D892" s="17">
        <f t="shared" si="133"/>
        <v>125461</v>
      </c>
      <c r="E892" s="41">
        <v>1</v>
      </c>
      <c r="F892" s="83">
        <f t="shared" si="139"/>
        <v>3</v>
      </c>
      <c r="G892" s="39"/>
      <c r="H892" s="39"/>
      <c r="I892" s="39"/>
      <c r="J892" s="39"/>
      <c r="K892" s="84" t="e">
        <f t="shared" si="134"/>
        <v>#N/A</v>
      </c>
      <c r="L892" s="84" t="e">
        <f t="shared" si="135"/>
        <v>#N/A</v>
      </c>
      <c r="M892" s="40">
        <f t="shared" si="130"/>
        <v>0</v>
      </c>
      <c r="N892" s="40" t="e">
        <f t="shared" si="131"/>
        <v>#N/A</v>
      </c>
      <c r="O892" s="40">
        <f t="shared" si="136"/>
        <v>0</v>
      </c>
      <c r="P892" s="68">
        <f t="shared" si="137"/>
        <v>0</v>
      </c>
      <c r="Q892" s="69" t="e">
        <f t="shared" si="132"/>
        <v>#N/A</v>
      </c>
      <c r="R892" s="70">
        <f t="shared" si="138"/>
        <v>0</v>
      </c>
      <c r="T892" s="10"/>
      <c r="U892" s="10"/>
      <c r="V892" s="10"/>
      <c r="W892" s="10"/>
      <c r="X892" s="10"/>
    </row>
    <row r="893" spans="4:24" s="9" customFormat="1" x14ac:dyDescent="0.3">
      <c r="D893" s="17">
        <f t="shared" si="133"/>
        <v>125553</v>
      </c>
      <c r="E893" s="41">
        <v>1</v>
      </c>
      <c r="F893" s="83">
        <f t="shared" si="139"/>
        <v>3</v>
      </c>
      <c r="G893" s="39"/>
      <c r="H893" s="39"/>
      <c r="I893" s="39"/>
      <c r="J893" s="39"/>
      <c r="K893" s="84" t="e">
        <f t="shared" si="134"/>
        <v>#N/A</v>
      </c>
      <c r="L893" s="84" t="e">
        <f t="shared" si="135"/>
        <v>#N/A</v>
      </c>
      <c r="M893" s="40">
        <f t="shared" si="130"/>
        <v>0</v>
      </c>
      <c r="N893" s="40" t="e">
        <f t="shared" si="131"/>
        <v>#N/A</v>
      </c>
      <c r="O893" s="40">
        <f t="shared" si="136"/>
        <v>0</v>
      </c>
      <c r="P893" s="68">
        <f t="shared" si="137"/>
        <v>0</v>
      </c>
      <c r="Q893" s="69" t="e">
        <f t="shared" si="132"/>
        <v>#N/A</v>
      </c>
      <c r="R893" s="70">
        <f t="shared" si="138"/>
        <v>0</v>
      </c>
      <c r="T893" s="10"/>
      <c r="U893" s="10"/>
      <c r="V893" s="10"/>
      <c r="W893" s="10"/>
      <c r="X893" s="10"/>
    </row>
    <row r="894" spans="4:24" s="9" customFormat="1" x14ac:dyDescent="0.3">
      <c r="D894" s="17">
        <f t="shared" si="133"/>
        <v>125645</v>
      </c>
      <c r="E894" s="41">
        <v>1</v>
      </c>
      <c r="F894" s="83">
        <f t="shared" si="139"/>
        <v>3</v>
      </c>
      <c r="G894" s="39"/>
      <c r="H894" s="39"/>
      <c r="I894" s="39"/>
      <c r="J894" s="39"/>
      <c r="K894" s="84" t="e">
        <f t="shared" si="134"/>
        <v>#N/A</v>
      </c>
      <c r="L894" s="84" t="e">
        <f t="shared" si="135"/>
        <v>#N/A</v>
      </c>
      <c r="M894" s="40">
        <f t="shared" si="130"/>
        <v>0</v>
      </c>
      <c r="N894" s="40" t="e">
        <f t="shared" si="131"/>
        <v>#N/A</v>
      </c>
      <c r="O894" s="40">
        <f t="shared" si="136"/>
        <v>0</v>
      </c>
      <c r="P894" s="68">
        <f t="shared" si="137"/>
        <v>0</v>
      </c>
      <c r="Q894" s="69" t="e">
        <f t="shared" si="132"/>
        <v>#N/A</v>
      </c>
      <c r="R894" s="70">
        <f t="shared" si="138"/>
        <v>0</v>
      </c>
      <c r="T894" s="10"/>
      <c r="U894" s="10"/>
      <c r="V894" s="10"/>
      <c r="W894" s="10"/>
      <c r="X894" s="10"/>
    </row>
    <row r="895" spans="4:24" s="9" customFormat="1" x14ac:dyDescent="0.3">
      <c r="D895" s="17">
        <f t="shared" si="133"/>
        <v>125736</v>
      </c>
      <c r="E895" s="41">
        <v>1</v>
      </c>
      <c r="F895" s="83">
        <f t="shared" si="139"/>
        <v>3</v>
      </c>
      <c r="G895" s="39"/>
      <c r="H895" s="39"/>
      <c r="I895" s="39"/>
      <c r="J895" s="39"/>
      <c r="K895" s="84" t="e">
        <f t="shared" si="134"/>
        <v>#N/A</v>
      </c>
      <c r="L895" s="84" t="e">
        <f t="shared" si="135"/>
        <v>#N/A</v>
      </c>
      <c r="M895" s="40">
        <f t="shared" si="130"/>
        <v>0</v>
      </c>
      <c r="N895" s="40" t="e">
        <f t="shared" si="131"/>
        <v>#N/A</v>
      </c>
      <c r="O895" s="40">
        <f t="shared" si="136"/>
        <v>0</v>
      </c>
      <c r="P895" s="68">
        <f t="shared" si="137"/>
        <v>0</v>
      </c>
      <c r="Q895" s="69" t="e">
        <f t="shared" si="132"/>
        <v>#N/A</v>
      </c>
      <c r="R895" s="70">
        <f t="shared" si="138"/>
        <v>0</v>
      </c>
      <c r="T895" s="10"/>
      <c r="U895" s="10"/>
      <c r="V895" s="10"/>
      <c r="W895" s="10"/>
      <c r="X895" s="10"/>
    </row>
    <row r="896" spans="4:24" s="9" customFormat="1" x14ac:dyDescent="0.3">
      <c r="D896" s="17">
        <f t="shared" si="133"/>
        <v>125827</v>
      </c>
      <c r="E896" s="41">
        <v>1</v>
      </c>
      <c r="F896" s="83">
        <f t="shared" si="139"/>
        <v>3</v>
      </c>
      <c r="G896" s="39"/>
      <c r="H896" s="39"/>
      <c r="I896" s="39"/>
      <c r="J896" s="39"/>
      <c r="K896" s="84" t="e">
        <f t="shared" si="134"/>
        <v>#N/A</v>
      </c>
      <c r="L896" s="84" t="e">
        <f t="shared" si="135"/>
        <v>#N/A</v>
      </c>
      <c r="M896" s="40">
        <f t="shared" si="130"/>
        <v>0</v>
      </c>
      <c r="N896" s="40" t="e">
        <f t="shared" si="131"/>
        <v>#N/A</v>
      </c>
      <c r="O896" s="40">
        <f t="shared" si="136"/>
        <v>0</v>
      </c>
      <c r="P896" s="68">
        <f t="shared" si="137"/>
        <v>0</v>
      </c>
      <c r="Q896" s="69" t="e">
        <f t="shared" si="132"/>
        <v>#N/A</v>
      </c>
      <c r="R896" s="70">
        <f t="shared" si="138"/>
        <v>0</v>
      </c>
      <c r="T896" s="10"/>
      <c r="U896" s="10"/>
      <c r="V896" s="10"/>
      <c r="W896" s="10"/>
      <c r="X896" s="10"/>
    </row>
    <row r="897" spans="4:24" s="9" customFormat="1" x14ac:dyDescent="0.3">
      <c r="D897" s="17">
        <f t="shared" si="133"/>
        <v>125919</v>
      </c>
      <c r="E897" s="41">
        <v>1</v>
      </c>
      <c r="F897" s="83">
        <f t="shared" si="139"/>
        <v>3</v>
      </c>
      <c r="G897" s="39"/>
      <c r="H897" s="39"/>
      <c r="I897" s="39"/>
      <c r="J897" s="39"/>
      <c r="K897" s="84" t="e">
        <f t="shared" si="134"/>
        <v>#N/A</v>
      </c>
      <c r="L897" s="84" t="e">
        <f t="shared" si="135"/>
        <v>#N/A</v>
      </c>
      <c r="M897" s="40">
        <f t="shared" si="130"/>
        <v>0</v>
      </c>
      <c r="N897" s="40" t="e">
        <f t="shared" si="131"/>
        <v>#N/A</v>
      </c>
      <c r="O897" s="40">
        <f t="shared" si="136"/>
        <v>0</v>
      </c>
      <c r="P897" s="68">
        <f t="shared" si="137"/>
        <v>0</v>
      </c>
      <c r="Q897" s="69" t="e">
        <f t="shared" si="132"/>
        <v>#N/A</v>
      </c>
      <c r="R897" s="70">
        <f t="shared" si="138"/>
        <v>0</v>
      </c>
      <c r="T897" s="10"/>
      <c r="U897" s="10"/>
      <c r="V897" s="10"/>
      <c r="W897" s="10"/>
      <c r="X897" s="10"/>
    </row>
    <row r="898" spans="4:24" s="9" customFormat="1" x14ac:dyDescent="0.3">
      <c r="D898" s="17">
        <f t="shared" si="133"/>
        <v>126011</v>
      </c>
      <c r="E898" s="41">
        <v>1</v>
      </c>
      <c r="F898" s="83">
        <f t="shared" si="139"/>
        <v>3</v>
      </c>
      <c r="G898" s="39"/>
      <c r="H898" s="39"/>
      <c r="I898" s="39"/>
      <c r="J898" s="39"/>
      <c r="K898" s="84" t="e">
        <f t="shared" si="134"/>
        <v>#N/A</v>
      </c>
      <c r="L898" s="84" t="e">
        <f t="shared" si="135"/>
        <v>#N/A</v>
      </c>
      <c r="M898" s="40">
        <f t="shared" ref="M898:M961" si="140">IF(AND(ISBLANK(G899),ISBLANK(H899),ISBLANK(I899)),
       IF(AND(ISBLANK(G898),ISBLANK(H898),ISBLANK(I898)),
           IF(O897&gt;0,
                IF(YEARFRAC($B$7,D898)&gt;$B$10,O897,M897)+R897+($B$5-$B$25*E897+$B$4)*YEARFRAC(D897,D898)+IF(AND($B$27,YEARFRAC($B$7,D897)&lt;$B$10),$B$29*12*YEARFRAC(D897,D898),0)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K898+N("If records exist on this row, but not on the next, start the prediction by using this row's record")),
    NA()+N("Both this row and next have records; do nothing"))</f>
        <v>0</v>
      </c>
      <c r="N898" s="40" t="e">
        <f t="shared" ref="N898:N961" si="141">IF($B$27,
   IF(AND(ISBLANK(G899),ISBLANK(H899),ISBLANK(I899)),
      IF(AND(ISBLANK(G898),ISBLANK(H898),ISBLANK(I898)),
          IF(YEARFRAC($B$7,D898)&lt;=$B$10,
               MAX(N897+Q897-$B$29*12*YEARFRAC(D897,D898),0)+N("Predict the fixed balance if both this row and next have no records: it's the balance, plus interest, minus repayment"),
               0+N("Return a zero fixed balance if we're past the fixed period")),
          H898+N("Return the fixed balance when this row has a record, but the next doesn't")),
      NA()+N("Return NA if records were entered for this row and next (no need to predict)")),
 NA()+N("Return NA if the fixed period is not used"))</f>
        <v>#N/A</v>
      </c>
      <c r="O898" s="40">
        <f t="shared" si="136"/>
        <v>0</v>
      </c>
      <c r="P898" s="68">
        <f t="shared" si="137"/>
        <v>0</v>
      </c>
      <c r="Q898" s="69" t="e">
        <f t="shared" ref="Q898:Q961" si="142">IF(ISNA(N898),
      NA()+N("Do nothing if the fixed balance is NA"),
      IF(AND(D898&gt;=$B$7,N898&gt;0,YEARFRAC($B$7,D898)&lt;=$B$10)+N("Check if within the fixed period"),
          (N898+IF(OR(ISNA(M898),ISNA($B$11)),0,MIN(0,MAX(-$B$11,M898))))*((1+$B$9/100/365)^(365*YEARFRAC(D898,D899))-1)
            +N("The fixed interest is the fixed rate (for the time between rows) multiplied by the fixed balance, reduced by up to the max repayment (if the variable balance is negative)"),
          0+N("No interest if outside the fixed period, or the balance is non-positive")))</f>
        <v>#N/A</v>
      </c>
      <c r="R898" s="70">
        <f t="shared" si="138"/>
        <v>0</v>
      </c>
      <c r="T898" s="10"/>
      <c r="U898" s="10"/>
      <c r="V898" s="10"/>
      <c r="W898" s="10"/>
      <c r="X898" s="10"/>
    </row>
    <row r="899" spans="4:24" s="9" customFormat="1" x14ac:dyDescent="0.3">
      <c r="D899" s="17">
        <f t="shared" ref="D899:D962" si="143">EDATE(D898,3)</f>
        <v>126101</v>
      </c>
      <c r="E899" s="41">
        <v>1</v>
      </c>
      <c r="F899" s="83">
        <f t="shared" si="139"/>
        <v>3</v>
      </c>
      <c r="G899" s="39"/>
      <c r="H899" s="39"/>
      <c r="I899" s="39"/>
      <c r="J899" s="39"/>
      <c r="K899" s="84" t="e">
        <f t="shared" ref="K899:K962" si="144">IF(AND(ISBLANK(G899),ISBLANK(I899)),NA(),G899-I899)+N("Only give a result if the offset or variable balance are recorded")</f>
        <v>#N/A</v>
      </c>
      <c r="L899" s="84" t="e">
        <f t="shared" ref="L899:L962" si="145">IF(AND(ISBLANK(G899),ISBLANK(H899),ISBLANK(I899)),
      NA()+N("This row has no records; use NA"),
      H899+K899)</f>
        <v>#N/A</v>
      </c>
      <c r="M899" s="40">
        <f t="shared" si="140"/>
        <v>0</v>
      </c>
      <c r="N899" s="40" t="e">
        <f t="shared" si="141"/>
        <v>#N/A</v>
      </c>
      <c r="O899" s="40">
        <f t="shared" ref="O899:O962" si="146">IF(ISNA(M899),
       IF(ISNA(N899), NA()+N("NA if both fixed and variable are NA"), MAX(0,N899)+N("Fixed balance if variable is NA")),
       IF(ISNA(N899),MAX(0,M899)+N("Variable balance if fixed is NA"),MAX(M899+N899,0)+N("Fixed+Variable if both aren't NA")))</f>
        <v>0</v>
      </c>
      <c r="P899" s="68">
        <f t="shared" ref="P899:P962" si="147">IF(ISNA(Q899)+N("This formula returns the sum of the interests that aren't NA"),
      IF(ISNA(R899),NA(),R899),
      IF(ISNA(R899),Q899,Q899+R899))</f>
        <v>0</v>
      </c>
      <c r="Q899" s="69" t="e">
        <f t="shared" si="142"/>
        <v>#N/A</v>
      </c>
      <c r="R899" s="70">
        <f t="shared" ref="R899:R962" si="148">IF(ISNA(M899),
      NA()+N("Do nothing if the variable balance is NA"),
      MAX(IF(YEARFRAC($B$7,D899)&gt;$B$10,O899,M899)*((1+F899/100/365)^(365*YEARFRAC(D899,D900))-1), 0)
     +N("The variable interest is the variable rate (for the period between rows) multiplied by the net or variable balance (depending if within the fixed period), and only for positive variable balances"))</f>
        <v>0</v>
      </c>
      <c r="T899" s="10"/>
      <c r="U899" s="10"/>
      <c r="V899" s="10"/>
      <c r="W899" s="10"/>
      <c r="X899" s="10"/>
    </row>
    <row r="900" spans="4:24" s="9" customFormat="1" x14ac:dyDescent="0.3">
      <c r="D900" s="17">
        <f t="shared" si="143"/>
        <v>126192</v>
      </c>
      <c r="E900" s="41">
        <v>1</v>
      </c>
      <c r="F900" s="83">
        <f t="shared" ref="F900:F963" si="149">F899</f>
        <v>3</v>
      </c>
      <c r="G900" s="39"/>
      <c r="H900" s="39"/>
      <c r="I900" s="39"/>
      <c r="J900" s="39"/>
      <c r="K900" s="84" t="e">
        <f t="shared" si="144"/>
        <v>#N/A</v>
      </c>
      <c r="L900" s="84" t="e">
        <f t="shared" si="145"/>
        <v>#N/A</v>
      </c>
      <c r="M900" s="40">
        <f t="shared" si="140"/>
        <v>0</v>
      </c>
      <c r="N900" s="40" t="e">
        <f t="shared" si="141"/>
        <v>#N/A</v>
      </c>
      <c r="O900" s="40">
        <f t="shared" si="146"/>
        <v>0</v>
      </c>
      <c r="P900" s="68">
        <f t="shared" si="147"/>
        <v>0</v>
      </c>
      <c r="Q900" s="69" t="e">
        <f t="shared" si="142"/>
        <v>#N/A</v>
      </c>
      <c r="R900" s="70">
        <f t="shared" si="148"/>
        <v>0</v>
      </c>
      <c r="T900" s="10"/>
      <c r="U900" s="10"/>
      <c r="V900" s="10"/>
      <c r="W900" s="10"/>
      <c r="X900" s="10"/>
    </row>
    <row r="901" spans="4:24" s="9" customFormat="1" x14ac:dyDescent="0.3">
      <c r="D901" s="17">
        <f t="shared" si="143"/>
        <v>126284</v>
      </c>
      <c r="E901" s="41">
        <v>1</v>
      </c>
      <c r="F901" s="83">
        <f t="shared" si="149"/>
        <v>3</v>
      </c>
      <c r="G901" s="39"/>
      <c r="H901" s="39"/>
      <c r="I901" s="39"/>
      <c r="J901" s="39"/>
      <c r="K901" s="84" t="e">
        <f t="shared" si="144"/>
        <v>#N/A</v>
      </c>
      <c r="L901" s="84" t="e">
        <f t="shared" si="145"/>
        <v>#N/A</v>
      </c>
      <c r="M901" s="40">
        <f t="shared" si="140"/>
        <v>0</v>
      </c>
      <c r="N901" s="40" t="e">
        <f t="shared" si="141"/>
        <v>#N/A</v>
      </c>
      <c r="O901" s="40">
        <f t="shared" si="146"/>
        <v>0</v>
      </c>
      <c r="P901" s="68">
        <f t="shared" si="147"/>
        <v>0</v>
      </c>
      <c r="Q901" s="69" t="e">
        <f t="shared" si="142"/>
        <v>#N/A</v>
      </c>
      <c r="R901" s="70">
        <f t="shared" si="148"/>
        <v>0</v>
      </c>
      <c r="T901" s="10"/>
      <c r="U901" s="10"/>
      <c r="V901" s="10"/>
      <c r="W901" s="10"/>
      <c r="X901" s="10"/>
    </row>
    <row r="902" spans="4:24" s="9" customFormat="1" x14ac:dyDescent="0.3">
      <c r="D902" s="17">
        <f t="shared" si="143"/>
        <v>126376</v>
      </c>
      <c r="E902" s="41">
        <v>1</v>
      </c>
      <c r="F902" s="83">
        <f t="shared" si="149"/>
        <v>3</v>
      </c>
      <c r="G902" s="39"/>
      <c r="H902" s="39"/>
      <c r="I902" s="39"/>
      <c r="J902" s="39"/>
      <c r="K902" s="84" t="e">
        <f t="shared" si="144"/>
        <v>#N/A</v>
      </c>
      <c r="L902" s="84" t="e">
        <f t="shared" si="145"/>
        <v>#N/A</v>
      </c>
      <c r="M902" s="40">
        <f t="shared" si="140"/>
        <v>0</v>
      </c>
      <c r="N902" s="40" t="e">
        <f t="shared" si="141"/>
        <v>#N/A</v>
      </c>
      <c r="O902" s="40">
        <f t="shared" si="146"/>
        <v>0</v>
      </c>
      <c r="P902" s="68">
        <f t="shared" si="147"/>
        <v>0</v>
      </c>
      <c r="Q902" s="69" t="e">
        <f t="shared" si="142"/>
        <v>#N/A</v>
      </c>
      <c r="R902" s="70">
        <f t="shared" si="148"/>
        <v>0</v>
      </c>
      <c r="T902" s="10"/>
      <c r="U902" s="10"/>
      <c r="V902" s="10"/>
      <c r="W902" s="10"/>
      <c r="X902" s="10"/>
    </row>
    <row r="903" spans="4:24" s="9" customFormat="1" x14ac:dyDescent="0.3">
      <c r="D903" s="17">
        <f t="shared" si="143"/>
        <v>126466</v>
      </c>
      <c r="E903" s="41">
        <v>1</v>
      </c>
      <c r="F903" s="83">
        <f t="shared" si="149"/>
        <v>3</v>
      </c>
      <c r="G903" s="39"/>
      <c r="H903" s="39"/>
      <c r="I903" s="39"/>
      <c r="J903" s="39"/>
      <c r="K903" s="84" t="e">
        <f t="shared" si="144"/>
        <v>#N/A</v>
      </c>
      <c r="L903" s="84" t="e">
        <f t="shared" si="145"/>
        <v>#N/A</v>
      </c>
      <c r="M903" s="40">
        <f t="shared" si="140"/>
        <v>0</v>
      </c>
      <c r="N903" s="40" t="e">
        <f t="shared" si="141"/>
        <v>#N/A</v>
      </c>
      <c r="O903" s="40">
        <f t="shared" si="146"/>
        <v>0</v>
      </c>
      <c r="P903" s="68">
        <f t="shared" si="147"/>
        <v>0</v>
      </c>
      <c r="Q903" s="69" t="e">
        <f t="shared" si="142"/>
        <v>#N/A</v>
      </c>
      <c r="R903" s="70">
        <f t="shared" si="148"/>
        <v>0</v>
      </c>
      <c r="T903" s="10"/>
      <c r="U903" s="10"/>
      <c r="V903" s="10"/>
      <c r="W903" s="10"/>
      <c r="X903" s="10"/>
    </row>
    <row r="904" spans="4:24" s="9" customFormat="1" x14ac:dyDescent="0.3">
      <c r="D904" s="17">
        <f t="shared" si="143"/>
        <v>126557</v>
      </c>
      <c r="E904" s="41">
        <v>1</v>
      </c>
      <c r="F904" s="83">
        <f t="shared" si="149"/>
        <v>3</v>
      </c>
      <c r="G904" s="39"/>
      <c r="H904" s="39"/>
      <c r="I904" s="39"/>
      <c r="J904" s="39"/>
      <c r="K904" s="84" t="e">
        <f t="shared" si="144"/>
        <v>#N/A</v>
      </c>
      <c r="L904" s="84" t="e">
        <f t="shared" si="145"/>
        <v>#N/A</v>
      </c>
      <c r="M904" s="40">
        <f t="shared" si="140"/>
        <v>0</v>
      </c>
      <c r="N904" s="40" t="e">
        <f t="shared" si="141"/>
        <v>#N/A</v>
      </c>
      <c r="O904" s="40">
        <f t="shared" si="146"/>
        <v>0</v>
      </c>
      <c r="P904" s="68">
        <f t="shared" si="147"/>
        <v>0</v>
      </c>
      <c r="Q904" s="69" t="e">
        <f t="shared" si="142"/>
        <v>#N/A</v>
      </c>
      <c r="R904" s="70">
        <f t="shared" si="148"/>
        <v>0</v>
      </c>
      <c r="T904" s="10"/>
      <c r="U904" s="10"/>
      <c r="V904" s="10"/>
      <c r="W904" s="10"/>
      <c r="X904" s="10"/>
    </row>
    <row r="905" spans="4:24" s="9" customFormat="1" x14ac:dyDescent="0.3">
      <c r="D905" s="17">
        <f t="shared" si="143"/>
        <v>126649</v>
      </c>
      <c r="E905" s="41">
        <v>1</v>
      </c>
      <c r="F905" s="83">
        <f t="shared" si="149"/>
        <v>3</v>
      </c>
      <c r="G905" s="39"/>
      <c r="H905" s="39"/>
      <c r="I905" s="39"/>
      <c r="J905" s="39"/>
      <c r="K905" s="84" t="e">
        <f t="shared" si="144"/>
        <v>#N/A</v>
      </c>
      <c r="L905" s="84" t="e">
        <f t="shared" si="145"/>
        <v>#N/A</v>
      </c>
      <c r="M905" s="40">
        <f t="shared" si="140"/>
        <v>0</v>
      </c>
      <c r="N905" s="40" t="e">
        <f t="shared" si="141"/>
        <v>#N/A</v>
      </c>
      <c r="O905" s="40">
        <f t="shared" si="146"/>
        <v>0</v>
      </c>
      <c r="P905" s="68">
        <f t="shared" si="147"/>
        <v>0</v>
      </c>
      <c r="Q905" s="69" t="e">
        <f t="shared" si="142"/>
        <v>#N/A</v>
      </c>
      <c r="R905" s="70">
        <f t="shared" si="148"/>
        <v>0</v>
      </c>
      <c r="T905" s="10"/>
      <c r="U905" s="10"/>
      <c r="V905" s="10"/>
      <c r="W905" s="10"/>
      <c r="X905" s="10"/>
    </row>
    <row r="906" spans="4:24" s="9" customFormat="1" x14ac:dyDescent="0.3">
      <c r="D906" s="17">
        <f t="shared" si="143"/>
        <v>126741</v>
      </c>
      <c r="E906" s="41">
        <v>1</v>
      </c>
      <c r="F906" s="83">
        <f t="shared" si="149"/>
        <v>3</v>
      </c>
      <c r="G906" s="39"/>
      <c r="H906" s="39"/>
      <c r="I906" s="39"/>
      <c r="J906" s="39"/>
      <c r="K906" s="84" t="e">
        <f t="shared" si="144"/>
        <v>#N/A</v>
      </c>
      <c r="L906" s="84" t="e">
        <f t="shared" si="145"/>
        <v>#N/A</v>
      </c>
      <c r="M906" s="40">
        <f t="shared" si="140"/>
        <v>0</v>
      </c>
      <c r="N906" s="40" t="e">
        <f t="shared" si="141"/>
        <v>#N/A</v>
      </c>
      <c r="O906" s="40">
        <f t="shared" si="146"/>
        <v>0</v>
      </c>
      <c r="P906" s="68">
        <f t="shared" si="147"/>
        <v>0</v>
      </c>
      <c r="Q906" s="69" t="e">
        <f t="shared" si="142"/>
        <v>#N/A</v>
      </c>
      <c r="R906" s="70">
        <f t="shared" si="148"/>
        <v>0</v>
      </c>
      <c r="T906" s="10"/>
      <c r="U906" s="10"/>
      <c r="V906" s="10"/>
      <c r="W906" s="10"/>
      <c r="X906" s="10"/>
    </row>
    <row r="907" spans="4:24" s="9" customFormat="1" x14ac:dyDescent="0.3">
      <c r="D907" s="17">
        <f t="shared" si="143"/>
        <v>126831</v>
      </c>
      <c r="E907" s="41">
        <v>1</v>
      </c>
      <c r="F907" s="83">
        <f t="shared" si="149"/>
        <v>3</v>
      </c>
      <c r="G907" s="39"/>
      <c r="H907" s="39"/>
      <c r="I907" s="39"/>
      <c r="J907" s="39"/>
      <c r="K907" s="84" t="e">
        <f t="shared" si="144"/>
        <v>#N/A</v>
      </c>
      <c r="L907" s="84" t="e">
        <f t="shared" si="145"/>
        <v>#N/A</v>
      </c>
      <c r="M907" s="40">
        <f t="shared" si="140"/>
        <v>0</v>
      </c>
      <c r="N907" s="40" t="e">
        <f t="shared" si="141"/>
        <v>#N/A</v>
      </c>
      <c r="O907" s="40">
        <f t="shared" si="146"/>
        <v>0</v>
      </c>
      <c r="P907" s="68">
        <f t="shared" si="147"/>
        <v>0</v>
      </c>
      <c r="Q907" s="69" t="e">
        <f t="shared" si="142"/>
        <v>#N/A</v>
      </c>
      <c r="R907" s="70">
        <f t="shared" si="148"/>
        <v>0</v>
      </c>
      <c r="T907" s="10"/>
      <c r="U907" s="10"/>
      <c r="V907" s="10"/>
      <c r="W907" s="10"/>
      <c r="X907" s="10"/>
    </row>
    <row r="908" spans="4:24" s="9" customFormat="1" x14ac:dyDescent="0.3">
      <c r="D908" s="17">
        <f t="shared" si="143"/>
        <v>126922</v>
      </c>
      <c r="E908" s="41">
        <v>1</v>
      </c>
      <c r="F908" s="83">
        <f t="shared" si="149"/>
        <v>3</v>
      </c>
      <c r="G908" s="39"/>
      <c r="H908" s="39"/>
      <c r="I908" s="39"/>
      <c r="J908" s="39"/>
      <c r="K908" s="84" t="e">
        <f t="shared" si="144"/>
        <v>#N/A</v>
      </c>
      <c r="L908" s="84" t="e">
        <f t="shared" si="145"/>
        <v>#N/A</v>
      </c>
      <c r="M908" s="40">
        <f t="shared" si="140"/>
        <v>0</v>
      </c>
      <c r="N908" s="40" t="e">
        <f t="shared" si="141"/>
        <v>#N/A</v>
      </c>
      <c r="O908" s="40">
        <f t="shared" si="146"/>
        <v>0</v>
      </c>
      <c r="P908" s="68">
        <f t="shared" si="147"/>
        <v>0</v>
      </c>
      <c r="Q908" s="69" t="e">
        <f t="shared" si="142"/>
        <v>#N/A</v>
      </c>
      <c r="R908" s="70">
        <f t="shared" si="148"/>
        <v>0</v>
      </c>
      <c r="T908" s="10"/>
      <c r="U908" s="10"/>
      <c r="V908" s="10"/>
      <c r="W908" s="10"/>
      <c r="X908" s="10"/>
    </row>
    <row r="909" spans="4:24" s="9" customFormat="1" x14ac:dyDescent="0.3">
      <c r="D909" s="17">
        <f t="shared" si="143"/>
        <v>127014</v>
      </c>
      <c r="E909" s="41">
        <v>1</v>
      </c>
      <c r="F909" s="83">
        <f t="shared" si="149"/>
        <v>3</v>
      </c>
      <c r="G909" s="39"/>
      <c r="H909" s="39"/>
      <c r="I909" s="39"/>
      <c r="J909" s="39"/>
      <c r="K909" s="84" t="e">
        <f t="shared" si="144"/>
        <v>#N/A</v>
      </c>
      <c r="L909" s="84" t="e">
        <f t="shared" si="145"/>
        <v>#N/A</v>
      </c>
      <c r="M909" s="40">
        <f t="shared" si="140"/>
        <v>0</v>
      </c>
      <c r="N909" s="40" t="e">
        <f t="shared" si="141"/>
        <v>#N/A</v>
      </c>
      <c r="O909" s="40">
        <f t="shared" si="146"/>
        <v>0</v>
      </c>
      <c r="P909" s="68">
        <f t="shared" si="147"/>
        <v>0</v>
      </c>
      <c r="Q909" s="69" t="e">
        <f t="shared" si="142"/>
        <v>#N/A</v>
      </c>
      <c r="R909" s="70">
        <f t="shared" si="148"/>
        <v>0</v>
      </c>
      <c r="T909" s="10"/>
      <c r="U909" s="10"/>
      <c r="V909" s="10"/>
      <c r="W909" s="10"/>
      <c r="X909" s="10"/>
    </row>
    <row r="910" spans="4:24" s="9" customFormat="1" x14ac:dyDescent="0.3">
      <c r="D910" s="17">
        <f t="shared" si="143"/>
        <v>127106</v>
      </c>
      <c r="E910" s="41">
        <v>1</v>
      </c>
      <c r="F910" s="83">
        <f t="shared" si="149"/>
        <v>3</v>
      </c>
      <c r="G910" s="39"/>
      <c r="H910" s="39"/>
      <c r="I910" s="39"/>
      <c r="J910" s="39"/>
      <c r="K910" s="84" t="e">
        <f t="shared" si="144"/>
        <v>#N/A</v>
      </c>
      <c r="L910" s="84" t="e">
        <f t="shared" si="145"/>
        <v>#N/A</v>
      </c>
      <c r="M910" s="40">
        <f t="shared" si="140"/>
        <v>0</v>
      </c>
      <c r="N910" s="40" t="e">
        <f t="shared" si="141"/>
        <v>#N/A</v>
      </c>
      <c r="O910" s="40">
        <f t="shared" si="146"/>
        <v>0</v>
      </c>
      <c r="P910" s="68">
        <f t="shared" si="147"/>
        <v>0</v>
      </c>
      <c r="Q910" s="69" t="e">
        <f t="shared" si="142"/>
        <v>#N/A</v>
      </c>
      <c r="R910" s="70">
        <f t="shared" si="148"/>
        <v>0</v>
      </c>
      <c r="T910" s="10"/>
      <c r="U910" s="10"/>
      <c r="V910" s="10"/>
      <c r="W910" s="10"/>
      <c r="X910" s="10"/>
    </row>
    <row r="911" spans="4:24" s="9" customFormat="1" x14ac:dyDescent="0.3">
      <c r="D911" s="17">
        <f t="shared" si="143"/>
        <v>127197</v>
      </c>
      <c r="E911" s="41">
        <v>1</v>
      </c>
      <c r="F911" s="83">
        <f t="shared" si="149"/>
        <v>3</v>
      </c>
      <c r="G911" s="39"/>
      <c r="H911" s="39"/>
      <c r="I911" s="39"/>
      <c r="J911" s="39"/>
      <c r="K911" s="84" t="e">
        <f t="shared" si="144"/>
        <v>#N/A</v>
      </c>
      <c r="L911" s="84" t="e">
        <f t="shared" si="145"/>
        <v>#N/A</v>
      </c>
      <c r="M911" s="40">
        <f t="shared" si="140"/>
        <v>0</v>
      </c>
      <c r="N911" s="40" t="e">
        <f t="shared" si="141"/>
        <v>#N/A</v>
      </c>
      <c r="O911" s="40">
        <f t="shared" si="146"/>
        <v>0</v>
      </c>
      <c r="P911" s="68">
        <f t="shared" si="147"/>
        <v>0</v>
      </c>
      <c r="Q911" s="69" t="e">
        <f t="shared" si="142"/>
        <v>#N/A</v>
      </c>
      <c r="R911" s="70">
        <f t="shared" si="148"/>
        <v>0</v>
      </c>
      <c r="T911" s="10"/>
      <c r="U911" s="10"/>
      <c r="V911" s="10"/>
      <c r="W911" s="10"/>
      <c r="X911" s="10"/>
    </row>
    <row r="912" spans="4:24" s="9" customFormat="1" x14ac:dyDescent="0.3">
      <c r="D912" s="17">
        <f t="shared" si="143"/>
        <v>127288</v>
      </c>
      <c r="E912" s="41">
        <v>1</v>
      </c>
      <c r="F912" s="83">
        <f t="shared" si="149"/>
        <v>3</v>
      </c>
      <c r="G912" s="39"/>
      <c r="H912" s="39"/>
      <c r="I912" s="39"/>
      <c r="J912" s="39"/>
      <c r="K912" s="84" t="e">
        <f t="shared" si="144"/>
        <v>#N/A</v>
      </c>
      <c r="L912" s="84" t="e">
        <f t="shared" si="145"/>
        <v>#N/A</v>
      </c>
      <c r="M912" s="40">
        <f t="shared" si="140"/>
        <v>0</v>
      </c>
      <c r="N912" s="40" t="e">
        <f t="shared" si="141"/>
        <v>#N/A</v>
      </c>
      <c r="O912" s="40">
        <f t="shared" si="146"/>
        <v>0</v>
      </c>
      <c r="P912" s="68">
        <f t="shared" si="147"/>
        <v>0</v>
      </c>
      <c r="Q912" s="69" t="e">
        <f t="shared" si="142"/>
        <v>#N/A</v>
      </c>
      <c r="R912" s="70">
        <f t="shared" si="148"/>
        <v>0</v>
      </c>
      <c r="T912" s="10"/>
      <c r="U912" s="10"/>
      <c r="V912" s="10"/>
      <c r="W912" s="10"/>
      <c r="X912" s="10"/>
    </row>
    <row r="913" spans="4:24" s="9" customFormat="1" x14ac:dyDescent="0.3">
      <c r="D913" s="17">
        <f t="shared" si="143"/>
        <v>127380</v>
      </c>
      <c r="E913" s="41">
        <v>1</v>
      </c>
      <c r="F913" s="83">
        <f t="shared" si="149"/>
        <v>3</v>
      </c>
      <c r="G913" s="39"/>
      <c r="H913" s="39"/>
      <c r="I913" s="39"/>
      <c r="J913" s="39"/>
      <c r="K913" s="84" t="e">
        <f t="shared" si="144"/>
        <v>#N/A</v>
      </c>
      <c r="L913" s="84" t="e">
        <f t="shared" si="145"/>
        <v>#N/A</v>
      </c>
      <c r="M913" s="40">
        <f t="shared" si="140"/>
        <v>0</v>
      </c>
      <c r="N913" s="40" t="e">
        <f t="shared" si="141"/>
        <v>#N/A</v>
      </c>
      <c r="O913" s="40">
        <f t="shared" si="146"/>
        <v>0</v>
      </c>
      <c r="P913" s="68">
        <f t="shared" si="147"/>
        <v>0</v>
      </c>
      <c r="Q913" s="69" t="e">
        <f t="shared" si="142"/>
        <v>#N/A</v>
      </c>
      <c r="R913" s="70">
        <f t="shared" si="148"/>
        <v>0</v>
      </c>
      <c r="T913" s="10"/>
      <c r="U913" s="10"/>
      <c r="V913" s="10"/>
      <c r="W913" s="10"/>
      <c r="X913" s="10"/>
    </row>
    <row r="914" spans="4:24" s="9" customFormat="1" x14ac:dyDescent="0.3">
      <c r="D914" s="17">
        <f t="shared" si="143"/>
        <v>127472</v>
      </c>
      <c r="E914" s="41">
        <v>1</v>
      </c>
      <c r="F914" s="83">
        <f t="shared" si="149"/>
        <v>3</v>
      </c>
      <c r="G914" s="39"/>
      <c r="H914" s="39"/>
      <c r="I914" s="39"/>
      <c r="J914" s="39"/>
      <c r="K914" s="84" t="e">
        <f t="shared" si="144"/>
        <v>#N/A</v>
      </c>
      <c r="L914" s="84" t="e">
        <f t="shared" si="145"/>
        <v>#N/A</v>
      </c>
      <c r="M914" s="40">
        <f t="shared" si="140"/>
        <v>0</v>
      </c>
      <c r="N914" s="40" t="e">
        <f t="shared" si="141"/>
        <v>#N/A</v>
      </c>
      <c r="O914" s="40">
        <f t="shared" si="146"/>
        <v>0</v>
      </c>
      <c r="P914" s="68">
        <f t="shared" si="147"/>
        <v>0</v>
      </c>
      <c r="Q914" s="69" t="e">
        <f t="shared" si="142"/>
        <v>#N/A</v>
      </c>
      <c r="R914" s="70">
        <f t="shared" si="148"/>
        <v>0</v>
      </c>
      <c r="T914" s="10"/>
      <c r="U914" s="10"/>
      <c r="V914" s="10"/>
      <c r="W914" s="10"/>
      <c r="X914" s="10"/>
    </row>
    <row r="915" spans="4:24" s="9" customFormat="1" x14ac:dyDescent="0.3">
      <c r="D915" s="17">
        <f t="shared" si="143"/>
        <v>127562</v>
      </c>
      <c r="E915" s="41">
        <v>1</v>
      </c>
      <c r="F915" s="83">
        <f t="shared" si="149"/>
        <v>3</v>
      </c>
      <c r="G915" s="39"/>
      <c r="H915" s="39"/>
      <c r="I915" s="39"/>
      <c r="J915" s="39"/>
      <c r="K915" s="84" t="e">
        <f t="shared" si="144"/>
        <v>#N/A</v>
      </c>
      <c r="L915" s="84" t="e">
        <f t="shared" si="145"/>
        <v>#N/A</v>
      </c>
      <c r="M915" s="40">
        <f t="shared" si="140"/>
        <v>0</v>
      </c>
      <c r="N915" s="40" t="e">
        <f t="shared" si="141"/>
        <v>#N/A</v>
      </c>
      <c r="O915" s="40">
        <f t="shared" si="146"/>
        <v>0</v>
      </c>
      <c r="P915" s="68">
        <f t="shared" si="147"/>
        <v>0</v>
      </c>
      <c r="Q915" s="69" t="e">
        <f t="shared" si="142"/>
        <v>#N/A</v>
      </c>
      <c r="R915" s="70">
        <f t="shared" si="148"/>
        <v>0</v>
      </c>
      <c r="T915" s="10"/>
      <c r="U915" s="10"/>
      <c r="V915" s="10"/>
      <c r="W915" s="10"/>
      <c r="X915" s="10"/>
    </row>
    <row r="916" spans="4:24" s="9" customFormat="1" x14ac:dyDescent="0.3">
      <c r="D916" s="17">
        <f t="shared" si="143"/>
        <v>127653</v>
      </c>
      <c r="E916" s="41">
        <v>1</v>
      </c>
      <c r="F916" s="83">
        <f t="shared" si="149"/>
        <v>3</v>
      </c>
      <c r="G916" s="39"/>
      <c r="H916" s="39"/>
      <c r="I916" s="39"/>
      <c r="J916" s="39"/>
      <c r="K916" s="84" t="e">
        <f t="shared" si="144"/>
        <v>#N/A</v>
      </c>
      <c r="L916" s="84" t="e">
        <f t="shared" si="145"/>
        <v>#N/A</v>
      </c>
      <c r="M916" s="40">
        <f t="shared" si="140"/>
        <v>0</v>
      </c>
      <c r="N916" s="40" t="e">
        <f t="shared" si="141"/>
        <v>#N/A</v>
      </c>
      <c r="O916" s="40">
        <f t="shared" si="146"/>
        <v>0</v>
      </c>
      <c r="P916" s="68">
        <f t="shared" si="147"/>
        <v>0</v>
      </c>
      <c r="Q916" s="69" t="e">
        <f t="shared" si="142"/>
        <v>#N/A</v>
      </c>
      <c r="R916" s="70">
        <f t="shared" si="148"/>
        <v>0</v>
      </c>
      <c r="T916" s="10"/>
      <c r="U916" s="10"/>
      <c r="V916" s="10"/>
      <c r="W916" s="10"/>
      <c r="X916" s="10"/>
    </row>
    <row r="917" spans="4:24" s="9" customFormat="1" x14ac:dyDescent="0.3">
      <c r="D917" s="17">
        <f t="shared" si="143"/>
        <v>127745</v>
      </c>
      <c r="E917" s="41">
        <v>1</v>
      </c>
      <c r="F917" s="83">
        <f t="shared" si="149"/>
        <v>3</v>
      </c>
      <c r="G917" s="39"/>
      <c r="H917" s="39"/>
      <c r="I917" s="39"/>
      <c r="J917" s="39"/>
      <c r="K917" s="84" t="e">
        <f t="shared" si="144"/>
        <v>#N/A</v>
      </c>
      <c r="L917" s="84" t="e">
        <f t="shared" si="145"/>
        <v>#N/A</v>
      </c>
      <c r="M917" s="40">
        <f t="shared" si="140"/>
        <v>0</v>
      </c>
      <c r="N917" s="40" t="e">
        <f t="shared" si="141"/>
        <v>#N/A</v>
      </c>
      <c r="O917" s="40">
        <f t="shared" si="146"/>
        <v>0</v>
      </c>
      <c r="P917" s="68">
        <f t="shared" si="147"/>
        <v>0</v>
      </c>
      <c r="Q917" s="69" t="e">
        <f t="shared" si="142"/>
        <v>#N/A</v>
      </c>
      <c r="R917" s="70">
        <f t="shared" si="148"/>
        <v>0</v>
      </c>
      <c r="T917" s="10"/>
      <c r="U917" s="10"/>
      <c r="V917" s="10"/>
      <c r="W917" s="10"/>
      <c r="X917" s="10"/>
    </row>
    <row r="918" spans="4:24" s="9" customFormat="1" x14ac:dyDescent="0.3">
      <c r="D918" s="17">
        <f t="shared" si="143"/>
        <v>127837</v>
      </c>
      <c r="E918" s="41">
        <v>1</v>
      </c>
      <c r="F918" s="83">
        <f t="shared" si="149"/>
        <v>3</v>
      </c>
      <c r="G918" s="39"/>
      <c r="H918" s="39"/>
      <c r="I918" s="39"/>
      <c r="J918" s="39"/>
      <c r="K918" s="84" t="e">
        <f t="shared" si="144"/>
        <v>#N/A</v>
      </c>
      <c r="L918" s="84" t="e">
        <f t="shared" si="145"/>
        <v>#N/A</v>
      </c>
      <c r="M918" s="40">
        <f t="shared" si="140"/>
        <v>0</v>
      </c>
      <c r="N918" s="40" t="e">
        <f t="shared" si="141"/>
        <v>#N/A</v>
      </c>
      <c r="O918" s="40">
        <f t="shared" si="146"/>
        <v>0</v>
      </c>
      <c r="P918" s="68">
        <f t="shared" si="147"/>
        <v>0</v>
      </c>
      <c r="Q918" s="69" t="e">
        <f t="shared" si="142"/>
        <v>#N/A</v>
      </c>
      <c r="R918" s="70">
        <f t="shared" si="148"/>
        <v>0</v>
      </c>
      <c r="T918" s="10"/>
      <c r="U918" s="10"/>
      <c r="V918" s="10"/>
      <c r="W918" s="10"/>
      <c r="X918" s="10"/>
    </row>
    <row r="919" spans="4:24" s="9" customFormat="1" x14ac:dyDescent="0.3">
      <c r="D919" s="17">
        <f t="shared" si="143"/>
        <v>127927</v>
      </c>
      <c r="E919" s="41">
        <v>1</v>
      </c>
      <c r="F919" s="83">
        <f t="shared" si="149"/>
        <v>3</v>
      </c>
      <c r="G919" s="39"/>
      <c r="H919" s="39"/>
      <c r="I919" s="39"/>
      <c r="J919" s="39"/>
      <c r="K919" s="84" t="e">
        <f t="shared" si="144"/>
        <v>#N/A</v>
      </c>
      <c r="L919" s="84" t="e">
        <f t="shared" si="145"/>
        <v>#N/A</v>
      </c>
      <c r="M919" s="40">
        <f t="shared" si="140"/>
        <v>0</v>
      </c>
      <c r="N919" s="40" t="e">
        <f t="shared" si="141"/>
        <v>#N/A</v>
      </c>
      <c r="O919" s="40">
        <f t="shared" si="146"/>
        <v>0</v>
      </c>
      <c r="P919" s="68">
        <f t="shared" si="147"/>
        <v>0</v>
      </c>
      <c r="Q919" s="69" t="e">
        <f t="shared" si="142"/>
        <v>#N/A</v>
      </c>
      <c r="R919" s="70">
        <f t="shared" si="148"/>
        <v>0</v>
      </c>
      <c r="T919" s="10"/>
      <c r="U919" s="10"/>
      <c r="V919" s="10"/>
      <c r="W919" s="10"/>
      <c r="X919" s="10"/>
    </row>
    <row r="920" spans="4:24" s="9" customFormat="1" x14ac:dyDescent="0.3">
      <c r="D920" s="17">
        <f t="shared" si="143"/>
        <v>128018</v>
      </c>
      <c r="E920" s="41">
        <v>1</v>
      </c>
      <c r="F920" s="83">
        <f t="shared" si="149"/>
        <v>3</v>
      </c>
      <c r="G920" s="39"/>
      <c r="H920" s="39"/>
      <c r="I920" s="39"/>
      <c r="J920" s="39"/>
      <c r="K920" s="84" t="e">
        <f t="shared" si="144"/>
        <v>#N/A</v>
      </c>
      <c r="L920" s="84" t="e">
        <f t="shared" si="145"/>
        <v>#N/A</v>
      </c>
      <c r="M920" s="40">
        <f t="shared" si="140"/>
        <v>0</v>
      </c>
      <c r="N920" s="40" t="e">
        <f t="shared" si="141"/>
        <v>#N/A</v>
      </c>
      <c r="O920" s="40">
        <f t="shared" si="146"/>
        <v>0</v>
      </c>
      <c r="P920" s="68">
        <f t="shared" si="147"/>
        <v>0</v>
      </c>
      <c r="Q920" s="69" t="e">
        <f t="shared" si="142"/>
        <v>#N/A</v>
      </c>
      <c r="R920" s="70">
        <f t="shared" si="148"/>
        <v>0</v>
      </c>
      <c r="T920" s="10"/>
      <c r="U920" s="10"/>
      <c r="V920" s="10"/>
      <c r="W920" s="10"/>
      <c r="X920" s="10"/>
    </row>
    <row r="921" spans="4:24" s="9" customFormat="1" x14ac:dyDescent="0.3">
      <c r="D921" s="17">
        <f t="shared" si="143"/>
        <v>128110</v>
      </c>
      <c r="E921" s="41">
        <v>1</v>
      </c>
      <c r="F921" s="83">
        <f t="shared" si="149"/>
        <v>3</v>
      </c>
      <c r="G921" s="39"/>
      <c r="H921" s="39"/>
      <c r="I921" s="39"/>
      <c r="J921" s="39"/>
      <c r="K921" s="84" t="e">
        <f t="shared" si="144"/>
        <v>#N/A</v>
      </c>
      <c r="L921" s="84" t="e">
        <f t="shared" si="145"/>
        <v>#N/A</v>
      </c>
      <c r="M921" s="40">
        <f t="shared" si="140"/>
        <v>0</v>
      </c>
      <c r="N921" s="40" t="e">
        <f t="shared" si="141"/>
        <v>#N/A</v>
      </c>
      <c r="O921" s="40">
        <f t="shared" si="146"/>
        <v>0</v>
      </c>
      <c r="P921" s="68">
        <f t="shared" si="147"/>
        <v>0</v>
      </c>
      <c r="Q921" s="69" t="e">
        <f t="shared" si="142"/>
        <v>#N/A</v>
      </c>
      <c r="R921" s="70">
        <f t="shared" si="148"/>
        <v>0</v>
      </c>
      <c r="T921" s="10"/>
      <c r="U921" s="10"/>
      <c r="V921" s="10"/>
      <c r="W921" s="10"/>
      <c r="X921" s="10"/>
    </row>
    <row r="922" spans="4:24" s="9" customFormat="1" x14ac:dyDescent="0.3">
      <c r="D922" s="17">
        <f t="shared" si="143"/>
        <v>128202</v>
      </c>
      <c r="E922" s="41">
        <v>1</v>
      </c>
      <c r="F922" s="83">
        <f t="shared" si="149"/>
        <v>3</v>
      </c>
      <c r="G922" s="39"/>
      <c r="H922" s="39"/>
      <c r="I922" s="39"/>
      <c r="J922" s="39"/>
      <c r="K922" s="84" t="e">
        <f t="shared" si="144"/>
        <v>#N/A</v>
      </c>
      <c r="L922" s="84" t="e">
        <f t="shared" si="145"/>
        <v>#N/A</v>
      </c>
      <c r="M922" s="40">
        <f t="shared" si="140"/>
        <v>0</v>
      </c>
      <c r="N922" s="40" t="e">
        <f t="shared" si="141"/>
        <v>#N/A</v>
      </c>
      <c r="O922" s="40">
        <f t="shared" si="146"/>
        <v>0</v>
      </c>
      <c r="P922" s="68">
        <f t="shared" si="147"/>
        <v>0</v>
      </c>
      <c r="Q922" s="69" t="e">
        <f t="shared" si="142"/>
        <v>#N/A</v>
      </c>
      <c r="R922" s="70">
        <f t="shared" si="148"/>
        <v>0</v>
      </c>
      <c r="T922" s="10"/>
      <c r="U922" s="10"/>
      <c r="V922" s="10"/>
      <c r="W922" s="10"/>
      <c r="X922" s="10"/>
    </row>
    <row r="923" spans="4:24" s="9" customFormat="1" x14ac:dyDescent="0.3">
      <c r="D923" s="17">
        <f t="shared" si="143"/>
        <v>128292</v>
      </c>
      <c r="E923" s="41">
        <v>1</v>
      </c>
      <c r="F923" s="83">
        <f t="shared" si="149"/>
        <v>3</v>
      </c>
      <c r="G923" s="39"/>
      <c r="H923" s="39"/>
      <c r="I923" s="39"/>
      <c r="J923" s="39"/>
      <c r="K923" s="84" t="e">
        <f t="shared" si="144"/>
        <v>#N/A</v>
      </c>
      <c r="L923" s="84" t="e">
        <f t="shared" si="145"/>
        <v>#N/A</v>
      </c>
      <c r="M923" s="40">
        <f t="shared" si="140"/>
        <v>0</v>
      </c>
      <c r="N923" s="40" t="e">
        <f t="shared" si="141"/>
        <v>#N/A</v>
      </c>
      <c r="O923" s="40">
        <f t="shared" si="146"/>
        <v>0</v>
      </c>
      <c r="P923" s="68">
        <f t="shared" si="147"/>
        <v>0</v>
      </c>
      <c r="Q923" s="69" t="e">
        <f t="shared" si="142"/>
        <v>#N/A</v>
      </c>
      <c r="R923" s="70">
        <f t="shared" si="148"/>
        <v>0</v>
      </c>
      <c r="T923" s="10"/>
      <c r="U923" s="10"/>
      <c r="V923" s="10"/>
      <c r="W923" s="10"/>
      <c r="X923" s="10"/>
    </row>
    <row r="924" spans="4:24" s="9" customFormat="1" x14ac:dyDescent="0.3">
      <c r="D924" s="17">
        <f t="shared" si="143"/>
        <v>128383</v>
      </c>
      <c r="E924" s="41">
        <v>1</v>
      </c>
      <c r="F924" s="83">
        <f t="shared" si="149"/>
        <v>3</v>
      </c>
      <c r="G924" s="39"/>
      <c r="H924" s="39"/>
      <c r="I924" s="39"/>
      <c r="J924" s="39"/>
      <c r="K924" s="84" t="e">
        <f t="shared" si="144"/>
        <v>#N/A</v>
      </c>
      <c r="L924" s="84" t="e">
        <f t="shared" si="145"/>
        <v>#N/A</v>
      </c>
      <c r="M924" s="40">
        <f t="shared" si="140"/>
        <v>0</v>
      </c>
      <c r="N924" s="40" t="e">
        <f t="shared" si="141"/>
        <v>#N/A</v>
      </c>
      <c r="O924" s="40">
        <f t="shared" si="146"/>
        <v>0</v>
      </c>
      <c r="P924" s="68">
        <f t="shared" si="147"/>
        <v>0</v>
      </c>
      <c r="Q924" s="69" t="e">
        <f t="shared" si="142"/>
        <v>#N/A</v>
      </c>
      <c r="R924" s="70">
        <f t="shared" si="148"/>
        <v>0</v>
      </c>
      <c r="T924" s="10"/>
      <c r="U924" s="10"/>
      <c r="V924" s="10"/>
      <c r="W924" s="10"/>
      <c r="X924" s="10"/>
    </row>
    <row r="925" spans="4:24" s="9" customFormat="1" x14ac:dyDescent="0.3">
      <c r="D925" s="17">
        <f t="shared" si="143"/>
        <v>128475</v>
      </c>
      <c r="E925" s="41">
        <v>1</v>
      </c>
      <c r="F925" s="83">
        <f t="shared" si="149"/>
        <v>3</v>
      </c>
      <c r="G925" s="39"/>
      <c r="H925" s="39"/>
      <c r="I925" s="39"/>
      <c r="J925" s="39"/>
      <c r="K925" s="84" t="e">
        <f t="shared" si="144"/>
        <v>#N/A</v>
      </c>
      <c r="L925" s="84" t="e">
        <f t="shared" si="145"/>
        <v>#N/A</v>
      </c>
      <c r="M925" s="40">
        <f t="shared" si="140"/>
        <v>0</v>
      </c>
      <c r="N925" s="40" t="e">
        <f t="shared" si="141"/>
        <v>#N/A</v>
      </c>
      <c r="O925" s="40">
        <f t="shared" si="146"/>
        <v>0</v>
      </c>
      <c r="P925" s="68">
        <f t="shared" si="147"/>
        <v>0</v>
      </c>
      <c r="Q925" s="69" t="e">
        <f t="shared" si="142"/>
        <v>#N/A</v>
      </c>
      <c r="R925" s="70">
        <f t="shared" si="148"/>
        <v>0</v>
      </c>
      <c r="T925" s="10"/>
      <c r="U925" s="10"/>
      <c r="V925" s="10"/>
      <c r="W925" s="10"/>
      <c r="X925" s="10"/>
    </row>
    <row r="926" spans="4:24" s="9" customFormat="1" x14ac:dyDescent="0.3">
      <c r="D926" s="17">
        <f t="shared" si="143"/>
        <v>128567</v>
      </c>
      <c r="E926" s="41">
        <v>1</v>
      </c>
      <c r="F926" s="83">
        <f t="shared" si="149"/>
        <v>3</v>
      </c>
      <c r="G926" s="39"/>
      <c r="H926" s="39"/>
      <c r="I926" s="39"/>
      <c r="J926" s="39"/>
      <c r="K926" s="84" t="e">
        <f t="shared" si="144"/>
        <v>#N/A</v>
      </c>
      <c r="L926" s="84" t="e">
        <f t="shared" si="145"/>
        <v>#N/A</v>
      </c>
      <c r="M926" s="40">
        <f t="shared" si="140"/>
        <v>0</v>
      </c>
      <c r="N926" s="40" t="e">
        <f t="shared" si="141"/>
        <v>#N/A</v>
      </c>
      <c r="O926" s="40">
        <f t="shared" si="146"/>
        <v>0</v>
      </c>
      <c r="P926" s="68">
        <f t="shared" si="147"/>
        <v>0</v>
      </c>
      <c r="Q926" s="69" t="e">
        <f t="shared" si="142"/>
        <v>#N/A</v>
      </c>
      <c r="R926" s="70">
        <f t="shared" si="148"/>
        <v>0</v>
      </c>
      <c r="T926" s="10"/>
      <c r="U926" s="10"/>
      <c r="V926" s="10"/>
      <c r="W926" s="10"/>
      <c r="X926" s="10"/>
    </row>
    <row r="927" spans="4:24" s="9" customFormat="1" x14ac:dyDescent="0.3">
      <c r="D927" s="17">
        <f t="shared" si="143"/>
        <v>128658</v>
      </c>
      <c r="E927" s="41">
        <v>1</v>
      </c>
      <c r="F927" s="83">
        <f t="shared" si="149"/>
        <v>3</v>
      </c>
      <c r="G927" s="39"/>
      <c r="H927" s="39"/>
      <c r="I927" s="39"/>
      <c r="J927" s="39"/>
      <c r="K927" s="84" t="e">
        <f t="shared" si="144"/>
        <v>#N/A</v>
      </c>
      <c r="L927" s="84" t="e">
        <f t="shared" si="145"/>
        <v>#N/A</v>
      </c>
      <c r="M927" s="40">
        <f t="shared" si="140"/>
        <v>0</v>
      </c>
      <c r="N927" s="40" t="e">
        <f t="shared" si="141"/>
        <v>#N/A</v>
      </c>
      <c r="O927" s="40">
        <f t="shared" si="146"/>
        <v>0</v>
      </c>
      <c r="P927" s="68">
        <f t="shared" si="147"/>
        <v>0</v>
      </c>
      <c r="Q927" s="69" t="e">
        <f t="shared" si="142"/>
        <v>#N/A</v>
      </c>
      <c r="R927" s="70">
        <f t="shared" si="148"/>
        <v>0</v>
      </c>
      <c r="T927" s="10"/>
      <c r="U927" s="10"/>
      <c r="V927" s="10"/>
      <c r="W927" s="10"/>
      <c r="X927" s="10"/>
    </row>
    <row r="928" spans="4:24" s="9" customFormat="1" x14ac:dyDescent="0.3">
      <c r="D928" s="17">
        <f t="shared" si="143"/>
        <v>128749</v>
      </c>
      <c r="E928" s="41">
        <v>1</v>
      </c>
      <c r="F928" s="83">
        <f t="shared" si="149"/>
        <v>3</v>
      </c>
      <c r="G928" s="39"/>
      <c r="H928" s="39"/>
      <c r="I928" s="39"/>
      <c r="J928" s="39"/>
      <c r="K928" s="84" t="e">
        <f t="shared" si="144"/>
        <v>#N/A</v>
      </c>
      <c r="L928" s="84" t="e">
        <f t="shared" si="145"/>
        <v>#N/A</v>
      </c>
      <c r="M928" s="40">
        <f t="shared" si="140"/>
        <v>0</v>
      </c>
      <c r="N928" s="40" t="e">
        <f t="shared" si="141"/>
        <v>#N/A</v>
      </c>
      <c r="O928" s="40">
        <f t="shared" si="146"/>
        <v>0</v>
      </c>
      <c r="P928" s="68">
        <f t="shared" si="147"/>
        <v>0</v>
      </c>
      <c r="Q928" s="69" t="e">
        <f t="shared" si="142"/>
        <v>#N/A</v>
      </c>
      <c r="R928" s="70">
        <f t="shared" si="148"/>
        <v>0</v>
      </c>
      <c r="T928" s="10"/>
      <c r="U928" s="10"/>
      <c r="V928" s="10"/>
      <c r="W928" s="10"/>
      <c r="X928" s="10"/>
    </row>
    <row r="929" spans="4:24" s="9" customFormat="1" x14ac:dyDescent="0.3">
      <c r="D929" s="17">
        <f t="shared" si="143"/>
        <v>128841</v>
      </c>
      <c r="E929" s="41">
        <v>1</v>
      </c>
      <c r="F929" s="83">
        <f t="shared" si="149"/>
        <v>3</v>
      </c>
      <c r="G929" s="39"/>
      <c r="H929" s="39"/>
      <c r="I929" s="39"/>
      <c r="J929" s="39"/>
      <c r="K929" s="84" t="e">
        <f t="shared" si="144"/>
        <v>#N/A</v>
      </c>
      <c r="L929" s="84" t="e">
        <f t="shared" si="145"/>
        <v>#N/A</v>
      </c>
      <c r="M929" s="40">
        <f t="shared" si="140"/>
        <v>0</v>
      </c>
      <c r="N929" s="40" t="e">
        <f t="shared" si="141"/>
        <v>#N/A</v>
      </c>
      <c r="O929" s="40">
        <f t="shared" si="146"/>
        <v>0</v>
      </c>
      <c r="P929" s="68">
        <f t="shared" si="147"/>
        <v>0</v>
      </c>
      <c r="Q929" s="69" t="e">
        <f t="shared" si="142"/>
        <v>#N/A</v>
      </c>
      <c r="R929" s="70">
        <f t="shared" si="148"/>
        <v>0</v>
      </c>
      <c r="T929" s="10"/>
      <c r="U929" s="10"/>
      <c r="V929" s="10"/>
      <c r="W929" s="10"/>
      <c r="X929" s="10"/>
    </row>
    <row r="930" spans="4:24" s="9" customFormat="1" x14ac:dyDescent="0.3">
      <c r="D930" s="17">
        <f t="shared" si="143"/>
        <v>128933</v>
      </c>
      <c r="E930" s="41">
        <v>1</v>
      </c>
      <c r="F930" s="83">
        <f t="shared" si="149"/>
        <v>3</v>
      </c>
      <c r="G930" s="39"/>
      <c r="H930" s="39"/>
      <c r="I930" s="39"/>
      <c r="J930" s="39"/>
      <c r="K930" s="84" t="e">
        <f t="shared" si="144"/>
        <v>#N/A</v>
      </c>
      <c r="L930" s="84" t="e">
        <f t="shared" si="145"/>
        <v>#N/A</v>
      </c>
      <c r="M930" s="40">
        <f t="shared" si="140"/>
        <v>0</v>
      </c>
      <c r="N930" s="40" t="e">
        <f t="shared" si="141"/>
        <v>#N/A</v>
      </c>
      <c r="O930" s="40">
        <f t="shared" si="146"/>
        <v>0</v>
      </c>
      <c r="P930" s="68">
        <f t="shared" si="147"/>
        <v>0</v>
      </c>
      <c r="Q930" s="69" t="e">
        <f t="shared" si="142"/>
        <v>#N/A</v>
      </c>
      <c r="R930" s="70">
        <f t="shared" si="148"/>
        <v>0</v>
      </c>
      <c r="T930" s="10"/>
      <c r="U930" s="10"/>
      <c r="V930" s="10"/>
      <c r="W930" s="10"/>
      <c r="X930" s="10"/>
    </row>
    <row r="931" spans="4:24" s="9" customFormat="1" x14ac:dyDescent="0.3">
      <c r="D931" s="17">
        <f t="shared" si="143"/>
        <v>129023</v>
      </c>
      <c r="E931" s="41">
        <v>1</v>
      </c>
      <c r="F931" s="83">
        <f t="shared" si="149"/>
        <v>3</v>
      </c>
      <c r="G931" s="39"/>
      <c r="H931" s="39"/>
      <c r="I931" s="39"/>
      <c r="J931" s="39"/>
      <c r="K931" s="84" t="e">
        <f t="shared" si="144"/>
        <v>#N/A</v>
      </c>
      <c r="L931" s="84" t="e">
        <f t="shared" si="145"/>
        <v>#N/A</v>
      </c>
      <c r="M931" s="40">
        <f t="shared" si="140"/>
        <v>0</v>
      </c>
      <c r="N931" s="40" t="e">
        <f t="shared" si="141"/>
        <v>#N/A</v>
      </c>
      <c r="O931" s="40">
        <f t="shared" si="146"/>
        <v>0</v>
      </c>
      <c r="P931" s="68">
        <f t="shared" si="147"/>
        <v>0</v>
      </c>
      <c r="Q931" s="69" t="e">
        <f t="shared" si="142"/>
        <v>#N/A</v>
      </c>
      <c r="R931" s="70">
        <f t="shared" si="148"/>
        <v>0</v>
      </c>
      <c r="T931" s="10"/>
      <c r="U931" s="10"/>
      <c r="V931" s="10"/>
      <c r="W931" s="10"/>
      <c r="X931" s="10"/>
    </row>
    <row r="932" spans="4:24" s="9" customFormat="1" x14ac:dyDescent="0.3">
      <c r="D932" s="17">
        <f t="shared" si="143"/>
        <v>129114</v>
      </c>
      <c r="E932" s="41">
        <v>1</v>
      </c>
      <c r="F932" s="83">
        <f t="shared" si="149"/>
        <v>3</v>
      </c>
      <c r="G932" s="39"/>
      <c r="H932" s="39"/>
      <c r="I932" s="39"/>
      <c r="J932" s="39"/>
      <c r="K932" s="84" t="e">
        <f t="shared" si="144"/>
        <v>#N/A</v>
      </c>
      <c r="L932" s="84" t="e">
        <f t="shared" si="145"/>
        <v>#N/A</v>
      </c>
      <c r="M932" s="40">
        <f t="shared" si="140"/>
        <v>0</v>
      </c>
      <c r="N932" s="40" t="e">
        <f t="shared" si="141"/>
        <v>#N/A</v>
      </c>
      <c r="O932" s="40">
        <f t="shared" si="146"/>
        <v>0</v>
      </c>
      <c r="P932" s="68">
        <f t="shared" si="147"/>
        <v>0</v>
      </c>
      <c r="Q932" s="69" t="e">
        <f t="shared" si="142"/>
        <v>#N/A</v>
      </c>
      <c r="R932" s="70">
        <f t="shared" si="148"/>
        <v>0</v>
      </c>
      <c r="T932" s="10"/>
      <c r="U932" s="10"/>
      <c r="V932" s="10"/>
      <c r="W932" s="10"/>
      <c r="X932" s="10"/>
    </row>
    <row r="933" spans="4:24" s="9" customFormat="1" x14ac:dyDescent="0.3">
      <c r="D933" s="17">
        <f t="shared" si="143"/>
        <v>129206</v>
      </c>
      <c r="E933" s="41">
        <v>1</v>
      </c>
      <c r="F933" s="83">
        <f t="shared" si="149"/>
        <v>3</v>
      </c>
      <c r="G933" s="39"/>
      <c r="H933" s="39"/>
      <c r="I933" s="39"/>
      <c r="J933" s="39"/>
      <c r="K933" s="84" t="e">
        <f t="shared" si="144"/>
        <v>#N/A</v>
      </c>
      <c r="L933" s="84" t="e">
        <f t="shared" si="145"/>
        <v>#N/A</v>
      </c>
      <c r="M933" s="40">
        <f t="shared" si="140"/>
        <v>0</v>
      </c>
      <c r="N933" s="40" t="e">
        <f t="shared" si="141"/>
        <v>#N/A</v>
      </c>
      <c r="O933" s="40">
        <f t="shared" si="146"/>
        <v>0</v>
      </c>
      <c r="P933" s="68">
        <f t="shared" si="147"/>
        <v>0</v>
      </c>
      <c r="Q933" s="69" t="e">
        <f t="shared" si="142"/>
        <v>#N/A</v>
      </c>
      <c r="R933" s="70">
        <f t="shared" si="148"/>
        <v>0</v>
      </c>
      <c r="T933" s="10"/>
      <c r="U933" s="10"/>
      <c r="V933" s="10"/>
      <c r="W933" s="10"/>
      <c r="X933" s="10"/>
    </row>
    <row r="934" spans="4:24" s="9" customFormat="1" x14ac:dyDescent="0.3">
      <c r="D934" s="17">
        <f t="shared" si="143"/>
        <v>129298</v>
      </c>
      <c r="E934" s="41">
        <v>1</v>
      </c>
      <c r="F934" s="83">
        <f t="shared" si="149"/>
        <v>3</v>
      </c>
      <c r="G934" s="39"/>
      <c r="H934" s="39"/>
      <c r="I934" s="39"/>
      <c r="J934" s="39"/>
      <c r="K934" s="84" t="e">
        <f t="shared" si="144"/>
        <v>#N/A</v>
      </c>
      <c r="L934" s="84" t="e">
        <f t="shared" si="145"/>
        <v>#N/A</v>
      </c>
      <c r="M934" s="40">
        <f t="shared" si="140"/>
        <v>0</v>
      </c>
      <c r="N934" s="40" t="e">
        <f t="shared" si="141"/>
        <v>#N/A</v>
      </c>
      <c r="O934" s="40">
        <f t="shared" si="146"/>
        <v>0</v>
      </c>
      <c r="P934" s="68">
        <f t="shared" si="147"/>
        <v>0</v>
      </c>
      <c r="Q934" s="69" t="e">
        <f t="shared" si="142"/>
        <v>#N/A</v>
      </c>
      <c r="R934" s="70">
        <f t="shared" si="148"/>
        <v>0</v>
      </c>
      <c r="T934" s="10"/>
      <c r="U934" s="10"/>
      <c r="V934" s="10"/>
      <c r="W934" s="10"/>
      <c r="X934" s="10"/>
    </row>
    <row r="935" spans="4:24" s="9" customFormat="1" x14ac:dyDescent="0.3">
      <c r="D935" s="17">
        <f t="shared" si="143"/>
        <v>129388</v>
      </c>
      <c r="E935" s="41">
        <v>1</v>
      </c>
      <c r="F935" s="83">
        <f t="shared" si="149"/>
        <v>3</v>
      </c>
      <c r="G935" s="39"/>
      <c r="H935" s="39"/>
      <c r="I935" s="39"/>
      <c r="J935" s="39"/>
      <c r="K935" s="84" t="e">
        <f t="shared" si="144"/>
        <v>#N/A</v>
      </c>
      <c r="L935" s="84" t="e">
        <f t="shared" si="145"/>
        <v>#N/A</v>
      </c>
      <c r="M935" s="40">
        <f t="shared" si="140"/>
        <v>0</v>
      </c>
      <c r="N935" s="40" t="e">
        <f t="shared" si="141"/>
        <v>#N/A</v>
      </c>
      <c r="O935" s="40">
        <f t="shared" si="146"/>
        <v>0</v>
      </c>
      <c r="P935" s="68">
        <f t="shared" si="147"/>
        <v>0</v>
      </c>
      <c r="Q935" s="69" t="e">
        <f t="shared" si="142"/>
        <v>#N/A</v>
      </c>
      <c r="R935" s="70">
        <f t="shared" si="148"/>
        <v>0</v>
      </c>
      <c r="T935" s="10"/>
      <c r="U935" s="10"/>
      <c r="V935" s="10"/>
      <c r="W935" s="10"/>
      <c r="X935" s="10"/>
    </row>
    <row r="936" spans="4:24" s="9" customFormat="1" x14ac:dyDescent="0.3">
      <c r="D936" s="17">
        <f t="shared" si="143"/>
        <v>129479</v>
      </c>
      <c r="E936" s="41">
        <v>1</v>
      </c>
      <c r="F936" s="83">
        <f t="shared" si="149"/>
        <v>3</v>
      </c>
      <c r="G936" s="39"/>
      <c r="H936" s="39"/>
      <c r="I936" s="39"/>
      <c r="J936" s="39"/>
      <c r="K936" s="84" t="e">
        <f t="shared" si="144"/>
        <v>#N/A</v>
      </c>
      <c r="L936" s="84" t="e">
        <f t="shared" si="145"/>
        <v>#N/A</v>
      </c>
      <c r="M936" s="40">
        <f t="shared" si="140"/>
        <v>0</v>
      </c>
      <c r="N936" s="40" t="e">
        <f t="shared" si="141"/>
        <v>#N/A</v>
      </c>
      <c r="O936" s="40">
        <f t="shared" si="146"/>
        <v>0</v>
      </c>
      <c r="P936" s="68">
        <f t="shared" si="147"/>
        <v>0</v>
      </c>
      <c r="Q936" s="69" t="e">
        <f t="shared" si="142"/>
        <v>#N/A</v>
      </c>
      <c r="R936" s="70">
        <f t="shared" si="148"/>
        <v>0</v>
      </c>
      <c r="T936" s="10"/>
      <c r="U936" s="10"/>
      <c r="V936" s="10"/>
      <c r="W936" s="10"/>
      <c r="X936" s="10"/>
    </row>
    <row r="937" spans="4:24" s="9" customFormat="1" x14ac:dyDescent="0.3">
      <c r="D937" s="17">
        <f t="shared" si="143"/>
        <v>129571</v>
      </c>
      <c r="E937" s="41">
        <v>1</v>
      </c>
      <c r="F937" s="83">
        <f t="shared" si="149"/>
        <v>3</v>
      </c>
      <c r="G937" s="39"/>
      <c r="H937" s="39"/>
      <c r="I937" s="39"/>
      <c r="J937" s="39"/>
      <c r="K937" s="84" t="e">
        <f t="shared" si="144"/>
        <v>#N/A</v>
      </c>
      <c r="L937" s="84" t="e">
        <f t="shared" si="145"/>
        <v>#N/A</v>
      </c>
      <c r="M937" s="40">
        <f t="shared" si="140"/>
        <v>0</v>
      </c>
      <c r="N937" s="40" t="e">
        <f t="shared" si="141"/>
        <v>#N/A</v>
      </c>
      <c r="O937" s="40">
        <f t="shared" si="146"/>
        <v>0</v>
      </c>
      <c r="P937" s="68">
        <f t="shared" si="147"/>
        <v>0</v>
      </c>
      <c r="Q937" s="69" t="e">
        <f t="shared" si="142"/>
        <v>#N/A</v>
      </c>
      <c r="R937" s="70">
        <f t="shared" si="148"/>
        <v>0</v>
      </c>
      <c r="T937" s="10"/>
      <c r="U937" s="10"/>
      <c r="V937" s="10"/>
      <c r="W937" s="10"/>
      <c r="X937" s="10"/>
    </row>
    <row r="938" spans="4:24" s="9" customFormat="1" x14ac:dyDescent="0.3">
      <c r="D938" s="17">
        <f t="shared" si="143"/>
        <v>129663</v>
      </c>
      <c r="E938" s="41">
        <v>1</v>
      </c>
      <c r="F938" s="83">
        <f t="shared" si="149"/>
        <v>3</v>
      </c>
      <c r="G938" s="39"/>
      <c r="H938" s="39"/>
      <c r="I938" s="39"/>
      <c r="J938" s="39"/>
      <c r="K938" s="84" t="e">
        <f t="shared" si="144"/>
        <v>#N/A</v>
      </c>
      <c r="L938" s="84" t="e">
        <f t="shared" si="145"/>
        <v>#N/A</v>
      </c>
      <c r="M938" s="40">
        <f t="shared" si="140"/>
        <v>0</v>
      </c>
      <c r="N938" s="40" t="e">
        <f t="shared" si="141"/>
        <v>#N/A</v>
      </c>
      <c r="O938" s="40">
        <f t="shared" si="146"/>
        <v>0</v>
      </c>
      <c r="P938" s="68">
        <f t="shared" si="147"/>
        <v>0</v>
      </c>
      <c r="Q938" s="69" t="e">
        <f t="shared" si="142"/>
        <v>#N/A</v>
      </c>
      <c r="R938" s="70">
        <f t="shared" si="148"/>
        <v>0</v>
      </c>
      <c r="T938" s="10"/>
      <c r="U938" s="10"/>
      <c r="V938" s="10"/>
      <c r="W938" s="10"/>
      <c r="X938" s="10"/>
    </row>
    <row r="939" spans="4:24" s="9" customFormat="1" x14ac:dyDescent="0.3">
      <c r="D939" s="17">
        <f t="shared" si="143"/>
        <v>129753</v>
      </c>
      <c r="E939" s="41">
        <v>1</v>
      </c>
      <c r="F939" s="83">
        <f t="shared" si="149"/>
        <v>3</v>
      </c>
      <c r="G939" s="39"/>
      <c r="H939" s="39"/>
      <c r="I939" s="39"/>
      <c r="J939" s="39"/>
      <c r="K939" s="84" t="e">
        <f t="shared" si="144"/>
        <v>#N/A</v>
      </c>
      <c r="L939" s="84" t="e">
        <f t="shared" si="145"/>
        <v>#N/A</v>
      </c>
      <c r="M939" s="40">
        <f t="shared" si="140"/>
        <v>0</v>
      </c>
      <c r="N939" s="40" t="e">
        <f t="shared" si="141"/>
        <v>#N/A</v>
      </c>
      <c r="O939" s="40">
        <f t="shared" si="146"/>
        <v>0</v>
      </c>
      <c r="P939" s="68">
        <f t="shared" si="147"/>
        <v>0</v>
      </c>
      <c r="Q939" s="69" t="e">
        <f t="shared" si="142"/>
        <v>#N/A</v>
      </c>
      <c r="R939" s="70">
        <f t="shared" si="148"/>
        <v>0</v>
      </c>
      <c r="T939" s="10"/>
      <c r="U939" s="10"/>
      <c r="V939" s="10"/>
      <c r="W939" s="10"/>
      <c r="X939" s="10"/>
    </row>
    <row r="940" spans="4:24" s="9" customFormat="1" x14ac:dyDescent="0.3">
      <c r="D940" s="17">
        <f t="shared" si="143"/>
        <v>129844</v>
      </c>
      <c r="E940" s="41">
        <v>1</v>
      </c>
      <c r="F940" s="83">
        <f t="shared" si="149"/>
        <v>3</v>
      </c>
      <c r="G940" s="39"/>
      <c r="H940" s="39"/>
      <c r="I940" s="39"/>
      <c r="J940" s="39"/>
      <c r="K940" s="84" t="e">
        <f t="shared" si="144"/>
        <v>#N/A</v>
      </c>
      <c r="L940" s="84" t="e">
        <f t="shared" si="145"/>
        <v>#N/A</v>
      </c>
      <c r="M940" s="40">
        <f t="shared" si="140"/>
        <v>0</v>
      </c>
      <c r="N940" s="40" t="e">
        <f t="shared" si="141"/>
        <v>#N/A</v>
      </c>
      <c r="O940" s="40">
        <f t="shared" si="146"/>
        <v>0</v>
      </c>
      <c r="P940" s="68">
        <f t="shared" si="147"/>
        <v>0</v>
      </c>
      <c r="Q940" s="69" t="e">
        <f t="shared" si="142"/>
        <v>#N/A</v>
      </c>
      <c r="R940" s="70">
        <f t="shared" si="148"/>
        <v>0</v>
      </c>
      <c r="T940" s="10"/>
      <c r="U940" s="10"/>
      <c r="V940" s="10"/>
      <c r="W940" s="10"/>
      <c r="X940" s="10"/>
    </row>
    <row r="941" spans="4:24" s="9" customFormat="1" x14ac:dyDescent="0.3">
      <c r="D941" s="17">
        <f t="shared" si="143"/>
        <v>129936</v>
      </c>
      <c r="E941" s="41">
        <v>1</v>
      </c>
      <c r="F941" s="83">
        <f t="shared" si="149"/>
        <v>3</v>
      </c>
      <c r="G941" s="39"/>
      <c r="H941" s="39"/>
      <c r="I941" s="39"/>
      <c r="J941" s="39"/>
      <c r="K941" s="84" t="e">
        <f t="shared" si="144"/>
        <v>#N/A</v>
      </c>
      <c r="L941" s="84" t="e">
        <f t="shared" si="145"/>
        <v>#N/A</v>
      </c>
      <c r="M941" s="40">
        <f t="shared" si="140"/>
        <v>0</v>
      </c>
      <c r="N941" s="40" t="e">
        <f t="shared" si="141"/>
        <v>#N/A</v>
      </c>
      <c r="O941" s="40">
        <f t="shared" si="146"/>
        <v>0</v>
      </c>
      <c r="P941" s="68">
        <f t="shared" si="147"/>
        <v>0</v>
      </c>
      <c r="Q941" s="69" t="e">
        <f t="shared" si="142"/>
        <v>#N/A</v>
      </c>
      <c r="R941" s="70">
        <f t="shared" si="148"/>
        <v>0</v>
      </c>
      <c r="T941" s="10"/>
      <c r="U941" s="10"/>
      <c r="V941" s="10"/>
      <c r="W941" s="10"/>
      <c r="X941" s="10"/>
    </row>
    <row r="942" spans="4:24" s="9" customFormat="1" x14ac:dyDescent="0.3">
      <c r="D942" s="17">
        <f t="shared" si="143"/>
        <v>130028</v>
      </c>
      <c r="E942" s="41">
        <v>1</v>
      </c>
      <c r="F942" s="83">
        <f t="shared" si="149"/>
        <v>3</v>
      </c>
      <c r="G942" s="39"/>
      <c r="H942" s="39"/>
      <c r="I942" s="39"/>
      <c r="J942" s="39"/>
      <c r="K942" s="84" t="e">
        <f t="shared" si="144"/>
        <v>#N/A</v>
      </c>
      <c r="L942" s="84" t="e">
        <f t="shared" si="145"/>
        <v>#N/A</v>
      </c>
      <c r="M942" s="40">
        <f t="shared" si="140"/>
        <v>0</v>
      </c>
      <c r="N942" s="40" t="e">
        <f t="shared" si="141"/>
        <v>#N/A</v>
      </c>
      <c r="O942" s="40">
        <f t="shared" si="146"/>
        <v>0</v>
      </c>
      <c r="P942" s="68">
        <f t="shared" si="147"/>
        <v>0</v>
      </c>
      <c r="Q942" s="69" t="e">
        <f t="shared" si="142"/>
        <v>#N/A</v>
      </c>
      <c r="R942" s="70">
        <f t="shared" si="148"/>
        <v>0</v>
      </c>
      <c r="T942" s="10"/>
      <c r="U942" s="10"/>
      <c r="V942" s="10"/>
      <c r="W942" s="10"/>
      <c r="X942" s="10"/>
    </row>
    <row r="943" spans="4:24" s="9" customFormat="1" x14ac:dyDescent="0.3">
      <c r="D943" s="17">
        <f t="shared" si="143"/>
        <v>130119</v>
      </c>
      <c r="E943" s="41">
        <v>1</v>
      </c>
      <c r="F943" s="83">
        <f t="shared" si="149"/>
        <v>3</v>
      </c>
      <c r="G943" s="39"/>
      <c r="H943" s="39"/>
      <c r="I943" s="39"/>
      <c r="J943" s="39"/>
      <c r="K943" s="84" t="e">
        <f t="shared" si="144"/>
        <v>#N/A</v>
      </c>
      <c r="L943" s="84" t="e">
        <f t="shared" si="145"/>
        <v>#N/A</v>
      </c>
      <c r="M943" s="40">
        <f t="shared" si="140"/>
        <v>0</v>
      </c>
      <c r="N943" s="40" t="e">
        <f t="shared" si="141"/>
        <v>#N/A</v>
      </c>
      <c r="O943" s="40">
        <f t="shared" si="146"/>
        <v>0</v>
      </c>
      <c r="P943" s="68">
        <f t="shared" si="147"/>
        <v>0</v>
      </c>
      <c r="Q943" s="69" t="e">
        <f t="shared" si="142"/>
        <v>#N/A</v>
      </c>
      <c r="R943" s="70">
        <f t="shared" si="148"/>
        <v>0</v>
      </c>
      <c r="T943" s="10"/>
      <c r="U943" s="10"/>
      <c r="V943" s="10"/>
      <c r="W943" s="10"/>
      <c r="X943" s="10"/>
    </row>
    <row r="944" spans="4:24" s="9" customFormat="1" x14ac:dyDescent="0.3">
      <c r="D944" s="17">
        <f t="shared" si="143"/>
        <v>130210</v>
      </c>
      <c r="E944" s="41">
        <v>1</v>
      </c>
      <c r="F944" s="83">
        <f t="shared" si="149"/>
        <v>3</v>
      </c>
      <c r="G944" s="39"/>
      <c r="H944" s="39"/>
      <c r="I944" s="39"/>
      <c r="J944" s="39"/>
      <c r="K944" s="84" t="e">
        <f t="shared" si="144"/>
        <v>#N/A</v>
      </c>
      <c r="L944" s="84" t="e">
        <f t="shared" si="145"/>
        <v>#N/A</v>
      </c>
      <c r="M944" s="40">
        <f t="shared" si="140"/>
        <v>0</v>
      </c>
      <c r="N944" s="40" t="e">
        <f t="shared" si="141"/>
        <v>#N/A</v>
      </c>
      <c r="O944" s="40">
        <f t="shared" si="146"/>
        <v>0</v>
      </c>
      <c r="P944" s="68">
        <f t="shared" si="147"/>
        <v>0</v>
      </c>
      <c r="Q944" s="69" t="e">
        <f t="shared" si="142"/>
        <v>#N/A</v>
      </c>
      <c r="R944" s="70">
        <f t="shared" si="148"/>
        <v>0</v>
      </c>
      <c r="T944" s="10"/>
      <c r="U944" s="10"/>
      <c r="V944" s="10"/>
      <c r="W944" s="10"/>
      <c r="X944" s="10"/>
    </row>
    <row r="945" spans="4:24" s="9" customFormat="1" x14ac:dyDescent="0.3">
      <c r="D945" s="17">
        <f t="shared" si="143"/>
        <v>130302</v>
      </c>
      <c r="E945" s="41">
        <v>1</v>
      </c>
      <c r="F945" s="83">
        <f t="shared" si="149"/>
        <v>3</v>
      </c>
      <c r="G945" s="39"/>
      <c r="H945" s="39"/>
      <c r="I945" s="39"/>
      <c r="J945" s="39"/>
      <c r="K945" s="84" t="e">
        <f t="shared" si="144"/>
        <v>#N/A</v>
      </c>
      <c r="L945" s="84" t="e">
        <f t="shared" si="145"/>
        <v>#N/A</v>
      </c>
      <c r="M945" s="40">
        <f t="shared" si="140"/>
        <v>0</v>
      </c>
      <c r="N945" s="40" t="e">
        <f t="shared" si="141"/>
        <v>#N/A</v>
      </c>
      <c r="O945" s="40">
        <f t="shared" si="146"/>
        <v>0</v>
      </c>
      <c r="P945" s="68">
        <f t="shared" si="147"/>
        <v>0</v>
      </c>
      <c r="Q945" s="69" t="e">
        <f t="shared" si="142"/>
        <v>#N/A</v>
      </c>
      <c r="R945" s="70">
        <f t="shared" si="148"/>
        <v>0</v>
      </c>
      <c r="T945" s="10"/>
      <c r="U945" s="10"/>
      <c r="V945" s="10"/>
      <c r="W945" s="10"/>
      <c r="X945" s="10"/>
    </row>
    <row r="946" spans="4:24" s="9" customFormat="1" x14ac:dyDescent="0.3">
      <c r="D946" s="17">
        <f t="shared" si="143"/>
        <v>130394</v>
      </c>
      <c r="E946" s="41">
        <v>1</v>
      </c>
      <c r="F946" s="83">
        <f t="shared" si="149"/>
        <v>3</v>
      </c>
      <c r="G946" s="39"/>
      <c r="H946" s="39"/>
      <c r="I946" s="39"/>
      <c r="J946" s="39"/>
      <c r="K946" s="84" t="e">
        <f t="shared" si="144"/>
        <v>#N/A</v>
      </c>
      <c r="L946" s="84" t="e">
        <f t="shared" si="145"/>
        <v>#N/A</v>
      </c>
      <c r="M946" s="40">
        <f t="shared" si="140"/>
        <v>0</v>
      </c>
      <c r="N946" s="40" t="e">
        <f t="shared" si="141"/>
        <v>#N/A</v>
      </c>
      <c r="O946" s="40">
        <f t="shared" si="146"/>
        <v>0</v>
      </c>
      <c r="P946" s="68">
        <f t="shared" si="147"/>
        <v>0</v>
      </c>
      <c r="Q946" s="69" t="e">
        <f t="shared" si="142"/>
        <v>#N/A</v>
      </c>
      <c r="R946" s="70">
        <f t="shared" si="148"/>
        <v>0</v>
      </c>
      <c r="T946" s="10"/>
      <c r="U946" s="10"/>
      <c r="V946" s="10"/>
      <c r="W946" s="10"/>
      <c r="X946" s="10"/>
    </row>
    <row r="947" spans="4:24" s="9" customFormat="1" x14ac:dyDescent="0.3">
      <c r="D947" s="17">
        <f t="shared" si="143"/>
        <v>130484</v>
      </c>
      <c r="E947" s="41">
        <v>1</v>
      </c>
      <c r="F947" s="83">
        <f t="shared" si="149"/>
        <v>3</v>
      </c>
      <c r="G947" s="39"/>
      <c r="H947" s="39"/>
      <c r="I947" s="39"/>
      <c r="J947" s="39"/>
      <c r="K947" s="84" t="e">
        <f t="shared" si="144"/>
        <v>#N/A</v>
      </c>
      <c r="L947" s="84" t="e">
        <f t="shared" si="145"/>
        <v>#N/A</v>
      </c>
      <c r="M947" s="40">
        <f t="shared" si="140"/>
        <v>0</v>
      </c>
      <c r="N947" s="40" t="e">
        <f t="shared" si="141"/>
        <v>#N/A</v>
      </c>
      <c r="O947" s="40">
        <f t="shared" si="146"/>
        <v>0</v>
      </c>
      <c r="P947" s="68">
        <f t="shared" si="147"/>
        <v>0</v>
      </c>
      <c r="Q947" s="69" t="e">
        <f t="shared" si="142"/>
        <v>#N/A</v>
      </c>
      <c r="R947" s="70">
        <f t="shared" si="148"/>
        <v>0</v>
      </c>
      <c r="T947" s="10"/>
      <c r="U947" s="10"/>
      <c r="V947" s="10"/>
      <c r="W947" s="10"/>
      <c r="X947" s="10"/>
    </row>
    <row r="948" spans="4:24" s="9" customFormat="1" x14ac:dyDescent="0.3">
      <c r="D948" s="17">
        <f t="shared" si="143"/>
        <v>130575</v>
      </c>
      <c r="E948" s="41">
        <v>1</v>
      </c>
      <c r="F948" s="83">
        <f t="shared" si="149"/>
        <v>3</v>
      </c>
      <c r="G948" s="39"/>
      <c r="H948" s="39"/>
      <c r="I948" s="39"/>
      <c r="J948" s="39"/>
      <c r="K948" s="84" t="e">
        <f t="shared" si="144"/>
        <v>#N/A</v>
      </c>
      <c r="L948" s="84" t="e">
        <f t="shared" si="145"/>
        <v>#N/A</v>
      </c>
      <c r="M948" s="40">
        <f t="shared" si="140"/>
        <v>0</v>
      </c>
      <c r="N948" s="40" t="e">
        <f t="shared" si="141"/>
        <v>#N/A</v>
      </c>
      <c r="O948" s="40">
        <f t="shared" si="146"/>
        <v>0</v>
      </c>
      <c r="P948" s="68">
        <f t="shared" si="147"/>
        <v>0</v>
      </c>
      <c r="Q948" s="69" t="e">
        <f t="shared" si="142"/>
        <v>#N/A</v>
      </c>
      <c r="R948" s="70">
        <f t="shared" si="148"/>
        <v>0</v>
      </c>
      <c r="T948" s="10"/>
      <c r="U948" s="10"/>
      <c r="V948" s="10"/>
      <c r="W948" s="10"/>
      <c r="X948" s="10"/>
    </row>
    <row r="949" spans="4:24" s="9" customFormat="1" x14ac:dyDescent="0.3">
      <c r="D949" s="17">
        <f t="shared" si="143"/>
        <v>130667</v>
      </c>
      <c r="E949" s="41">
        <v>1</v>
      </c>
      <c r="F949" s="83">
        <f t="shared" si="149"/>
        <v>3</v>
      </c>
      <c r="G949" s="39"/>
      <c r="H949" s="39"/>
      <c r="I949" s="39"/>
      <c r="J949" s="39"/>
      <c r="K949" s="84" t="e">
        <f t="shared" si="144"/>
        <v>#N/A</v>
      </c>
      <c r="L949" s="84" t="e">
        <f t="shared" si="145"/>
        <v>#N/A</v>
      </c>
      <c r="M949" s="40">
        <f t="shared" si="140"/>
        <v>0</v>
      </c>
      <c r="N949" s="40" t="e">
        <f t="shared" si="141"/>
        <v>#N/A</v>
      </c>
      <c r="O949" s="40">
        <f t="shared" si="146"/>
        <v>0</v>
      </c>
      <c r="P949" s="68">
        <f t="shared" si="147"/>
        <v>0</v>
      </c>
      <c r="Q949" s="69" t="e">
        <f t="shared" si="142"/>
        <v>#N/A</v>
      </c>
      <c r="R949" s="70">
        <f t="shared" si="148"/>
        <v>0</v>
      </c>
      <c r="T949" s="10"/>
      <c r="U949" s="10"/>
      <c r="V949" s="10"/>
      <c r="W949" s="10"/>
      <c r="X949" s="10"/>
    </row>
    <row r="950" spans="4:24" s="9" customFormat="1" x14ac:dyDescent="0.3">
      <c r="D950" s="17">
        <f t="shared" si="143"/>
        <v>130759</v>
      </c>
      <c r="E950" s="41">
        <v>1</v>
      </c>
      <c r="F950" s="83">
        <f t="shared" si="149"/>
        <v>3</v>
      </c>
      <c r="G950" s="39"/>
      <c r="H950" s="39"/>
      <c r="I950" s="39"/>
      <c r="J950" s="39"/>
      <c r="K950" s="84" t="e">
        <f t="shared" si="144"/>
        <v>#N/A</v>
      </c>
      <c r="L950" s="84" t="e">
        <f t="shared" si="145"/>
        <v>#N/A</v>
      </c>
      <c r="M950" s="40">
        <f t="shared" si="140"/>
        <v>0</v>
      </c>
      <c r="N950" s="40" t="e">
        <f t="shared" si="141"/>
        <v>#N/A</v>
      </c>
      <c r="O950" s="40">
        <f t="shared" si="146"/>
        <v>0</v>
      </c>
      <c r="P950" s="68">
        <f t="shared" si="147"/>
        <v>0</v>
      </c>
      <c r="Q950" s="69" t="e">
        <f t="shared" si="142"/>
        <v>#N/A</v>
      </c>
      <c r="R950" s="70">
        <f t="shared" si="148"/>
        <v>0</v>
      </c>
      <c r="T950" s="10"/>
      <c r="U950" s="10"/>
      <c r="V950" s="10"/>
      <c r="W950" s="10"/>
      <c r="X950" s="10"/>
    </row>
    <row r="951" spans="4:24" s="9" customFormat="1" x14ac:dyDescent="0.3">
      <c r="D951" s="17">
        <f t="shared" si="143"/>
        <v>130849</v>
      </c>
      <c r="E951" s="41">
        <v>1</v>
      </c>
      <c r="F951" s="83">
        <f t="shared" si="149"/>
        <v>3</v>
      </c>
      <c r="G951" s="39"/>
      <c r="H951" s="39"/>
      <c r="I951" s="39"/>
      <c r="J951" s="39"/>
      <c r="K951" s="84" t="e">
        <f t="shared" si="144"/>
        <v>#N/A</v>
      </c>
      <c r="L951" s="84" t="e">
        <f t="shared" si="145"/>
        <v>#N/A</v>
      </c>
      <c r="M951" s="40">
        <f t="shared" si="140"/>
        <v>0</v>
      </c>
      <c r="N951" s="40" t="e">
        <f t="shared" si="141"/>
        <v>#N/A</v>
      </c>
      <c r="O951" s="40">
        <f t="shared" si="146"/>
        <v>0</v>
      </c>
      <c r="P951" s="68">
        <f t="shared" si="147"/>
        <v>0</v>
      </c>
      <c r="Q951" s="69" t="e">
        <f t="shared" si="142"/>
        <v>#N/A</v>
      </c>
      <c r="R951" s="70">
        <f t="shared" si="148"/>
        <v>0</v>
      </c>
      <c r="T951" s="10"/>
      <c r="U951" s="10"/>
      <c r="V951" s="10"/>
      <c r="W951" s="10"/>
      <c r="X951" s="10"/>
    </row>
    <row r="952" spans="4:24" s="9" customFormat="1" x14ac:dyDescent="0.3">
      <c r="D952" s="17">
        <f t="shared" si="143"/>
        <v>130940</v>
      </c>
      <c r="E952" s="41">
        <v>1</v>
      </c>
      <c r="F952" s="83">
        <f t="shared" si="149"/>
        <v>3</v>
      </c>
      <c r="G952" s="39"/>
      <c r="H952" s="39"/>
      <c r="I952" s="39"/>
      <c r="J952" s="39"/>
      <c r="K952" s="84" t="e">
        <f t="shared" si="144"/>
        <v>#N/A</v>
      </c>
      <c r="L952" s="84" t="e">
        <f t="shared" si="145"/>
        <v>#N/A</v>
      </c>
      <c r="M952" s="40">
        <f t="shared" si="140"/>
        <v>0</v>
      </c>
      <c r="N952" s="40" t="e">
        <f t="shared" si="141"/>
        <v>#N/A</v>
      </c>
      <c r="O952" s="40">
        <f t="shared" si="146"/>
        <v>0</v>
      </c>
      <c r="P952" s="68">
        <f t="shared" si="147"/>
        <v>0</v>
      </c>
      <c r="Q952" s="69" t="e">
        <f t="shared" si="142"/>
        <v>#N/A</v>
      </c>
      <c r="R952" s="70">
        <f t="shared" si="148"/>
        <v>0</v>
      </c>
      <c r="T952" s="10"/>
      <c r="U952" s="10"/>
      <c r="V952" s="10"/>
      <c r="W952" s="10"/>
      <c r="X952" s="10"/>
    </row>
    <row r="953" spans="4:24" s="9" customFormat="1" x14ac:dyDescent="0.3">
      <c r="D953" s="17">
        <f t="shared" si="143"/>
        <v>131032</v>
      </c>
      <c r="E953" s="41">
        <v>1</v>
      </c>
      <c r="F953" s="83">
        <f t="shared" si="149"/>
        <v>3</v>
      </c>
      <c r="G953" s="39"/>
      <c r="H953" s="39"/>
      <c r="I953" s="39"/>
      <c r="J953" s="39"/>
      <c r="K953" s="84" t="e">
        <f t="shared" si="144"/>
        <v>#N/A</v>
      </c>
      <c r="L953" s="84" t="e">
        <f t="shared" si="145"/>
        <v>#N/A</v>
      </c>
      <c r="M953" s="40">
        <f t="shared" si="140"/>
        <v>0</v>
      </c>
      <c r="N953" s="40" t="e">
        <f t="shared" si="141"/>
        <v>#N/A</v>
      </c>
      <c r="O953" s="40">
        <f t="shared" si="146"/>
        <v>0</v>
      </c>
      <c r="P953" s="68">
        <f t="shared" si="147"/>
        <v>0</v>
      </c>
      <c r="Q953" s="69" t="e">
        <f t="shared" si="142"/>
        <v>#N/A</v>
      </c>
      <c r="R953" s="70">
        <f t="shared" si="148"/>
        <v>0</v>
      </c>
      <c r="T953" s="10"/>
      <c r="U953" s="10"/>
      <c r="V953" s="10"/>
      <c r="W953" s="10"/>
      <c r="X953" s="10"/>
    </row>
    <row r="954" spans="4:24" s="9" customFormat="1" x14ac:dyDescent="0.3">
      <c r="D954" s="17">
        <f t="shared" si="143"/>
        <v>131124</v>
      </c>
      <c r="E954" s="41">
        <v>1</v>
      </c>
      <c r="F954" s="83">
        <f t="shared" si="149"/>
        <v>3</v>
      </c>
      <c r="G954" s="39"/>
      <c r="H954" s="39"/>
      <c r="I954" s="39"/>
      <c r="J954" s="39"/>
      <c r="K954" s="84" t="e">
        <f t="shared" si="144"/>
        <v>#N/A</v>
      </c>
      <c r="L954" s="84" t="e">
        <f t="shared" si="145"/>
        <v>#N/A</v>
      </c>
      <c r="M954" s="40">
        <f t="shared" si="140"/>
        <v>0</v>
      </c>
      <c r="N954" s="40" t="e">
        <f t="shared" si="141"/>
        <v>#N/A</v>
      </c>
      <c r="O954" s="40">
        <f t="shared" si="146"/>
        <v>0</v>
      </c>
      <c r="P954" s="68">
        <f t="shared" si="147"/>
        <v>0</v>
      </c>
      <c r="Q954" s="69" t="e">
        <f t="shared" si="142"/>
        <v>#N/A</v>
      </c>
      <c r="R954" s="70">
        <f t="shared" si="148"/>
        <v>0</v>
      </c>
      <c r="T954" s="10"/>
      <c r="U954" s="10"/>
      <c r="V954" s="10"/>
      <c r="W954" s="10"/>
      <c r="X954" s="10"/>
    </row>
    <row r="955" spans="4:24" s="9" customFormat="1" x14ac:dyDescent="0.3">
      <c r="D955" s="17">
        <f t="shared" si="143"/>
        <v>131214</v>
      </c>
      <c r="E955" s="41">
        <v>1</v>
      </c>
      <c r="F955" s="83">
        <f t="shared" si="149"/>
        <v>3</v>
      </c>
      <c r="G955" s="39"/>
      <c r="H955" s="39"/>
      <c r="I955" s="39"/>
      <c r="J955" s="39"/>
      <c r="K955" s="84" t="e">
        <f t="shared" si="144"/>
        <v>#N/A</v>
      </c>
      <c r="L955" s="84" t="e">
        <f t="shared" si="145"/>
        <v>#N/A</v>
      </c>
      <c r="M955" s="40">
        <f t="shared" si="140"/>
        <v>0</v>
      </c>
      <c r="N955" s="40" t="e">
        <f t="shared" si="141"/>
        <v>#N/A</v>
      </c>
      <c r="O955" s="40">
        <f t="shared" si="146"/>
        <v>0</v>
      </c>
      <c r="P955" s="68">
        <f t="shared" si="147"/>
        <v>0</v>
      </c>
      <c r="Q955" s="69" t="e">
        <f t="shared" si="142"/>
        <v>#N/A</v>
      </c>
      <c r="R955" s="70">
        <f t="shared" si="148"/>
        <v>0</v>
      </c>
      <c r="T955" s="10"/>
      <c r="U955" s="10"/>
      <c r="V955" s="10"/>
      <c r="W955" s="10"/>
      <c r="X955" s="10"/>
    </row>
    <row r="956" spans="4:24" s="9" customFormat="1" x14ac:dyDescent="0.3">
      <c r="D956" s="17">
        <f t="shared" si="143"/>
        <v>131305</v>
      </c>
      <c r="E956" s="41">
        <v>1</v>
      </c>
      <c r="F956" s="83">
        <f t="shared" si="149"/>
        <v>3</v>
      </c>
      <c r="G956" s="39"/>
      <c r="H956" s="39"/>
      <c r="I956" s="39"/>
      <c r="J956" s="39"/>
      <c r="K956" s="84" t="e">
        <f t="shared" si="144"/>
        <v>#N/A</v>
      </c>
      <c r="L956" s="84" t="e">
        <f t="shared" si="145"/>
        <v>#N/A</v>
      </c>
      <c r="M956" s="40">
        <f t="shared" si="140"/>
        <v>0</v>
      </c>
      <c r="N956" s="40" t="e">
        <f t="shared" si="141"/>
        <v>#N/A</v>
      </c>
      <c r="O956" s="40">
        <f t="shared" si="146"/>
        <v>0</v>
      </c>
      <c r="P956" s="68">
        <f t="shared" si="147"/>
        <v>0</v>
      </c>
      <c r="Q956" s="69" t="e">
        <f t="shared" si="142"/>
        <v>#N/A</v>
      </c>
      <c r="R956" s="70">
        <f t="shared" si="148"/>
        <v>0</v>
      </c>
      <c r="T956" s="10"/>
      <c r="U956" s="10"/>
      <c r="V956" s="10"/>
      <c r="W956" s="10"/>
      <c r="X956" s="10"/>
    </row>
    <row r="957" spans="4:24" s="9" customFormat="1" x14ac:dyDescent="0.3">
      <c r="D957" s="17">
        <f t="shared" si="143"/>
        <v>131397</v>
      </c>
      <c r="E957" s="41">
        <v>1</v>
      </c>
      <c r="F957" s="83">
        <f t="shared" si="149"/>
        <v>3</v>
      </c>
      <c r="G957" s="39"/>
      <c r="H957" s="39"/>
      <c r="I957" s="39"/>
      <c r="J957" s="39"/>
      <c r="K957" s="84" t="e">
        <f t="shared" si="144"/>
        <v>#N/A</v>
      </c>
      <c r="L957" s="84" t="e">
        <f t="shared" si="145"/>
        <v>#N/A</v>
      </c>
      <c r="M957" s="40">
        <f t="shared" si="140"/>
        <v>0</v>
      </c>
      <c r="N957" s="40" t="e">
        <f t="shared" si="141"/>
        <v>#N/A</v>
      </c>
      <c r="O957" s="40">
        <f t="shared" si="146"/>
        <v>0</v>
      </c>
      <c r="P957" s="68">
        <f t="shared" si="147"/>
        <v>0</v>
      </c>
      <c r="Q957" s="69" t="e">
        <f t="shared" si="142"/>
        <v>#N/A</v>
      </c>
      <c r="R957" s="70">
        <f t="shared" si="148"/>
        <v>0</v>
      </c>
      <c r="T957" s="10"/>
      <c r="U957" s="10"/>
      <c r="V957" s="10"/>
      <c r="W957" s="10"/>
      <c r="X957" s="10"/>
    </row>
    <row r="958" spans="4:24" s="9" customFormat="1" x14ac:dyDescent="0.3">
      <c r="D958" s="17">
        <f t="shared" si="143"/>
        <v>131489</v>
      </c>
      <c r="E958" s="41">
        <v>1</v>
      </c>
      <c r="F958" s="83">
        <f t="shared" si="149"/>
        <v>3</v>
      </c>
      <c r="G958" s="39"/>
      <c r="H958" s="39"/>
      <c r="I958" s="39"/>
      <c r="J958" s="39"/>
      <c r="K958" s="84" t="e">
        <f t="shared" si="144"/>
        <v>#N/A</v>
      </c>
      <c r="L958" s="84" t="e">
        <f t="shared" si="145"/>
        <v>#N/A</v>
      </c>
      <c r="M958" s="40">
        <f t="shared" si="140"/>
        <v>0</v>
      </c>
      <c r="N958" s="40" t="e">
        <f t="shared" si="141"/>
        <v>#N/A</v>
      </c>
      <c r="O958" s="40">
        <f t="shared" si="146"/>
        <v>0</v>
      </c>
      <c r="P958" s="68">
        <f t="shared" si="147"/>
        <v>0</v>
      </c>
      <c r="Q958" s="69" t="e">
        <f t="shared" si="142"/>
        <v>#N/A</v>
      </c>
      <c r="R958" s="70">
        <f t="shared" si="148"/>
        <v>0</v>
      </c>
      <c r="T958" s="10"/>
      <c r="U958" s="10"/>
      <c r="V958" s="10"/>
      <c r="W958" s="10"/>
      <c r="X958" s="10"/>
    </row>
    <row r="959" spans="4:24" s="9" customFormat="1" x14ac:dyDescent="0.3">
      <c r="D959" s="17">
        <f t="shared" si="143"/>
        <v>131580</v>
      </c>
      <c r="E959" s="41">
        <v>1</v>
      </c>
      <c r="F959" s="83">
        <f t="shared" si="149"/>
        <v>3</v>
      </c>
      <c r="G959" s="39"/>
      <c r="H959" s="39"/>
      <c r="I959" s="39"/>
      <c r="J959" s="39"/>
      <c r="K959" s="84" t="e">
        <f t="shared" si="144"/>
        <v>#N/A</v>
      </c>
      <c r="L959" s="84" t="e">
        <f t="shared" si="145"/>
        <v>#N/A</v>
      </c>
      <c r="M959" s="40">
        <f t="shared" si="140"/>
        <v>0</v>
      </c>
      <c r="N959" s="40" t="e">
        <f t="shared" si="141"/>
        <v>#N/A</v>
      </c>
      <c r="O959" s="40">
        <f t="shared" si="146"/>
        <v>0</v>
      </c>
      <c r="P959" s="68">
        <f t="shared" si="147"/>
        <v>0</v>
      </c>
      <c r="Q959" s="69" t="e">
        <f t="shared" si="142"/>
        <v>#N/A</v>
      </c>
      <c r="R959" s="70">
        <f t="shared" si="148"/>
        <v>0</v>
      </c>
      <c r="T959" s="10"/>
      <c r="U959" s="10"/>
      <c r="V959" s="10"/>
      <c r="W959" s="10"/>
      <c r="X959" s="10"/>
    </row>
    <row r="960" spans="4:24" s="9" customFormat="1" x14ac:dyDescent="0.3">
      <c r="D960" s="17">
        <f t="shared" si="143"/>
        <v>131671</v>
      </c>
      <c r="E960" s="41">
        <v>1</v>
      </c>
      <c r="F960" s="83">
        <f t="shared" si="149"/>
        <v>3</v>
      </c>
      <c r="G960" s="39"/>
      <c r="H960" s="39"/>
      <c r="I960" s="39"/>
      <c r="J960" s="39"/>
      <c r="K960" s="84" t="e">
        <f t="shared" si="144"/>
        <v>#N/A</v>
      </c>
      <c r="L960" s="84" t="e">
        <f t="shared" si="145"/>
        <v>#N/A</v>
      </c>
      <c r="M960" s="40">
        <f t="shared" si="140"/>
        <v>0</v>
      </c>
      <c r="N960" s="40" t="e">
        <f t="shared" si="141"/>
        <v>#N/A</v>
      </c>
      <c r="O960" s="40">
        <f t="shared" si="146"/>
        <v>0</v>
      </c>
      <c r="P960" s="68">
        <f t="shared" si="147"/>
        <v>0</v>
      </c>
      <c r="Q960" s="69" t="e">
        <f t="shared" si="142"/>
        <v>#N/A</v>
      </c>
      <c r="R960" s="70">
        <f t="shared" si="148"/>
        <v>0</v>
      </c>
      <c r="T960" s="10"/>
      <c r="U960" s="10"/>
      <c r="V960" s="10"/>
      <c r="W960" s="10"/>
      <c r="X960" s="10"/>
    </row>
    <row r="961" spans="4:24" s="9" customFormat="1" x14ac:dyDescent="0.3">
      <c r="D961" s="17">
        <f t="shared" si="143"/>
        <v>131763</v>
      </c>
      <c r="E961" s="41">
        <v>1</v>
      </c>
      <c r="F961" s="83">
        <f t="shared" si="149"/>
        <v>3</v>
      </c>
      <c r="G961" s="39"/>
      <c r="H961" s="39"/>
      <c r="I961" s="39"/>
      <c r="J961" s="39"/>
      <c r="K961" s="84" t="e">
        <f t="shared" si="144"/>
        <v>#N/A</v>
      </c>
      <c r="L961" s="84" t="e">
        <f t="shared" si="145"/>
        <v>#N/A</v>
      </c>
      <c r="M961" s="40">
        <f t="shared" si="140"/>
        <v>0</v>
      </c>
      <c r="N961" s="40" t="e">
        <f t="shared" si="141"/>
        <v>#N/A</v>
      </c>
      <c r="O961" s="40">
        <f t="shared" si="146"/>
        <v>0</v>
      </c>
      <c r="P961" s="68">
        <f t="shared" si="147"/>
        <v>0</v>
      </c>
      <c r="Q961" s="69" t="e">
        <f t="shared" si="142"/>
        <v>#N/A</v>
      </c>
      <c r="R961" s="70">
        <f t="shared" si="148"/>
        <v>0</v>
      </c>
      <c r="T961" s="10"/>
      <c r="U961" s="10"/>
      <c r="V961" s="10"/>
      <c r="W961" s="10"/>
      <c r="X961" s="10"/>
    </row>
    <row r="962" spans="4:24" s="9" customFormat="1" x14ac:dyDescent="0.3">
      <c r="D962" s="17">
        <f t="shared" si="143"/>
        <v>131855</v>
      </c>
      <c r="E962" s="41">
        <v>1</v>
      </c>
      <c r="F962" s="83">
        <f t="shared" si="149"/>
        <v>3</v>
      </c>
      <c r="G962" s="39"/>
      <c r="H962" s="39"/>
      <c r="I962" s="39"/>
      <c r="J962" s="39"/>
      <c r="K962" s="84" t="e">
        <f t="shared" si="144"/>
        <v>#N/A</v>
      </c>
      <c r="L962" s="84" t="e">
        <f t="shared" si="145"/>
        <v>#N/A</v>
      </c>
      <c r="M962" s="40">
        <f t="shared" ref="M962:M1000" si="150">IF(AND(ISBLANK(G963),ISBLANK(H963),ISBLANK(I963)),
       IF(AND(ISBLANK(G962),ISBLANK(H962),ISBLANK(I962)),
           IF(O961&gt;0,
                IF(YEARFRAC($B$7,D962)&gt;$B$10,O961,M961)+R961+($B$5-$B$25*E961+$B$4)*YEARFRAC(D961,D962)+IF(AND($B$27,YEARFRAC($B$7,D961)&lt;$B$10),$B$29*12*YEARFRAC(D961,D962),0)
                    +N("If there is no recording for both this row and next, and the last prediction was non-zero; then make a prediction. The prediction is the sum of either the net or variable balance")
                    +N("(depending on if in the fixed period), the variable interest, the accrued expenses and earnings, and the fixed repayment if in the fixed period (which instead subtracts off the fixed portion)"),
                0+N("Don't bother if the prediction was zero")),
           K962+N("If records exist on this row, but not on the next, start the prediction by using this row's record")),
    NA()+N("Both this row and next have records; do nothing"))</f>
        <v>0</v>
      </c>
      <c r="N962" s="40" t="e">
        <f t="shared" ref="N962:N1000" si="151">IF($B$27,
   IF(AND(ISBLANK(G963),ISBLANK(H963),ISBLANK(I963)),
      IF(AND(ISBLANK(G962),ISBLANK(H962),ISBLANK(I962)),
          IF(YEARFRAC($B$7,D962)&lt;=$B$10,
               MAX(N961+Q961-$B$29*12*YEARFRAC(D961,D962),0)+N("Predict the fixed balance if both this row and next have no records: it's the balance, plus interest, minus repayment"),
               0+N("Return a zero fixed balance if we're past the fixed period")),
          H962+N("Return the fixed balance when this row has a record, but the next doesn't")),
      NA()+N("Return NA if records were entered for this row and next (no need to predict)")),
 NA()+N("Return NA if the fixed period is not used"))</f>
        <v>#N/A</v>
      </c>
      <c r="O962" s="40">
        <f t="shared" si="146"/>
        <v>0</v>
      </c>
      <c r="P962" s="68">
        <f t="shared" si="147"/>
        <v>0</v>
      </c>
      <c r="Q962" s="69" t="e">
        <f t="shared" ref="Q962:Q1000" si="152">IF(ISNA(N962),
      NA()+N("Do nothing if the fixed balance is NA"),
      IF(AND(D962&gt;=$B$7,N962&gt;0,YEARFRAC($B$7,D962)&lt;=$B$10)+N("Check if within the fixed period"),
          (N962+IF(OR(ISNA(M962),ISNA($B$11)),0,MIN(0,MAX(-$B$11,M962))))*((1+$B$9/100/365)^(365*YEARFRAC(D962,D963))-1)
            +N("The fixed interest is the fixed rate (for the time between rows) multiplied by the fixed balance, reduced by up to the max repayment (if the variable balance is negative)"),
          0+N("No interest if outside the fixed period, or the balance is non-positive")))</f>
        <v>#N/A</v>
      </c>
      <c r="R962" s="70">
        <f t="shared" si="148"/>
        <v>0</v>
      </c>
      <c r="T962" s="10"/>
      <c r="U962" s="10"/>
      <c r="V962" s="10"/>
      <c r="W962" s="10"/>
      <c r="X962" s="10"/>
    </row>
    <row r="963" spans="4:24" s="9" customFormat="1" x14ac:dyDescent="0.3">
      <c r="D963" s="17">
        <f t="shared" ref="D963:D1000" si="153">EDATE(D962,3)</f>
        <v>131945</v>
      </c>
      <c r="E963" s="41">
        <v>1</v>
      </c>
      <c r="F963" s="83">
        <f t="shared" si="149"/>
        <v>3</v>
      </c>
      <c r="G963" s="39"/>
      <c r="H963" s="39"/>
      <c r="I963" s="39"/>
      <c r="J963" s="39"/>
      <c r="K963" s="84" t="e">
        <f t="shared" ref="K963:K1000" si="154">IF(AND(ISBLANK(G963),ISBLANK(I963)),NA(),G963-I963)+N("Only give a result if the offset or variable balance are recorded")</f>
        <v>#N/A</v>
      </c>
      <c r="L963" s="84" t="e">
        <f t="shared" ref="L963:L1000" si="155">IF(AND(ISBLANK(G963),ISBLANK(H963),ISBLANK(I963)),
      NA()+N("This row has no records; use NA"),
      H963+K963)</f>
        <v>#N/A</v>
      </c>
      <c r="M963" s="40">
        <f t="shared" si="150"/>
        <v>0</v>
      </c>
      <c r="N963" s="40" t="e">
        <f t="shared" si="151"/>
        <v>#N/A</v>
      </c>
      <c r="O963" s="40">
        <f t="shared" ref="O963:O1000" si="156">IF(ISNA(M963),
       IF(ISNA(N963), NA()+N("NA if both fixed and variable are NA"), MAX(0,N963)+N("Fixed balance if variable is NA")),
       IF(ISNA(N963),MAX(0,M963)+N("Variable balance if fixed is NA"),MAX(M963+N963,0)+N("Fixed+Variable if both aren't NA")))</f>
        <v>0</v>
      </c>
      <c r="P963" s="68">
        <f t="shared" ref="P963:P1000" si="157">IF(ISNA(Q963)+N("This formula returns the sum of the interests that aren't NA"),
      IF(ISNA(R963),NA(),R963),
      IF(ISNA(R963),Q963,Q963+R963))</f>
        <v>0</v>
      </c>
      <c r="Q963" s="69" t="e">
        <f t="shared" si="152"/>
        <v>#N/A</v>
      </c>
      <c r="R963" s="70">
        <f t="shared" ref="R963:R1000" si="158">IF(ISNA(M963),
      NA()+N("Do nothing if the variable balance is NA"),
      MAX(IF(YEARFRAC($B$7,D963)&gt;$B$10,O963,M963)*((1+F963/100/365)^(365*YEARFRAC(D963,D964))-1), 0)
     +N("The variable interest is the variable rate (for the period between rows) multiplied by the net or variable balance (depending if within the fixed period), and only for positive variable balances"))</f>
        <v>0</v>
      </c>
      <c r="T963" s="10"/>
      <c r="U963" s="10"/>
      <c r="V963" s="10"/>
      <c r="W963" s="10"/>
      <c r="X963" s="10"/>
    </row>
    <row r="964" spans="4:24" s="9" customFormat="1" x14ac:dyDescent="0.3">
      <c r="D964" s="17">
        <f t="shared" si="153"/>
        <v>132036</v>
      </c>
      <c r="E964" s="41">
        <v>1</v>
      </c>
      <c r="F964" s="83">
        <f t="shared" ref="F964:F1000" si="159">F963</f>
        <v>3</v>
      </c>
      <c r="G964" s="39"/>
      <c r="H964" s="39"/>
      <c r="I964" s="39"/>
      <c r="J964" s="39"/>
      <c r="K964" s="84" t="e">
        <f t="shared" si="154"/>
        <v>#N/A</v>
      </c>
      <c r="L964" s="84" t="e">
        <f t="shared" si="155"/>
        <v>#N/A</v>
      </c>
      <c r="M964" s="40">
        <f t="shared" si="150"/>
        <v>0</v>
      </c>
      <c r="N964" s="40" t="e">
        <f t="shared" si="151"/>
        <v>#N/A</v>
      </c>
      <c r="O964" s="40">
        <f t="shared" si="156"/>
        <v>0</v>
      </c>
      <c r="P964" s="68">
        <f t="shared" si="157"/>
        <v>0</v>
      </c>
      <c r="Q964" s="69" t="e">
        <f t="shared" si="152"/>
        <v>#N/A</v>
      </c>
      <c r="R964" s="70">
        <f t="shared" si="158"/>
        <v>0</v>
      </c>
      <c r="T964" s="10"/>
      <c r="U964" s="10"/>
      <c r="V964" s="10"/>
      <c r="W964" s="10"/>
      <c r="X964" s="10"/>
    </row>
    <row r="965" spans="4:24" s="9" customFormat="1" x14ac:dyDescent="0.3">
      <c r="D965" s="17">
        <f t="shared" si="153"/>
        <v>132128</v>
      </c>
      <c r="E965" s="41">
        <v>1</v>
      </c>
      <c r="F965" s="83">
        <f t="shared" si="159"/>
        <v>3</v>
      </c>
      <c r="G965" s="39"/>
      <c r="H965" s="39"/>
      <c r="I965" s="39"/>
      <c r="J965" s="39"/>
      <c r="K965" s="84" t="e">
        <f t="shared" si="154"/>
        <v>#N/A</v>
      </c>
      <c r="L965" s="84" t="e">
        <f t="shared" si="155"/>
        <v>#N/A</v>
      </c>
      <c r="M965" s="40">
        <f t="shared" si="150"/>
        <v>0</v>
      </c>
      <c r="N965" s="40" t="e">
        <f t="shared" si="151"/>
        <v>#N/A</v>
      </c>
      <c r="O965" s="40">
        <f t="shared" si="156"/>
        <v>0</v>
      </c>
      <c r="P965" s="68">
        <f t="shared" si="157"/>
        <v>0</v>
      </c>
      <c r="Q965" s="69" t="e">
        <f t="shared" si="152"/>
        <v>#N/A</v>
      </c>
      <c r="R965" s="70">
        <f t="shared" si="158"/>
        <v>0</v>
      </c>
      <c r="T965" s="10"/>
      <c r="U965" s="10"/>
      <c r="V965" s="10"/>
      <c r="W965" s="10"/>
      <c r="X965" s="10"/>
    </row>
    <row r="966" spans="4:24" s="9" customFormat="1" x14ac:dyDescent="0.3">
      <c r="D966" s="17">
        <f t="shared" si="153"/>
        <v>132220</v>
      </c>
      <c r="E966" s="41">
        <v>1</v>
      </c>
      <c r="F966" s="83">
        <f t="shared" si="159"/>
        <v>3</v>
      </c>
      <c r="G966" s="39"/>
      <c r="H966" s="39"/>
      <c r="I966" s="39"/>
      <c r="J966" s="39"/>
      <c r="K966" s="84" t="e">
        <f t="shared" si="154"/>
        <v>#N/A</v>
      </c>
      <c r="L966" s="84" t="e">
        <f t="shared" si="155"/>
        <v>#N/A</v>
      </c>
      <c r="M966" s="40">
        <f t="shared" si="150"/>
        <v>0</v>
      </c>
      <c r="N966" s="40" t="e">
        <f t="shared" si="151"/>
        <v>#N/A</v>
      </c>
      <c r="O966" s="40">
        <f t="shared" si="156"/>
        <v>0</v>
      </c>
      <c r="P966" s="68">
        <f t="shared" si="157"/>
        <v>0</v>
      </c>
      <c r="Q966" s="69" t="e">
        <f t="shared" si="152"/>
        <v>#N/A</v>
      </c>
      <c r="R966" s="70">
        <f t="shared" si="158"/>
        <v>0</v>
      </c>
      <c r="T966" s="10"/>
      <c r="U966" s="10"/>
      <c r="V966" s="10"/>
      <c r="W966" s="10"/>
      <c r="X966" s="10"/>
    </row>
    <row r="967" spans="4:24" s="9" customFormat="1" x14ac:dyDescent="0.3">
      <c r="D967" s="17">
        <f t="shared" si="153"/>
        <v>132310</v>
      </c>
      <c r="E967" s="41">
        <v>1</v>
      </c>
      <c r="F967" s="83">
        <f t="shared" si="159"/>
        <v>3</v>
      </c>
      <c r="G967" s="39"/>
      <c r="H967" s="39"/>
      <c r="I967" s="39"/>
      <c r="J967" s="39"/>
      <c r="K967" s="84" t="e">
        <f t="shared" si="154"/>
        <v>#N/A</v>
      </c>
      <c r="L967" s="84" t="e">
        <f t="shared" si="155"/>
        <v>#N/A</v>
      </c>
      <c r="M967" s="40">
        <f t="shared" si="150"/>
        <v>0</v>
      </c>
      <c r="N967" s="40" t="e">
        <f t="shared" si="151"/>
        <v>#N/A</v>
      </c>
      <c r="O967" s="40">
        <f t="shared" si="156"/>
        <v>0</v>
      </c>
      <c r="P967" s="68">
        <f t="shared" si="157"/>
        <v>0</v>
      </c>
      <c r="Q967" s="69" t="e">
        <f t="shared" si="152"/>
        <v>#N/A</v>
      </c>
      <c r="R967" s="70">
        <f t="shared" si="158"/>
        <v>0</v>
      </c>
      <c r="T967" s="10"/>
      <c r="U967" s="10"/>
      <c r="V967" s="10"/>
      <c r="W967" s="10"/>
      <c r="X967" s="10"/>
    </row>
    <row r="968" spans="4:24" s="9" customFormat="1" x14ac:dyDescent="0.3">
      <c r="D968" s="17">
        <f t="shared" si="153"/>
        <v>132401</v>
      </c>
      <c r="E968" s="41">
        <v>1</v>
      </c>
      <c r="F968" s="83">
        <f t="shared" si="159"/>
        <v>3</v>
      </c>
      <c r="G968" s="39"/>
      <c r="H968" s="39"/>
      <c r="I968" s="39"/>
      <c r="J968" s="39"/>
      <c r="K968" s="84" t="e">
        <f t="shared" si="154"/>
        <v>#N/A</v>
      </c>
      <c r="L968" s="84" t="e">
        <f t="shared" si="155"/>
        <v>#N/A</v>
      </c>
      <c r="M968" s="40">
        <f t="shared" si="150"/>
        <v>0</v>
      </c>
      <c r="N968" s="40" t="e">
        <f t="shared" si="151"/>
        <v>#N/A</v>
      </c>
      <c r="O968" s="40">
        <f t="shared" si="156"/>
        <v>0</v>
      </c>
      <c r="P968" s="68">
        <f t="shared" si="157"/>
        <v>0</v>
      </c>
      <c r="Q968" s="69" t="e">
        <f t="shared" si="152"/>
        <v>#N/A</v>
      </c>
      <c r="R968" s="70">
        <f t="shared" si="158"/>
        <v>0</v>
      </c>
      <c r="T968" s="10"/>
      <c r="U968" s="10"/>
      <c r="V968" s="10"/>
      <c r="W968" s="10"/>
      <c r="X968" s="10"/>
    </row>
    <row r="969" spans="4:24" s="9" customFormat="1" x14ac:dyDescent="0.3">
      <c r="D969" s="17">
        <f t="shared" si="153"/>
        <v>132493</v>
      </c>
      <c r="E969" s="41">
        <v>1</v>
      </c>
      <c r="F969" s="83">
        <f t="shared" si="159"/>
        <v>3</v>
      </c>
      <c r="G969" s="39"/>
      <c r="H969" s="39"/>
      <c r="I969" s="39"/>
      <c r="J969" s="39"/>
      <c r="K969" s="84" t="e">
        <f t="shared" si="154"/>
        <v>#N/A</v>
      </c>
      <c r="L969" s="84" t="e">
        <f t="shared" si="155"/>
        <v>#N/A</v>
      </c>
      <c r="M969" s="40">
        <f t="shared" si="150"/>
        <v>0</v>
      </c>
      <c r="N969" s="40" t="e">
        <f t="shared" si="151"/>
        <v>#N/A</v>
      </c>
      <c r="O969" s="40">
        <f t="shared" si="156"/>
        <v>0</v>
      </c>
      <c r="P969" s="68">
        <f t="shared" si="157"/>
        <v>0</v>
      </c>
      <c r="Q969" s="69" t="e">
        <f t="shared" si="152"/>
        <v>#N/A</v>
      </c>
      <c r="R969" s="70">
        <f t="shared" si="158"/>
        <v>0</v>
      </c>
      <c r="T969" s="10"/>
      <c r="U969" s="10"/>
      <c r="V969" s="10"/>
      <c r="W969" s="10"/>
      <c r="X969" s="10"/>
    </row>
    <row r="970" spans="4:24" s="9" customFormat="1" x14ac:dyDescent="0.3">
      <c r="D970" s="17">
        <f t="shared" si="153"/>
        <v>132585</v>
      </c>
      <c r="E970" s="41">
        <v>1</v>
      </c>
      <c r="F970" s="83">
        <f t="shared" si="159"/>
        <v>3</v>
      </c>
      <c r="G970" s="39"/>
      <c r="H970" s="39"/>
      <c r="I970" s="39"/>
      <c r="J970" s="39"/>
      <c r="K970" s="84" t="e">
        <f t="shared" si="154"/>
        <v>#N/A</v>
      </c>
      <c r="L970" s="84" t="e">
        <f t="shared" si="155"/>
        <v>#N/A</v>
      </c>
      <c r="M970" s="40">
        <f t="shared" si="150"/>
        <v>0</v>
      </c>
      <c r="N970" s="40" t="e">
        <f t="shared" si="151"/>
        <v>#N/A</v>
      </c>
      <c r="O970" s="40">
        <f t="shared" si="156"/>
        <v>0</v>
      </c>
      <c r="P970" s="68">
        <f t="shared" si="157"/>
        <v>0</v>
      </c>
      <c r="Q970" s="69" t="e">
        <f t="shared" si="152"/>
        <v>#N/A</v>
      </c>
      <c r="R970" s="70">
        <f t="shared" si="158"/>
        <v>0</v>
      </c>
      <c r="T970" s="10"/>
      <c r="U970" s="10"/>
      <c r="V970" s="10"/>
      <c r="W970" s="10"/>
      <c r="X970" s="10"/>
    </row>
    <row r="971" spans="4:24" s="9" customFormat="1" x14ac:dyDescent="0.3">
      <c r="D971" s="17">
        <f t="shared" si="153"/>
        <v>132675</v>
      </c>
      <c r="E971" s="41">
        <v>1</v>
      </c>
      <c r="F971" s="83">
        <f t="shared" si="159"/>
        <v>3</v>
      </c>
      <c r="G971" s="39"/>
      <c r="H971" s="39"/>
      <c r="I971" s="39"/>
      <c r="J971" s="39"/>
      <c r="K971" s="84" t="e">
        <f t="shared" si="154"/>
        <v>#N/A</v>
      </c>
      <c r="L971" s="84" t="e">
        <f t="shared" si="155"/>
        <v>#N/A</v>
      </c>
      <c r="M971" s="40">
        <f t="shared" si="150"/>
        <v>0</v>
      </c>
      <c r="N971" s="40" t="e">
        <f t="shared" si="151"/>
        <v>#N/A</v>
      </c>
      <c r="O971" s="40">
        <f t="shared" si="156"/>
        <v>0</v>
      </c>
      <c r="P971" s="68">
        <f t="shared" si="157"/>
        <v>0</v>
      </c>
      <c r="Q971" s="69" t="e">
        <f t="shared" si="152"/>
        <v>#N/A</v>
      </c>
      <c r="R971" s="70">
        <f t="shared" si="158"/>
        <v>0</v>
      </c>
      <c r="T971" s="10"/>
      <c r="U971" s="10"/>
      <c r="V971" s="10"/>
      <c r="W971" s="10"/>
      <c r="X971" s="10"/>
    </row>
    <row r="972" spans="4:24" s="9" customFormat="1" x14ac:dyDescent="0.3">
      <c r="D972" s="17">
        <f t="shared" si="153"/>
        <v>132766</v>
      </c>
      <c r="E972" s="41">
        <v>1</v>
      </c>
      <c r="F972" s="83">
        <f t="shared" si="159"/>
        <v>3</v>
      </c>
      <c r="G972" s="39"/>
      <c r="H972" s="39"/>
      <c r="I972" s="39"/>
      <c r="J972" s="39"/>
      <c r="K972" s="84" t="e">
        <f t="shared" si="154"/>
        <v>#N/A</v>
      </c>
      <c r="L972" s="84" t="e">
        <f t="shared" si="155"/>
        <v>#N/A</v>
      </c>
      <c r="M972" s="40">
        <f t="shared" si="150"/>
        <v>0</v>
      </c>
      <c r="N972" s="40" t="e">
        <f t="shared" si="151"/>
        <v>#N/A</v>
      </c>
      <c r="O972" s="40">
        <f t="shared" si="156"/>
        <v>0</v>
      </c>
      <c r="P972" s="68">
        <f t="shared" si="157"/>
        <v>0</v>
      </c>
      <c r="Q972" s="69" t="e">
        <f t="shared" si="152"/>
        <v>#N/A</v>
      </c>
      <c r="R972" s="70">
        <f t="shared" si="158"/>
        <v>0</v>
      </c>
      <c r="T972" s="10"/>
      <c r="U972" s="10"/>
      <c r="V972" s="10"/>
      <c r="W972" s="10"/>
      <c r="X972" s="10"/>
    </row>
    <row r="973" spans="4:24" s="9" customFormat="1" x14ac:dyDescent="0.3">
      <c r="D973" s="17">
        <f t="shared" si="153"/>
        <v>132858</v>
      </c>
      <c r="E973" s="41">
        <v>1</v>
      </c>
      <c r="F973" s="83">
        <f t="shared" si="159"/>
        <v>3</v>
      </c>
      <c r="G973" s="39"/>
      <c r="H973" s="39"/>
      <c r="I973" s="39"/>
      <c r="J973" s="39"/>
      <c r="K973" s="84" t="e">
        <f t="shared" si="154"/>
        <v>#N/A</v>
      </c>
      <c r="L973" s="84" t="e">
        <f t="shared" si="155"/>
        <v>#N/A</v>
      </c>
      <c r="M973" s="40">
        <f t="shared" si="150"/>
        <v>0</v>
      </c>
      <c r="N973" s="40" t="e">
        <f t="shared" si="151"/>
        <v>#N/A</v>
      </c>
      <c r="O973" s="40">
        <f t="shared" si="156"/>
        <v>0</v>
      </c>
      <c r="P973" s="68">
        <f t="shared" si="157"/>
        <v>0</v>
      </c>
      <c r="Q973" s="69" t="e">
        <f t="shared" si="152"/>
        <v>#N/A</v>
      </c>
      <c r="R973" s="70">
        <f t="shared" si="158"/>
        <v>0</v>
      </c>
      <c r="T973" s="10"/>
      <c r="U973" s="10"/>
      <c r="V973" s="10"/>
      <c r="W973" s="10"/>
      <c r="X973" s="10"/>
    </row>
    <row r="974" spans="4:24" s="9" customFormat="1" x14ac:dyDescent="0.3">
      <c r="D974" s="17">
        <f t="shared" si="153"/>
        <v>132950</v>
      </c>
      <c r="E974" s="41">
        <v>1</v>
      </c>
      <c r="F974" s="83">
        <f t="shared" si="159"/>
        <v>3</v>
      </c>
      <c r="G974" s="39"/>
      <c r="H974" s="39"/>
      <c r="I974" s="39"/>
      <c r="J974" s="39"/>
      <c r="K974" s="84" t="e">
        <f t="shared" si="154"/>
        <v>#N/A</v>
      </c>
      <c r="L974" s="84" t="e">
        <f t="shared" si="155"/>
        <v>#N/A</v>
      </c>
      <c r="M974" s="40">
        <f t="shared" si="150"/>
        <v>0</v>
      </c>
      <c r="N974" s="40" t="e">
        <f t="shared" si="151"/>
        <v>#N/A</v>
      </c>
      <c r="O974" s="40">
        <f t="shared" si="156"/>
        <v>0</v>
      </c>
      <c r="P974" s="68">
        <f t="shared" si="157"/>
        <v>0</v>
      </c>
      <c r="Q974" s="69" t="e">
        <f t="shared" si="152"/>
        <v>#N/A</v>
      </c>
      <c r="R974" s="70">
        <f t="shared" si="158"/>
        <v>0</v>
      </c>
      <c r="T974" s="10"/>
      <c r="U974" s="10"/>
      <c r="V974" s="10"/>
      <c r="W974" s="10"/>
      <c r="X974" s="10"/>
    </row>
    <row r="975" spans="4:24" s="9" customFormat="1" x14ac:dyDescent="0.3">
      <c r="D975" s="17">
        <f t="shared" si="153"/>
        <v>133041</v>
      </c>
      <c r="E975" s="41">
        <v>1</v>
      </c>
      <c r="F975" s="83">
        <f t="shared" si="159"/>
        <v>3</v>
      </c>
      <c r="G975" s="39"/>
      <c r="H975" s="39"/>
      <c r="I975" s="39"/>
      <c r="J975" s="39"/>
      <c r="K975" s="84" t="e">
        <f t="shared" si="154"/>
        <v>#N/A</v>
      </c>
      <c r="L975" s="84" t="e">
        <f t="shared" si="155"/>
        <v>#N/A</v>
      </c>
      <c r="M975" s="40">
        <f t="shared" si="150"/>
        <v>0</v>
      </c>
      <c r="N975" s="40" t="e">
        <f t="shared" si="151"/>
        <v>#N/A</v>
      </c>
      <c r="O975" s="40">
        <f t="shared" si="156"/>
        <v>0</v>
      </c>
      <c r="P975" s="68">
        <f t="shared" si="157"/>
        <v>0</v>
      </c>
      <c r="Q975" s="69" t="e">
        <f t="shared" si="152"/>
        <v>#N/A</v>
      </c>
      <c r="R975" s="70">
        <f t="shared" si="158"/>
        <v>0</v>
      </c>
      <c r="T975" s="10"/>
      <c r="U975" s="10"/>
      <c r="V975" s="10"/>
      <c r="W975" s="10"/>
      <c r="X975" s="10"/>
    </row>
    <row r="976" spans="4:24" s="9" customFormat="1" x14ac:dyDescent="0.3">
      <c r="D976" s="17">
        <f t="shared" si="153"/>
        <v>133132</v>
      </c>
      <c r="E976" s="41">
        <v>1</v>
      </c>
      <c r="F976" s="83">
        <f t="shared" si="159"/>
        <v>3</v>
      </c>
      <c r="G976" s="39"/>
      <c r="H976" s="39"/>
      <c r="I976" s="39"/>
      <c r="J976" s="39"/>
      <c r="K976" s="84" t="e">
        <f t="shared" si="154"/>
        <v>#N/A</v>
      </c>
      <c r="L976" s="84" t="e">
        <f t="shared" si="155"/>
        <v>#N/A</v>
      </c>
      <c r="M976" s="40">
        <f t="shared" si="150"/>
        <v>0</v>
      </c>
      <c r="N976" s="40" t="e">
        <f t="shared" si="151"/>
        <v>#N/A</v>
      </c>
      <c r="O976" s="40">
        <f t="shared" si="156"/>
        <v>0</v>
      </c>
      <c r="P976" s="68">
        <f t="shared" si="157"/>
        <v>0</v>
      </c>
      <c r="Q976" s="69" t="e">
        <f t="shared" si="152"/>
        <v>#N/A</v>
      </c>
      <c r="R976" s="70">
        <f t="shared" si="158"/>
        <v>0</v>
      </c>
      <c r="T976" s="10"/>
      <c r="U976" s="10"/>
      <c r="V976" s="10"/>
      <c r="W976" s="10"/>
      <c r="X976" s="10"/>
    </row>
    <row r="977" spans="4:24" s="9" customFormat="1" x14ac:dyDescent="0.3">
      <c r="D977" s="17">
        <f t="shared" si="153"/>
        <v>133224</v>
      </c>
      <c r="E977" s="41">
        <v>1</v>
      </c>
      <c r="F977" s="83">
        <f t="shared" si="159"/>
        <v>3</v>
      </c>
      <c r="G977" s="39"/>
      <c r="H977" s="39"/>
      <c r="I977" s="39"/>
      <c r="J977" s="39"/>
      <c r="K977" s="84" t="e">
        <f t="shared" si="154"/>
        <v>#N/A</v>
      </c>
      <c r="L977" s="84" t="e">
        <f t="shared" si="155"/>
        <v>#N/A</v>
      </c>
      <c r="M977" s="40">
        <f t="shared" si="150"/>
        <v>0</v>
      </c>
      <c r="N977" s="40" t="e">
        <f t="shared" si="151"/>
        <v>#N/A</v>
      </c>
      <c r="O977" s="40">
        <f t="shared" si="156"/>
        <v>0</v>
      </c>
      <c r="P977" s="68">
        <f t="shared" si="157"/>
        <v>0</v>
      </c>
      <c r="Q977" s="69" t="e">
        <f t="shared" si="152"/>
        <v>#N/A</v>
      </c>
      <c r="R977" s="70">
        <f t="shared" si="158"/>
        <v>0</v>
      </c>
      <c r="T977" s="10"/>
      <c r="U977" s="10"/>
      <c r="V977" s="10"/>
      <c r="W977" s="10"/>
      <c r="X977" s="10"/>
    </row>
    <row r="978" spans="4:24" s="9" customFormat="1" x14ac:dyDescent="0.3">
      <c r="D978" s="17">
        <f t="shared" si="153"/>
        <v>133316</v>
      </c>
      <c r="E978" s="41">
        <v>1</v>
      </c>
      <c r="F978" s="83">
        <f t="shared" si="159"/>
        <v>3</v>
      </c>
      <c r="G978" s="39"/>
      <c r="H978" s="39"/>
      <c r="I978" s="39"/>
      <c r="J978" s="39"/>
      <c r="K978" s="84" t="e">
        <f t="shared" si="154"/>
        <v>#N/A</v>
      </c>
      <c r="L978" s="84" t="e">
        <f t="shared" si="155"/>
        <v>#N/A</v>
      </c>
      <c r="M978" s="40">
        <f t="shared" si="150"/>
        <v>0</v>
      </c>
      <c r="N978" s="40" t="e">
        <f t="shared" si="151"/>
        <v>#N/A</v>
      </c>
      <c r="O978" s="40">
        <f t="shared" si="156"/>
        <v>0</v>
      </c>
      <c r="P978" s="68">
        <f t="shared" si="157"/>
        <v>0</v>
      </c>
      <c r="Q978" s="69" t="e">
        <f t="shared" si="152"/>
        <v>#N/A</v>
      </c>
      <c r="R978" s="70">
        <f t="shared" si="158"/>
        <v>0</v>
      </c>
      <c r="T978" s="10"/>
      <c r="U978" s="10"/>
      <c r="V978" s="10"/>
      <c r="W978" s="10"/>
      <c r="X978" s="10"/>
    </row>
    <row r="979" spans="4:24" s="9" customFormat="1" x14ac:dyDescent="0.3">
      <c r="D979" s="17">
        <f t="shared" si="153"/>
        <v>133406</v>
      </c>
      <c r="E979" s="41">
        <v>1</v>
      </c>
      <c r="F979" s="83">
        <f t="shared" si="159"/>
        <v>3</v>
      </c>
      <c r="G979" s="39"/>
      <c r="H979" s="39"/>
      <c r="I979" s="39"/>
      <c r="J979" s="39"/>
      <c r="K979" s="84" t="e">
        <f t="shared" si="154"/>
        <v>#N/A</v>
      </c>
      <c r="L979" s="84" t="e">
        <f t="shared" si="155"/>
        <v>#N/A</v>
      </c>
      <c r="M979" s="40">
        <f t="shared" si="150"/>
        <v>0</v>
      </c>
      <c r="N979" s="40" t="e">
        <f t="shared" si="151"/>
        <v>#N/A</v>
      </c>
      <c r="O979" s="40">
        <f t="shared" si="156"/>
        <v>0</v>
      </c>
      <c r="P979" s="68">
        <f t="shared" si="157"/>
        <v>0</v>
      </c>
      <c r="Q979" s="69" t="e">
        <f t="shared" si="152"/>
        <v>#N/A</v>
      </c>
      <c r="R979" s="70">
        <f t="shared" si="158"/>
        <v>0</v>
      </c>
      <c r="T979" s="10"/>
      <c r="U979" s="10"/>
      <c r="V979" s="10"/>
      <c r="W979" s="10"/>
      <c r="X979" s="10"/>
    </row>
    <row r="980" spans="4:24" s="9" customFormat="1" x14ac:dyDescent="0.3">
      <c r="D980" s="17">
        <f t="shared" si="153"/>
        <v>133497</v>
      </c>
      <c r="E980" s="41">
        <v>1</v>
      </c>
      <c r="F980" s="83">
        <f t="shared" si="159"/>
        <v>3</v>
      </c>
      <c r="G980" s="39"/>
      <c r="H980" s="39"/>
      <c r="I980" s="39"/>
      <c r="J980" s="39"/>
      <c r="K980" s="84" t="e">
        <f t="shared" si="154"/>
        <v>#N/A</v>
      </c>
      <c r="L980" s="84" t="e">
        <f t="shared" si="155"/>
        <v>#N/A</v>
      </c>
      <c r="M980" s="40">
        <f t="shared" si="150"/>
        <v>0</v>
      </c>
      <c r="N980" s="40" t="e">
        <f t="shared" si="151"/>
        <v>#N/A</v>
      </c>
      <c r="O980" s="40">
        <f t="shared" si="156"/>
        <v>0</v>
      </c>
      <c r="P980" s="68">
        <f t="shared" si="157"/>
        <v>0</v>
      </c>
      <c r="Q980" s="69" t="e">
        <f t="shared" si="152"/>
        <v>#N/A</v>
      </c>
      <c r="R980" s="70">
        <f t="shared" si="158"/>
        <v>0</v>
      </c>
      <c r="T980" s="10"/>
      <c r="U980" s="10"/>
      <c r="V980" s="10"/>
      <c r="W980" s="10"/>
      <c r="X980" s="10"/>
    </row>
    <row r="981" spans="4:24" s="9" customFormat="1" x14ac:dyDescent="0.3">
      <c r="D981" s="17">
        <f t="shared" si="153"/>
        <v>133589</v>
      </c>
      <c r="E981" s="41">
        <v>1</v>
      </c>
      <c r="F981" s="83">
        <f t="shared" si="159"/>
        <v>3</v>
      </c>
      <c r="G981" s="39"/>
      <c r="H981" s="39"/>
      <c r="I981" s="39"/>
      <c r="J981" s="39"/>
      <c r="K981" s="84" t="e">
        <f t="shared" si="154"/>
        <v>#N/A</v>
      </c>
      <c r="L981" s="84" t="e">
        <f t="shared" si="155"/>
        <v>#N/A</v>
      </c>
      <c r="M981" s="40">
        <f t="shared" si="150"/>
        <v>0</v>
      </c>
      <c r="N981" s="40" t="e">
        <f t="shared" si="151"/>
        <v>#N/A</v>
      </c>
      <c r="O981" s="40">
        <f t="shared" si="156"/>
        <v>0</v>
      </c>
      <c r="P981" s="68">
        <f t="shared" si="157"/>
        <v>0</v>
      </c>
      <c r="Q981" s="69" t="e">
        <f t="shared" si="152"/>
        <v>#N/A</v>
      </c>
      <c r="R981" s="70">
        <f t="shared" si="158"/>
        <v>0</v>
      </c>
      <c r="T981" s="10"/>
      <c r="U981" s="10"/>
      <c r="V981" s="10"/>
      <c r="W981" s="10"/>
      <c r="X981" s="10"/>
    </row>
    <row r="982" spans="4:24" s="9" customFormat="1" x14ac:dyDescent="0.3">
      <c r="D982" s="17">
        <f t="shared" si="153"/>
        <v>133681</v>
      </c>
      <c r="E982" s="41">
        <v>1</v>
      </c>
      <c r="F982" s="83">
        <f t="shared" si="159"/>
        <v>3</v>
      </c>
      <c r="G982" s="39"/>
      <c r="H982" s="39"/>
      <c r="I982" s="39"/>
      <c r="J982" s="39"/>
      <c r="K982" s="84" t="e">
        <f t="shared" si="154"/>
        <v>#N/A</v>
      </c>
      <c r="L982" s="84" t="e">
        <f t="shared" si="155"/>
        <v>#N/A</v>
      </c>
      <c r="M982" s="40">
        <f t="shared" si="150"/>
        <v>0</v>
      </c>
      <c r="N982" s="40" t="e">
        <f t="shared" si="151"/>
        <v>#N/A</v>
      </c>
      <c r="O982" s="40">
        <f t="shared" si="156"/>
        <v>0</v>
      </c>
      <c r="P982" s="68">
        <f t="shared" si="157"/>
        <v>0</v>
      </c>
      <c r="Q982" s="69" t="e">
        <f t="shared" si="152"/>
        <v>#N/A</v>
      </c>
      <c r="R982" s="70">
        <f t="shared" si="158"/>
        <v>0</v>
      </c>
      <c r="T982" s="10"/>
      <c r="U982" s="10"/>
      <c r="V982" s="10"/>
      <c r="W982" s="10"/>
      <c r="X982" s="10"/>
    </row>
    <row r="983" spans="4:24" s="9" customFormat="1" x14ac:dyDescent="0.3">
      <c r="D983" s="17">
        <f t="shared" si="153"/>
        <v>133771</v>
      </c>
      <c r="E983" s="41">
        <v>1</v>
      </c>
      <c r="F983" s="83">
        <f t="shared" si="159"/>
        <v>3</v>
      </c>
      <c r="G983" s="39"/>
      <c r="H983" s="39"/>
      <c r="I983" s="39"/>
      <c r="J983" s="39"/>
      <c r="K983" s="84" t="e">
        <f t="shared" si="154"/>
        <v>#N/A</v>
      </c>
      <c r="L983" s="84" t="e">
        <f t="shared" si="155"/>
        <v>#N/A</v>
      </c>
      <c r="M983" s="40">
        <f t="shared" si="150"/>
        <v>0</v>
      </c>
      <c r="N983" s="40" t="e">
        <f t="shared" si="151"/>
        <v>#N/A</v>
      </c>
      <c r="O983" s="40">
        <f t="shared" si="156"/>
        <v>0</v>
      </c>
      <c r="P983" s="68">
        <f t="shared" si="157"/>
        <v>0</v>
      </c>
      <c r="Q983" s="69" t="e">
        <f t="shared" si="152"/>
        <v>#N/A</v>
      </c>
      <c r="R983" s="70">
        <f t="shared" si="158"/>
        <v>0</v>
      </c>
      <c r="T983" s="10"/>
      <c r="U983" s="10"/>
      <c r="V983" s="10"/>
      <c r="W983" s="10"/>
      <c r="X983" s="10"/>
    </row>
    <row r="984" spans="4:24" s="9" customFormat="1" x14ac:dyDescent="0.3">
      <c r="D984" s="17">
        <f t="shared" si="153"/>
        <v>133862</v>
      </c>
      <c r="E984" s="41">
        <v>1</v>
      </c>
      <c r="F984" s="83">
        <f t="shared" si="159"/>
        <v>3</v>
      </c>
      <c r="G984" s="39"/>
      <c r="H984" s="39"/>
      <c r="I984" s="39"/>
      <c r="J984" s="39"/>
      <c r="K984" s="84" t="e">
        <f t="shared" si="154"/>
        <v>#N/A</v>
      </c>
      <c r="L984" s="84" t="e">
        <f t="shared" si="155"/>
        <v>#N/A</v>
      </c>
      <c r="M984" s="40">
        <f t="shared" si="150"/>
        <v>0</v>
      </c>
      <c r="N984" s="40" t="e">
        <f t="shared" si="151"/>
        <v>#N/A</v>
      </c>
      <c r="O984" s="40">
        <f t="shared" si="156"/>
        <v>0</v>
      </c>
      <c r="P984" s="68">
        <f t="shared" si="157"/>
        <v>0</v>
      </c>
      <c r="Q984" s="69" t="e">
        <f t="shared" si="152"/>
        <v>#N/A</v>
      </c>
      <c r="R984" s="70">
        <f t="shared" si="158"/>
        <v>0</v>
      </c>
      <c r="T984" s="10"/>
      <c r="U984" s="10"/>
      <c r="V984" s="10"/>
      <c r="W984" s="10"/>
      <c r="X984" s="10"/>
    </row>
    <row r="985" spans="4:24" s="9" customFormat="1" x14ac:dyDescent="0.3">
      <c r="D985" s="17">
        <f t="shared" si="153"/>
        <v>133954</v>
      </c>
      <c r="E985" s="41">
        <v>1</v>
      </c>
      <c r="F985" s="83">
        <f t="shared" si="159"/>
        <v>3</v>
      </c>
      <c r="G985" s="39"/>
      <c r="H985" s="39"/>
      <c r="I985" s="39"/>
      <c r="J985" s="39"/>
      <c r="K985" s="84" t="e">
        <f t="shared" si="154"/>
        <v>#N/A</v>
      </c>
      <c r="L985" s="84" t="e">
        <f t="shared" si="155"/>
        <v>#N/A</v>
      </c>
      <c r="M985" s="40">
        <f t="shared" si="150"/>
        <v>0</v>
      </c>
      <c r="N985" s="40" t="e">
        <f t="shared" si="151"/>
        <v>#N/A</v>
      </c>
      <c r="O985" s="40">
        <f t="shared" si="156"/>
        <v>0</v>
      </c>
      <c r="P985" s="68">
        <f t="shared" si="157"/>
        <v>0</v>
      </c>
      <c r="Q985" s="69" t="e">
        <f t="shared" si="152"/>
        <v>#N/A</v>
      </c>
      <c r="R985" s="70">
        <f t="shared" si="158"/>
        <v>0</v>
      </c>
      <c r="T985" s="10"/>
      <c r="U985" s="10"/>
      <c r="V985" s="10"/>
      <c r="W985" s="10"/>
      <c r="X985" s="10"/>
    </row>
    <row r="986" spans="4:24" s="9" customFormat="1" x14ac:dyDescent="0.3">
      <c r="D986" s="17">
        <f t="shared" si="153"/>
        <v>134046</v>
      </c>
      <c r="E986" s="41">
        <v>1</v>
      </c>
      <c r="F986" s="83">
        <f t="shared" si="159"/>
        <v>3</v>
      </c>
      <c r="G986" s="39"/>
      <c r="H986" s="39"/>
      <c r="I986" s="39"/>
      <c r="J986" s="39"/>
      <c r="K986" s="84" t="e">
        <f t="shared" si="154"/>
        <v>#N/A</v>
      </c>
      <c r="L986" s="84" t="e">
        <f t="shared" si="155"/>
        <v>#N/A</v>
      </c>
      <c r="M986" s="40">
        <f t="shared" si="150"/>
        <v>0</v>
      </c>
      <c r="N986" s="40" t="e">
        <f t="shared" si="151"/>
        <v>#N/A</v>
      </c>
      <c r="O986" s="40">
        <f t="shared" si="156"/>
        <v>0</v>
      </c>
      <c r="P986" s="68">
        <f t="shared" si="157"/>
        <v>0</v>
      </c>
      <c r="Q986" s="69" t="e">
        <f t="shared" si="152"/>
        <v>#N/A</v>
      </c>
      <c r="R986" s="70">
        <f t="shared" si="158"/>
        <v>0</v>
      </c>
      <c r="T986" s="10"/>
      <c r="U986" s="10"/>
      <c r="V986" s="10"/>
      <c r="W986" s="10"/>
      <c r="X986" s="10"/>
    </row>
    <row r="987" spans="4:24" s="9" customFormat="1" x14ac:dyDescent="0.3">
      <c r="D987" s="17">
        <f t="shared" si="153"/>
        <v>134136</v>
      </c>
      <c r="E987" s="41">
        <v>1</v>
      </c>
      <c r="F987" s="83">
        <f t="shared" si="159"/>
        <v>3</v>
      </c>
      <c r="G987" s="39"/>
      <c r="H987" s="39"/>
      <c r="I987" s="39"/>
      <c r="J987" s="39"/>
      <c r="K987" s="84" t="e">
        <f t="shared" si="154"/>
        <v>#N/A</v>
      </c>
      <c r="L987" s="84" t="e">
        <f t="shared" si="155"/>
        <v>#N/A</v>
      </c>
      <c r="M987" s="40">
        <f t="shared" si="150"/>
        <v>0</v>
      </c>
      <c r="N987" s="40" t="e">
        <f t="shared" si="151"/>
        <v>#N/A</v>
      </c>
      <c r="O987" s="40">
        <f t="shared" si="156"/>
        <v>0</v>
      </c>
      <c r="P987" s="68">
        <f t="shared" si="157"/>
        <v>0</v>
      </c>
      <c r="Q987" s="69" t="e">
        <f t="shared" si="152"/>
        <v>#N/A</v>
      </c>
      <c r="R987" s="70">
        <f t="shared" si="158"/>
        <v>0</v>
      </c>
      <c r="T987" s="10"/>
      <c r="U987" s="10"/>
      <c r="V987" s="10"/>
      <c r="W987" s="10"/>
      <c r="X987" s="10"/>
    </row>
    <row r="988" spans="4:24" s="9" customFormat="1" x14ac:dyDescent="0.3">
      <c r="D988" s="17">
        <f t="shared" si="153"/>
        <v>134227</v>
      </c>
      <c r="E988" s="41">
        <v>1</v>
      </c>
      <c r="F988" s="83">
        <f t="shared" si="159"/>
        <v>3</v>
      </c>
      <c r="G988" s="39"/>
      <c r="H988" s="39"/>
      <c r="I988" s="39"/>
      <c r="J988" s="39"/>
      <c r="K988" s="84" t="e">
        <f t="shared" si="154"/>
        <v>#N/A</v>
      </c>
      <c r="L988" s="84" t="e">
        <f t="shared" si="155"/>
        <v>#N/A</v>
      </c>
      <c r="M988" s="40">
        <f t="shared" si="150"/>
        <v>0</v>
      </c>
      <c r="N988" s="40" t="e">
        <f t="shared" si="151"/>
        <v>#N/A</v>
      </c>
      <c r="O988" s="40">
        <f t="shared" si="156"/>
        <v>0</v>
      </c>
      <c r="P988" s="68">
        <f t="shared" si="157"/>
        <v>0</v>
      </c>
      <c r="Q988" s="69" t="e">
        <f t="shared" si="152"/>
        <v>#N/A</v>
      </c>
      <c r="R988" s="70">
        <f t="shared" si="158"/>
        <v>0</v>
      </c>
      <c r="T988" s="10"/>
      <c r="U988" s="10"/>
      <c r="V988" s="10"/>
      <c r="W988" s="10"/>
      <c r="X988" s="10"/>
    </row>
    <row r="989" spans="4:24" s="9" customFormat="1" x14ac:dyDescent="0.3">
      <c r="D989" s="17">
        <f t="shared" si="153"/>
        <v>134319</v>
      </c>
      <c r="E989" s="41">
        <v>1</v>
      </c>
      <c r="F989" s="83">
        <f t="shared" si="159"/>
        <v>3</v>
      </c>
      <c r="G989" s="39"/>
      <c r="H989" s="39"/>
      <c r="I989" s="39"/>
      <c r="J989" s="39"/>
      <c r="K989" s="84" t="e">
        <f t="shared" si="154"/>
        <v>#N/A</v>
      </c>
      <c r="L989" s="84" t="e">
        <f t="shared" si="155"/>
        <v>#N/A</v>
      </c>
      <c r="M989" s="40">
        <f t="shared" si="150"/>
        <v>0</v>
      </c>
      <c r="N989" s="40" t="e">
        <f t="shared" si="151"/>
        <v>#N/A</v>
      </c>
      <c r="O989" s="40">
        <f t="shared" si="156"/>
        <v>0</v>
      </c>
      <c r="P989" s="68">
        <f t="shared" si="157"/>
        <v>0</v>
      </c>
      <c r="Q989" s="69" t="e">
        <f t="shared" si="152"/>
        <v>#N/A</v>
      </c>
      <c r="R989" s="70">
        <f t="shared" si="158"/>
        <v>0</v>
      </c>
      <c r="T989" s="10"/>
      <c r="U989" s="10"/>
      <c r="V989" s="10"/>
      <c r="W989" s="10"/>
      <c r="X989" s="10"/>
    </row>
    <row r="990" spans="4:24" s="9" customFormat="1" x14ac:dyDescent="0.3">
      <c r="D990" s="17">
        <f t="shared" si="153"/>
        <v>134411</v>
      </c>
      <c r="E990" s="41">
        <v>1</v>
      </c>
      <c r="F990" s="83">
        <f t="shared" si="159"/>
        <v>3</v>
      </c>
      <c r="G990" s="39"/>
      <c r="H990" s="39"/>
      <c r="I990" s="39"/>
      <c r="J990" s="39"/>
      <c r="K990" s="84" t="e">
        <f t="shared" si="154"/>
        <v>#N/A</v>
      </c>
      <c r="L990" s="84" t="e">
        <f t="shared" si="155"/>
        <v>#N/A</v>
      </c>
      <c r="M990" s="40">
        <f t="shared" si="150"/>
        <v>0</v>
      </c>
      <c r="N990" s="40" t="e">
        <f t="shared" si="151"/>
        <v>#N/A</v>
      </c>
      <c r="O990" s="40">
        <f t="shared" si="156"/>
        <v>0</v>
      </c>
      <c r="P990" s="68">
        <f t="shared" si="157"/>
        <v>0</v>
      </c>
      <c r="Q990" s="69" t="e">
        <f t="shared" si="152"/>
        <v>#N/A</v>
      </c>
      <c r="R990" s="70">
        <f t="shared" si="158"/>
        <v>0</v>
      </c>
      <c r="T990" s="10"/>
      <c r="U990" s="10"/>
      <c r="V990" s="10"/>
      <c r="W990" s="10"/>
      <c r="X990" s="10"/>
    </row>
    <row r="991" spans="4:24" s="9" customFormat="1" x14ac:dyDescent="0.3">
      <c r="D991" s="17">
        <f t="shared" si="153"/>
        <v>134502</v>
      </c>
      <c r="E991" s="41">
        <v>1</v>
      </c>
      <c r="F991" s="83">
        <f t="shared" si="159"/>
        <v>3</v>
      </c>
      <c r="G991" s="39"/>
      <c r="H991" s="39"/>
      <c r="I991" s="39"/>
      <c r="J991" s="39"/>
      <c r="K991" s="84" t="e">
        <f t="shared" si="154"/>
        <v>#N/A</v>
      </c>
      <c r="L991" s="84" t="e">
        <f t="shared" si="155"/>
        <v>#N/A</v>
      </c>
      <c r="M991" s="40">
        <f t="shared" si="150"/>
        <v>0</v>
      </c>
      <c r="N991" s="40" t="e">
        <f t="shared" si="151"/>
        <v>#N/A</v>
      </c>
      <c r="O991" s="40">
        <f t="shared" si="156"/>
        <v>0</v>
      </c>
      <c r="P991" s="68">
        <f t="shared" si="157"/>
        <v>0</v>
      </c>
      <c r="Q991" s="69" t="e">
        <f t="shared" si="152"/>
        <v>#N/A</v>
      </c>
      <c r="R991" s="70">
        <f t="shared" si="158"/>
        <v>0</v>
      </c>
      <c r="T991" s="10"/>
      <c r="U991" s="10"/>
      <c r="V991" s="10"/>
      <c r="W991" s="10"/>
      <c r="X991" s="10"/>
    </row>
    <row r="992" spans="4:24" s="9" customFormat="1" x14ac:dyDescent="0.3">
      <c r="D992" s="17">
        <f t="shared" si="153"/>
        <v>134593</v>
      </c>
      <c r="E992" s="41">
        <v>1</v>
      </c>
      <c r="F992" s="83">
        <f t="shared" si="159"/>
        <v>3</v>
      </c>
      <c r="G992" s="39"/>
      <c r="H992" s="39"/>
      <c r="I992" s="39"/>
      <c r="J992" s="39"/>
      <c r="K992" s="84" t="e">
        <f t="shared" si="154"/>
        <v>#N/A</v>
      </c>
      <c r="L992" s="84" t="e">
        <f t="shared" si="155"/>
        <v>#N/A</v>
      </c>
      <c r="M992" s="40">
        <f t="shared" si="150"/>
        <v>0</v>
      </c>
      <c r="N992" s="40" t="e">
        <f t="shared" si="151"/>
        <v>#N/A</v>
      </c>
      <c r="O992" s="40">
        <f t="shared" si="156"/>
        <v>0</v>
      </c>
      <c r="P992" s="68">
        <f t="shared" si="157"/>
        <v>0</v>
      </c>
      <c r="Q992" s="69" t="e">
        <f t="shared" si="152"/>
        <v>#N/A</v>
      </c>
      <c r="R992" s="70">
        <f t="shared" si="158"/>
        <v>0</v>
      </c>
      <c r="T992" s="10"/>
      <c r="U992" s="10"/>
      <c r="V992" s="10"/>
      <c r="W992" s="10"/>
      <c r="X992" s="10"/>
    </row>
    <row r="993" spans="4:24" s="9" customFormat="1" x14ac:dyDescent="0.3">
      <c r="D993" s="17">
        <f t="shared" si="153"/>
        <v>134685</v>
      </c>
      <c r="E993" s="41">
        <v>1</v>
      </c>
      <c r="F993" s="83">
        <f t="shared" si="159"/>
        <v>3</v>
      </c>
      <c r="G993" s="39"/>
      <c r="H993" s="39"/>
      <c r="I993" s="39"/>
      <c r="J993" s="39"/>
      <c r="K993" s="84" t="e">
        <f t="shared" si="154"/>
        <v>#N/A</v>
      </c>
      <c r="L993" s="84" t="e">
        <f t="shared" si="155"/>
        <v>#N/A</v>
      </c>
      <c r="M993" s="40">
        <f t="shared" si="150"/>
        <v>0</v>
      </c>
      <c r="N993" s="40" t="e">
        <f t="shared" si="151"/>
        <v>#N/A</v>
      </c>
      <c r="O993" s="40">
        <f t="shared" si="156"/>
        <v>0</v>
      </c>
      <c r="P993" s="68">
        <f t="shared" si="157"/>
        <v>0</v>
      </c>
      <c r="Q993" s="69" t="e">
        <f t="shared" si="152"/>
        <v>#N/A</v>
      </c>
      <c r="R993" s="70">
        <f t="shared" si="158"/>
        <v>0</v>
      </c>
      <c r="T993" s="10"/>
      <c r="U993" s="10"/>
      <c r="V993" s="10"/>
      <c r="W993" s="10"/>
      <c r="X993" s="10"/>
    </row>
    <row r="994" spans="4:24" s="9" customFormat="1" x14ac:dyDescent="0.3">
      <c r="D994" s="17">
        <f t="shared" si="153"/>
        <v>134777</v>
      </c>
      <c r="E994" s="41">
        <v>1</v>
      </c>
      <c r="F994" s="83">
        <f t="shared" si="159"/>
        <v>3</v>
      </c>
      <c r="G994" s="39"/>
      <c r="H994" s="39"/>
      <c r="I994" s="39"/>
      <c r="J994" s="39"/>
      <c r="K994" s="84" t="e">
        <f t="shared" si="154"/>
        <v>#N/A</v>
      </c>
      <c r="L994" s="84" t="e">
        <f t="shared" si="155"/>
        <v>#N/A</v>
      </c>
      <c r="M994" s="40">
        <f t="shared" si="150"/>
        <v>0</v>
      </c>
      <c r="N994" s="40" t="e">
        <f t="shared" si="151"/>
        <v>#N/A</v>
      </c>
      <c r="O994" s="40">
        <f t="shared" si="156"/>
        <v>0</v>
      </c>
      <c r="P994" s="68">
        <f t="shared" si="157"/>
        <v>0</v>
      </c>
      <c r="Q994" s="69" t="e">
        <f t="shared" si="152"/>
        <v>#N/A</v>
      </c>
      <c r="R994" s="70">
        <f t="shared" si="158"/>
        <v>0</v>
      </c>
      <c r="T994" s="10"/>
      <c r="U994" s="10"/>
      <c r="V994" s="10"/>
      <c r="W994" s="10"/>
      <c r="X994" s="10"/>
    </row>
    <row r="995" spans="4:24" s="9" customFormat="1" x14ac:dyDescent="0.3">
      <c r="D995" s="17">
        <f t="shared" si="153"/>
        <v>134867</v>
      </c>
      <c r="E995" s="41">
        <v>1</v>
      </c>
      <c r="F995" s="83">
        <f t="shared" si="159"/>
        <v>3</v>
      </c>
      <c r="G995" s="39"/>
      <c r="H995" s="39"/>
      <c r="I995" s="39"/>
      <c r="J995" s="39"/>
      <c r="K995" s="84" t="e">
        <f t="shared" si="154"/>
        <v>#N/A</v>
      </c>
      <c r="L995" s="84" t="e">
        <f t="shared" si="155"/>
        <v>#N/A</v>
      </c>
      <c r="M995" s="40">
        <f t="shared" si="150"/>
        <v>0</v>
      </c>
      <c r="N995" s="40" t="e">
        <f t="shared" si="151"/>
        <v>#N/A</v>
      </c>
      <c r="O995" s="40">
        <f t="shared" si="156"/>
        <v>0</v>
      </c>
      <c r="P995" s="68">
        <f t="shared" si="157"/>
        <v>0</v>
      </c>
      <c r="Q995" s="69" t="e">
        <f t="shared" si="152"/>
        <v>#N/A</v>
      </c>
      <c r="R995" s="70">
        <f t="shared" si="158"/>
        <v>0</v>
      </c>
      <c r="T995" s="10"/>
      <c r="U995" s="10"/>
      <c r="V995" s="10"/>
      <c r="W995" s="10"/>
      <c r="X995" s="10"/>
    </row>
    <row r="996" spans="4:24" s="9" customFormat="1" x14ac:dyDescent="0.3">
      <c r="D996" s="17">
        <f t="shared" si="153"/>
        <v>134958</v>
      </c>
      <c r="E996" s="41">
        <v>1</v>
      </c>
      <c r="F996" s="83">
        <f t="shared" si="159"/>
        <v>3</v>
      </c>
      <c r="G996" s="39"/>
      <c r="H996" s="39"/>
      <c r="I996" s="39"/>
      <c r="J996" s="39"/>
      <c r="K996" s="84" t="e">
        <f t="shared" si="154"/>
        <v>#N/A</v>
      </c>
      <c r="L996" s="84" t="e">
        <f t="shared" si="155"/>
        <v>#N/A</v>
      </c>
      <c r="M996" s="40">
        <f t="shared" si="150"/>
        <v>0</v>
      </c>
      <c r="N996" s="40" t="e">
        <f t="shared" si="151"/>
        <v>#N/A</v>
      </c>
      <c r="O996" s="40">
        <f t="shared" si="156"/>
        <v>0</v>
      </c>
      <c r="P996" s="68">
        <f t="shared" si="157"/>
        <v>0</v>
      </c>
      <c r="Q996" s="69" t="e">
        <f t="shared" si="152"/>
        <v>#N/A</v>
      </c>
      <c r="R996" s="70">
        <f t="shared" si="158"/>
        <v>0</v>
      </c>
      <c r="T996" s="10"/>
      <c r="U996" s="10"/>
      <c r="V996" s="10"/>
      <c r="W996" s="10"/>
      <c r="X996" s="10"/>
    </row>
    <row r="997" spans="4:24" s="9" customFormat="1" x14ac:dyDescent="0.3">
      <c r="D997" s="17">
        <f t="shared" si="153"/>
        <v>135050</v>
      </c>
      <c r="E997" s="41">
        <v>1</v>
      </c>
      <c r="F997" s="83">
        <f t="shared" si="159"/>
        <v>3</v>
      </c>
      <c r="G997" s="39"/>
      <c r="H997" s="39"/>
      <c r="I997" s="39"/>
      <c r="J997" s="39"/>
      <c r="K997" s="84" t="e">
        <f t="shared" si="154"/>
        <v>#N/A</v>
      </c>
      <c r="L997" s="84" t="e">
        <f t="shared" si="155"/>
        <v>#N/A</v>
      </c>
      <c r="M997" s="40">
        <f t="shared" si="150"/>
        <v>0</v>
      </c>
      <c r="N997" s="40" t="e">
        <f t="shared" si="151"/>
        <v>#N/A</v>
      </c>
      <c r="O997" s="40">
        <f t="shared" si="156"/>
        <v>0</v>
      </c>
      <c r="P997" s="68">
        <f t="shared" si="157"/>
        <v>0</v>
      </c>
      <c r="Q997" s="69" t="e">
        <f t="shared" si="152"/>
        <v>#N/A</v>
      </c>
      <c r="R997" s="70">
        <f t="shared" si="158"/>
        <v>0</v>
      </c>
      <c r="T997" s="10"/>
      <c r="U997" s="10"/>
      <c r="V997" s="10"/>
      <c r="W997" s="10"/>
      <c r="X997" s="10"/>
    </row>
    <row r="998" spans="4:24" s="9" customFormat="1" x14ac:dyDescent="0.3">
      <c r="D998" s="17">
        <f t="shared" si="153"/>
        <v>135142</v>
      </c>
      <c r="E998" s="41">
        <v>1</v>
      </c>
      <c r="F998" s="83">
        <f t="shared" si="159"/>
        <v>3</v>
      </c>
      <c r="G998" s="39"/>
      <c r="H998" s="39"/>
      <c r="I998" s="39"/>
      <c r="J998" s="39"/>
      <c r="K998" s="84" t="e">
        <f t="shared" si="154"/>
        <v>#N/A</v>
      </c>
      <c r="L998" s="84" t="e">
        <f t="shared" si="155"/>
        <v>#N/A</v>
      </c>
      <c r="M998" s="40">
        <f t="shared" si="150"/>
        <v>0</v>
      </c>
      <c r="N998" s="40" t="e">
        <f t="shared" si="151"/>
        <v>#N/A</v>
      </c>
      <c r="O998" s="40">
        <f t="shared" si="156"/>
        <v>0</v>
      </c>
      <c r="P998" s="68">
        <f t="shared" si="157"/>
        <v>0</v>
      </c>
      <c r="Q998" s="69" t="e">
        <f t="shared" si="152"/>
        <v>#N/A</v>
      </c>
      <c r="R998" s="70">
        <f t="shared" si="158"/>
        <v>0</v>
      </c>
      <c r="T998" s="10"/>
      <c r="U998" s="10"/>
      <c r="V998" s="10"/>
      <c r="W998" s="10"/>
      <c r="X998" s="10"/>
    </row>
    <row r="999" spans="4:24" s="9" customFormat="1" x14ac:dyDescent="0.3">
      <c r="D999" s="17">
        <f t="shared" si="153"/>
        <v>135232</v>
      </c>
      <c r="E999" s="41">
        <v>1</v>
      </c>
      <c r="F999" s="83">
        <f t="shared" si="159"/>
        <v>3</v>
      </c>
      <c r="G999" s="39"/>
      <c r="H999" s="39"/>
      <c r="I999" s="39"/>
      <c r="J999" s="39"/>
      <c r="K999" s="84" t="e">
        <f t="shared" si="154"/>
        <v>#N/A</v>
      </c>
      <c r="L999" s="84" t="e">
        <f t="shared" si="155"/>
        <v>#N/A</v>
      </c>
      <c r="M999" s="40">
        <f t="shared" si="150"/>
        <v>0</v>
      </c>
      <c r="N999" s="40" t="e">
        <f t="shared" si="151"/>
        <v>#N/A</v>
      </c>
      <c r="O999" s="40">
        <f t="shared" si="156"/>
        <v>0</v>
      </c>
      <c r="P999" s="68">
        <f t="shared" si="157"/>
        <v>0</v>
      </c>
      <c r="Q999" s="69" t="e">
        <f t="shared" si="152"/>
        <v>#N/A</v>
      </c>
      <c r="R999" s="70">
        <f t="shared" si="158"/>
        <v>0</v>
      </c>
      <c r="T999" s="10"/>
      <c r="U999" s="10"/>
      <c r="V999" s="10"/>
      <c r="W999" s="10"/>
      <c r="X999" s="10"/>
    </row>
    <row r="1000" spans="4:24" s="9" customFormat="1" x14ac:dyDescent="0.3">
      <c r="D1000" s="17">
        <f t="shared" si="153"/>
        <v>135323</v>
      </c>
      <c r="E1000" s="41">
        <v>1</v>
      </c>
      <c r="F1000" s="83">
        <f t="shared" si="159"/>
        <v>3</v>
      </c>
      <c r="G1000" s="39"/>
      <c r="H1000" s="39"/>
      <c r="I1000" s="39"/>
      <c r="J1000" s="39"/>
      <c r="K1000" s="84" t="e">
        <f t="shared" si="154"/>
        <v>#N/A</v>
      </c>
      <c r="L1000" s="84" t="e">
        <f t="shared" si="155"/>
        <v>#N/A</v>
      </c>
      <c r="M1000" s="40">
        <f t="shared" si="150"/>
        <v>0</v>
      </c>
      <c r="N1000" s="40" t="e">
        <f t="shared" si="151"/>
        <v>#N/A</v>
      </c>
      <c r="O1000" s="40">
        <f t="shared" si="156"/>
        <v>0</v>
      </c>
      <c r="P1000" s="68">
        <f t="shared" si="157"/>
        <v>0</v>
      </c>
      <c r="Q1000" s="69" t="e">
        <f t="shared" si="152"/>
        <v>#N/A</v>
      </c>
      <c r="R1000" s="70">
        <f t="shared" si="158"/>
        <v>0</v>
      </c>
      <c r="T1000" s="10"/>
      <c r="U1000" s="10"/>
      <c r="V1000" s="10"/>
      <c r="W1000" s="10"/>
      <c r="X1000" s="10"/>
    </row>
  </sheetData>
  <mergeCells count="3">
    <mergeCell ref="A1:B1"/>
    <mergeCell ref="A13:B13"/>
    <mergeCell ref="A22:B22"/>
  </mergeCells>
  <conditionalFormatting sqref="F1:L1048576">
    <cfRule type="expression" dxfId="0" priority="1">
      <formula>#REF!&gt;0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10"/>
  <sheetViews>
    <sheetView workbookViewId="0">
      <selection sqref="A1:A10"/>
    </sheetView>
  </sheetViews>
  <sheetFormatPr defaultRowHeight="14.4" x14ac:dyDescent="0.3"/>
  <cols>
    <col min="1" max="1" width="98" customWidth="1"/>
  </cols>
  <sheetData>
    <row r="1" spans="1:1" ht="216" customHeight="1" x14ac:dyDescent="0.3">
      <c r="A1" s="92" t="s">
        <v>85</v>
      </c>
    </row>
    <row r="2" spans="1:1" x14ac:dyDescent="0.3">
      <c r="A2" s="92"/>
    </row>
    <row r="3" spans="1:1" x14ac:dyDescent="0.3">
      <c r="A3" s="92"/>
    </row>
    <row r="4" spans="1:1" x14ac:dyDescent="0.3">
      <c r="A4" s="92"/>
    </row>
    <row r="5" spans="1:1" x14ac:dyDescent="0.3">
      <c r="A5" s="92"/>
    </row>
    <row r="6" spans="1:1" x14ac:dyDescent="0.3">
      <c r="A6" s="92"/>
    </row>
    <row r="7" spans="1:1" x14ac:dyDescent="0.3">
      <c r="A7" s="92"/>
    </row>
    <row r="8" spans="1:1" x14ac:dyDescent="0.3">
      <c r="A8" s="92"/>
    </row>
    <row r="9" spans="1:1" x14ac:dyDescent="0.3">
      <c r="A9" s="92"/>
    </row>
    <row r="10" spans="1:1" x14ac:dyDescent="0.3">
      <c r="A10" s="92"/>
    </row>
  </sheetData>
  <mergeCells count="1">
    <mergeCell ref="A1:A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1</vt:i4>
      </vt:variant>
    </vt:vector>
  </HeadingPairs>
  <TitlesOfParts>
    <vt:vector size="10" baseType="lpstr">
      <vt:lpstr>Tracking</vt:lpstr>
      <vt:lpstr>Tax Rates</vt:lpstr>
      <vt:lpstr>Expenditure Prediction</vt:lpstr>
      <vt:lpstr>Example - Split Loan Tracking</vt:lpstr>
      <vt:lpstr>Example - Fixed Prediction</vt:lpstr>
      <vt:lpstr>Example - Variable Tracking</vt:lpstr>
      <vt:lpstr>LICENCE</vt:lpstr>
      <vt:lpstr>Chart</vt:lpstr>
      <vt:lpstr>Example - Split Chart</vt:lpstr>
      <vt:lpstr>'Expenditure Prediction'!Criteria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Clark</dc:creator>
  <cp:lastModifiedBy>Leon Clark</cp:lastModifiedBy>
  <dcterms:created xsi:type="dcterms:W3CDTF">2018-08-05T08:33:38Z</dcterms:created>
  <dcterms:modified xsi:type="dcterms:W3CDTF">2021-05-28T07:44:29Z</dcterms:modified>
</cp:coreProperties>
</file>