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ocumen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9" i="1" l="1"/>
  <c r="H109" i="1" s="1"/>
  <c r="E108" i="1"/>
  <c r="J108" i="1" s="1"/>
  <c r="J107" i="1"/>
  <c r="F107" i="1"/>
  <c r="E107" i="1"/>
  <c r="H107" i="1" s="1"/>
  <c r="E106" i="1"/>
  <c r="H106" i="1" s="1"/>
  <c r="K105" i="1"/>
  <c r="H105" i="1"/>
  <c r="I105" i="1" s="1"/>
  <c r="E98" i="1"/>
  <c r="J98" i="1" s="1"/>
  <c r="E97" i="1"/>
  <c r="J97" i="1" s="1"/>
  <c r="E96" i="1"/>
  <c r="J96" i="1" s="1"/>
  <c r="J95" i="1"/>
  <c r="K95" i="1" s="1"/>
  <c r="K96" i="1" s="1"/>
  <c r="K97" i="1" s="1"/>
  <c r="E95" i="1"/>
  <c r="H95" i="1" s="1"/>
  <c r="K94" i="1"/>
  <c r="H94" i="1"/>
  <c r="I94" i="1" s="1"/>
  <c r="I95" i="1" s="1"/>
  <c r="E86" i="1"/>
  <c r="F86" i="1" s="1"/>
  <c r="E85" i="1"/>
  <c r="J85" i="1" s="1"/>
  <c r="J84" i="1"/>
  <c r="E84" i="1"/>
  <c r="F84" i="1" s="1"/>
  <c r="J83" i="1"/>
  <c r="E83" i="1"/>
  <c r="H83" i="1" s="1"/>
  <c r="K82" i="1"/>
  <c r="H82" i="1"/>
  <c r="I82" i="1" s="1"/>
  <c r="E75" i="1"/>
  <c r="J75" i="1" s="1"/>
  <c r="H74" i="1"/>
  <c r="E74" i="1"/>
  <c r="J74" i="1" s="1"/>
  <c r="J73" i="1"/>
  <c r="H73" i="1"/>
  <c r="E73" i="1"/>
  <c r="F73" i="1" s="1"/>
  <c r="J72" i="1"/>
  <c r="K72" i="1" s="1"/>
  <c r="F72" i="1"/>
  <c r="G72" i="1" s="1"/>
  <c r="E72" i="1"/>
  <c r="H72" i="1" s="1"/>
  <c r="K71" i="1"/>
  <c r="H71" i="1"/>
  <c r="I71" i="1" s="1"/>
  <c r="E64" i="1"/>
  <c r="H64" i="1" s="1"/>
  <c r="E63" i="1"/>
  <c r="J63" i="1" s="1"/>
  <c r="J62" i="1"/>
  <c r="F62" i="1"/>
  <c r="E62" i="1"/>
  <c r="H62" i="1" s="1"/>
  <c r="E61" i="1"/>
  <c r="H61" i="1" s="1"/>
  <c r="K60" i="1"/>
  <c r="H60" i="1"/>
  <c r="I60" i="1" s="1"/>
  <c r="E52" i="1"/>
  <c r="J52" i="1" s="1"/>
  <c r="E51" i="1"/>
  <c r="J51" i="1" s="1"/>
  <c r="J50" i="1"/>
  <c r="E50" i="1"/>
  <c r="H50" i="1" s="1"/>
  <c r="J49" i="1"/>
  <c r="K49" i="1" s="1"/>
  <c r="E49" i="1"/>
  <c r="H49" i="1" s="1"/>
  <c r="K48" i="1"/>
  <c r="H48" i="1"/>
  <c r="I48" i="1" s="1"/>
  <c r="H6" i="1"/>
  <c r="H5" i="1"/>
  <c r="H4" i="1"/>
  <c r="H3" i="1"/>
  <c r="H2" i="1"/>
  <c r="I2" i="1" s="1"/>
  <c r="I3" i="1" s="1"/>
  <c r="H18" i="1"/>
  <c r="H17" i="1"/>
  <c r="H16" i="1"/>
  <c r="H15" i="1"/>
  <c r="H14" i="1"/>
  <c r="I14" i="1" s="1"/>
  <c r="H29" i="1"/>
  <c r="H28" i="1"/>
  <c r="H27" i="1"/>
  <c r="H26" i="1"/>
  <c r="I25" i="1"/>
  <c r="I26" i="1" s="1"/>
  <c r="H25" i="1"/>
  <c r="I36" i="1"/>
  <c r="H38" i="1"/>
  <c r="H39" i="1"/>
  <c r="H40" i="1"/>
  <c r="H37" i="1"/>
  <c r="H36" i="1"/>
  <c r="K36" i="1"/>
  <c r="E40" i="1"/>
  <c r="F40" i="1" s="1"/>
  <c r="E39" i="1"/>
  <c r="F39" i="1" s="1"/>
  <c r="E38" i="1"/>
  <c r="J38" i="1" s="1"/>
  <c r="E37" i="1"/>
  <c r="J37" i="1" s="1"/>
  <c r="E29" i="1"/>
  <c r="J29" i="1" s="1"/>
  <c r="E28" i="1"/>
  <c r="J28" i="1" s="1"/>
  <c r="J27" i="1"/>
  <c r="F27" i="1"/>
  <c r="E27" i="1"/>
  <c r="E26" i="1"/>
  <c r="J26" i="1" s="1"/>
  <c r="K26" i="1" s="1"/>
  <c r="E18" i="1"/>
  <c r="J18" i="1" s="1"/>
  <c r="J17" i="1"/>
  <c r="E17" i="1"/>
  <c r="F17" i="1" s="1"/>
  <c r="E16" i="1"/>
  <c r="F16" i="1" s="1"/>
  <c r="E15" i="1"/>
  <c r="J15" i="1" s="1"/>
  <c r="K15" i="1" s="1"/>
  <c r="G3" i="1"/>
  <c r="F4" i="1"/>
  <c r="G4" i="1" s="1"/>
  <c r="G5" i="1" s="1"/>
  <c r="G6" i="1" s="1"/>
  <c r="F5" i="1"/>
  <c r="F6" i="1"/>
  <c r="F3" i="1"/>
  <c r="J3" i="1"/>
  <c r="K3" i="1" s="1"/>
  <c r="J4" i="1"/>
  <c r="J5" i="1"/>
  <c r="J6" i="1"/>
  <c r="E3" i="1"/>
  <c r="E6" i="1"/>
  <c r="E5" i="1"/>
  <c r="E4" i="1"/>
  <c r="I27" i="1" l="1"/>
  <c r="I28" i="1" s="1"/>
  <c r="I29" i="1" s="1"/>
  <c r="K27" i="1"/>
  <c r="K28" i="1" s="1"/>
  <c r="K29" i="1" s="1"/>
  <c r="I106" i="1"/>
  <c r="I107" i="1" s="1"/>
  <c r="F109" i="1"/>
  <c r="F108" i="1"/>
  <c r="F106" i="1"/>
  <c r="G106" i="1" s="1"/>
  <c r="G107" i="1" s="1"/>
  <c r="G108" i="1" s="1"/>
  <c r="J109" i="1"/>
  <c r="J106" i="1"/>
  <c r="K106" i="1" s="1"/>
  <c r="K107" i="1" s="1"/>
  <c r="K108" i="1" s="1"/>
  <c r="K109" i="1" s="1"/>
  <c r="H108" i="1"/>
  <c r="K50" i="1"/>
  <c r="K51" i="1" s="1"/>
  <c r="K52" i="1" s="1"/>
  <c r="I37" i="1"/>
  <c r="I38" i="1" s="1"/>
  <c r="I39" i="1" s="1"/>
  <c r="I40" i="1" s="1"/>
  <c r="I4" i="1"/>
  <c r="I5" i="1" s="1"/>
  <c r="I6" i="1" s="1"/>
  <c r="I9" i="1" s="1"/>
  <c r="K4" i="1"/>
  <c r="K5" i="1" s="1"/>
  <c r="K6" i="1" s="1"/>
  <c r="K9" i="1" s="1"/>
  <c r="K98" i="1"/>
  <c r="F96" i="1"/>
  <c r="H98" i="1"/>
  <c r="F97" i="1"/>
  <c r="F95" i="1"/>
  <c r="G95" i="1" s="1"/>
  <c r="G96" i="1" s="1"/>
  <c r="G97" i="1" s="1"/>
  <c r="G98" i="1" s="1"/>
  <c r="H97" i="1"/>
  <c r="F98" i="1"/>
  <c r="H96" i="1"/>
  <c r="I96" i="1" s="1"/>
  <c r="K83" i="1"/>
  <c r="K84" i="1" s="1"/>
  <c r="K85" i="1" s="1"/>
  <c r="I83" i="1"/>
  <c r="H86" i="1"/>
  <c r="F83" i="1"/>
  <c r="G83" i="1" s="1"/>
  <c r="G84" i="1" s="1"/>
  <c r="G85" i="1" s="1"/>
  <c r="G86" i="1" s="1"/>
  <c r="H85" i="1"/>
  <c r="F85" i="1"/>
  <c r="H84" i="1"/>
  <c r="I84" i="1" s="1"/>
  <c r="J86" i="1"/>
  <c r="K73" i="1"/>
  <c r="K74" i="1" s="1"/>
  <c r="K75" i="1" s="1"/>
  <c r="G73" i="1"/>
  <c r="I72" i="1"/>
  <c r="I73" i="1" s="1"/>
  <c r="I74" i="1" s="1"/>
  <c r="F75" i="1"/>
  <c r="F74" i="1"/>
  <c r="H75" i="1"/>
  <c r="I61" i="1"/>
  <c r="I62" i="1" s="1"/>
  <c r="J61" i="1"/>
  <c r="K61" i="1" s="1"/>
  <c r="K62" i="1" s="1"/>
  <c r="K63" i="1" s="1"/>
  <c r="F64" i="1"/>
  <c r="F63" i="1"/>
  <c r="F61" i="1"/>
  <c r="G61" i="1" s="1"/>
  <c r="G62" i="1" s="1"/>
  <c r="G63" i="1" s="1"/>
  <c r="J64" i="1"/>
  <c r="H63" i="1"/>
  <c r="I49" i="1"/>
  <c r="I50" i="1" s="1"/>
  <c r="F52" i="1"/>
  <c r="F51" i="1"/>
  <c r="F50" i="1"/>
  <c r="H52" i="1"/>
  <c r="F49" i="1"/>
  <c r="G49" i="1" s="1"/>
  <c r="H51" i="1"/>
  <c r="I15" i="1"/>
  <c r="I16" i="1" s="1"/>
  <c r="I17" i="1" s="1"/>
  <c r="I18" i="1" s="1"/>
  <c r="K37" i="1"/>
  <c r="K38" i="1" s="1"/>
  <c r="J39" i="1"/>
  <c r="F38" i="1"/>
  <c r="F37" i="1"/>
  <c r="G37" i="1" s="1"/>
  <c r="J40" i="1"/>
  <c r="F29" i="1"/>
  <c r="F26" i="1"/>
  <c r="G26" i="1" s="1"/>
  <c r="G27" i="1" s="1"/>
  <c r="F28" i="1"/>
  <c r="J16" i="1"/>
  <c r="K16" i="1" s="1"/>
  <c r="K17" i="1" s="1"/>
  <c r="K18" i="1" s="1"/>
  <c r="F18" i="1"/>
  <c r="F15" i="1"/>
  <c r="G15" i="1" s="1"/>
  <c r="G16" i="1" s="1"/>
  <c r="G17" i="1" s="1"/>
  <c r="G64" i="1" l="1"/>
  <c r="K64" i="1"/>
  <c r="G28" i="1"/>
  <c r="G29" i="1" s="1"/>
  <c r="K32" i="1" s="1"/>
  <c r="G18" i="1"/>
  <c r="K21" i="1" s="1"/>
  <c r="G38" i="1"/>
  <c r="G39" i="1" s="1"/>
  <c r="G40" i="1" s="1"/>
  <c r="I43" i="1" s="1"/>
  <c r="I21" i="1"/>
  <c r="I108" i="1"/>
  <c r="I109" i="1" s="1"/>
  <c r="G109" i="1"/>
  <c r="K112" i="1" s="1"/>
  <c r="I85" i="1"/>
  <c r="I86" i="1" s="1"/>
  <c r="I89" i="1" s="1"/>
  <c r="I97" i="1"/>
  <c r="I98" i="1" s="1"/>
  <c r="I101" i="1" s="1"/>
  <c r="K101" i="1"/>
  <c r="K86" i="1"/>
  <c r="K89" i="1" s="1"/>
  <c r="G74" i="1"/>
  <c r="G75" i="1" s="1"/>
  <c r="K78" i="1" s="1"/>
  <c r="I75" i="1"/>
  <c r="I63" i="1"/>
  <c r="I64" i="1" s="1"/>
  <c r="I51" i="1"/>
  <c r="I52" i="1" s="1"/>
  <c r="G50" i="1"/>
  <c r="G51" i="1" s="1"/>
  <c r="G52" i="1" s="1"/>
  <c r="K55" i="1" s="1"/>
  <c r="K39" i="1"/>
  <c r="K40" i="1" s="1"/>
  <c r="I67" i="1" l="1"/>
  <c r="K43" i="1"/>
  <c r="K67" i="1"/>
  <c r="I55" i="1"/>
  <c r="I32" i="1"/>
  <c r="I112" i="1"/>
  <c r="I78" i="1"/>
</calcChain>
</file>

<file path=xl/sharedStrings.xml><?xml version="1.0" encoding="utf-8"?>
<sst xmlns="http://schemas.openxmlformats.org/spreadsheetml/2006/main" count="269" uniqueCount="126">
  <si>
    <t>mondego</t>
    <phoneticPr fontId="1" type="noConversion"/>
  </si>
  <si>
    <t>perfect</t>
    <phoneticPr fontId="1" type="noConversion"/>
  </si>
  <si>
    <t>idcg</t>
    <phoneticPr fontId="1" type="noConversion"/>
  </si>
  <si>
    <t>software engineering</t>
    <phoneticPr fontId="1" type="noConversion"/>
  </si>
  <si>
    <t>improved</t>
    <phoneticPr fontId="1" type="noConversion"/>
  </si>
  <si>
    <t>improved</t>
    <phoneticPr fontId="1" type="noConversion"/>
  </si>
  <si>
    <t>security</t>
    <phoneticPr fontId="1" type="noConversion"/>
  </si>
  <si>
    <t>student affairs</t>
    <phoneticPr fontId="1" type="noConversion"/>
  </si>
  <si>
    <t>before</t>
    <phoneticPr fontId="1" type="noConversion"/>
  </si>
  <si>
    <t>before</t>
    <phoneticPr fontId="1" type="noConversion"/>
  </si>
  <si>
    <t>dcg before</t>
    <phoneticPr fontId="1" type="noConversion"/>
  </si>
  <si>
    <t>dcg after</t>
    <phoneticPr fontId="1" type="noConversion"/>
  </si>
  <si>
    <t>graduate courses</t>
    <phoneticPr fontId="1" type="noConversion"/>
  </si>
  <si>
    <t>crista lopes</t>
  </si>
  <si>
    <t>REST</t>
    <phoneticPr fontId="1" type="noConversion"/>
  </si>
  <si>
    <t>computer games</t>
    <phoneticPr fontId="1" type="noConversion"/>
  </si>
  <si>
    <t>information retrieval</t>
    <phoneticPr fontId="1" type="noConversion"/>
  </si>
  <si>
    <t>machine learning</t>
    <phoneticPr fontId="1" type="noConversion"/>
  </si>
  <si>
    <t xml:space="preserve">before </t>
    <phoneticPr fontId="1" type="noConversion"/>
  </si>
  <si>
    <t>after</t>
    <phoneticPr fontId="1" type="noConversion"/>
  </si>
  <si>
    <t>http://mondego.ics.uci.edu</t>
  </si>
  <si>
    <t> Mondego Group UC Irvine Theme</t>
  </si>
  <si>
    <t>http://www.ics.uci.edu/~lopes</t>
  </si>
  <si>
    <t> Research Group Mondego Other Projects Digital Voices</t>
  </si>
  <si>
    <t>http://www.ics.uci.edu/~lopes/datasets</t>
  </si>
  <si>
    <t> c the mondego group</t>
  </si>
  <si>
    <t>http://www.ics.uci.edu/~lopes/datasets/Koders-log-2007.html</t>
  </si>
  <si>
    <t>http://sourcerer.ics.uci.edu</t>
  </si>
  <si>
    <t>http://www.ics.uci.edu/~ziv/ooad/intro_to_se/sld007.htm</t>
  </si>
  <si>
    <t> Software Engineering</t>
  </si>
  <si>
    <t>http://www.ics.uci.edu/~ziv/ooad/intro_to_se/sld027.htm</t>
  </si>
  <si>
    <t>http://www.ics.uci.edu/~ziv/ooad/intro_to_se/sld023.htm</t>
  </si>
  <si>
    <t> Software Engineering Principles</t>
  </si>
  <si>
    <t>http://www.ics.uci.edu/~ziv/ooad/intro_to_se/sld022.htm</t>
  </si>
  <si>
    <t>http://www.ics.uci.edu/~ziv/ooad/intro_to_se/tsld007.htm</t>
  </si>
  <si>
    <t> Software Engineering What is Software</t>
  </si>
  <si>
    <t>http://www.ics.uci.edu/~ejw/authoring/washington/jim/sld016.htm</t>
  </si>
  <si>
    <t> Security Slide of</t>
  </si>
  <si>
    <t>http://www.ics.uci.edu/~goodrich/teach/ics280</t>
  </si>
  <si>
    <t> Security Algorithms ICS Computer Security</t>
  </si>
  <si>
    <t>http://www.ics.uci.edu/~goodrich/teach/ics247</t>
  </si>
  <si>
    <t>http://www.ics.uci.edu/~goodrich/teach/ics280/hw</t>
  </si>
  <si>
    <t> Security Algorithms Assignments ICS Security</t>
  </si>
  <si>
    <t>http://www.ics.uci.edu/~goodrich/teach/ics8/hw</t>
  </si>
  <si>
    <t> to Computer Security ICS Introduction to Computer</t>
  </si>
  <si>
    <t>http://www.ics.uci.edu/community/alumni/mentor//../../../../about/search/search_sao.php</t>
  </si>
  <si>
    <t> student affairs office the bren</t>
  </si>
  <si>
    <t>http://www.ics.uci.edu/prospective/en/contact/student-affairs/contact/contact/contact/contact/contact/contact/contact/contact/contact/contact/contact/contact/contact/contact/contact/contact/contact/contact/student-affairs/contact/contact/student-affairs</t>
  </si>
  <si>
    <t> Student Affairs Contact Bren School</t>
  </si>
  <si>
    <t>http://www.ics.uci.edu/prospective/en/contact/student-affairs/contact/contact/contact/contact/contact/contact/contact/student-affairs/contact/contact/contact/contact/contact/contact/contact/contact/student-affairs/%E2%80%8B</t>
  </si>
  <si>
    <t>http://www.ics.uci.edu/about/annualreport/2005-06/sao.php</t>
  </si>
  <si>
    <t> student affairs the bren school</t>
  </si>
  <si>
    <t>http://www.ics.uci.edu/ugrad/sao/SAO_Events.php</t>
  </si>
  <si>
    <t> Student Affairs Events ABOUT About</t>
  </si>
  <si>
    <t>http://www.ics.uci.edu/about/search/search_sao.php</t>
  </si>
  <si>
    <t>http://www.ics.uci.edu/grad</t>
  </si>
  <si>
    <t> Office of Student Affairs ABOUT About the</t>
  </si>
  <si>
    <t>http://DataGuard.ics.uci.edu/javadoc/org/itr_rescue/dataGuard/encryption/package-frame.html</t>
  </si>
  <si>
    <t> Security</t>
  </si>
  <si>
    <t>http://www.ics.uci.edu/~irus//css/98/mini-tutorial/sld055.htm</t>
  </si>
  <si>
    <t> Security Considerations Slide of</t>
  </si>
  <si>
    <t>http://www.ics.uci.edu/~ziv/ooad/intro_to_se/tsld023.htm</t>
  </si>
  <si>
    <t> Software Engineering Principles Software Engineering</t>
  </si>
  <si>
    <t> on GitHub Mondego group we like large</t>
  </si>
  <si>
    <t>http://www.ics.uci.edu/grad/courses/listing.php</t>
  </si>
  <si>
    <t> graduate course listing the bren</t>
  </si>
  <si>
    <t>http://www.ics.uci.edu/grad/courses/details.php?id=103</t>
  </si>
  <si>
    <t>http://www.ics.uci.edu/grad/courses/details.php?id=100</t>
  </si>
  <si>
    <t>http://www.ics.uci.edu/grad/courses</t>
  </si>
  <si>
    <t>http://www.ics.uci.edu/grad/courses/index/faculty/highlights</t>
  </si>
  <si>
    <t>http://www.ics.uci.edu/grad/courses/index/faculty/highlights/about/annualreport</t>
  </si>
  <si>
    <t>http://www.ics.uci.edu/grad/courses/index/faculty/highlights/community/news</t>
  </si>
  <si>
    <t> Crista Lopes Home Page at</t>
  </si>
  <si>
    <t>http://www.ics.uci.edu/~lopes/patents.html</t>
  </si>
  <si>
    <t> Crista Lopes patents Patents Design</t>
  </si>
  <si>
    <t>http://www.ics.uci.edu/community/news/features/view_feature?id=89</t>
  </si>
  <si>
    <t> Informatics Professor Crista Lopes research project evolves</t>
  </si>
  <si>
    <t>http://www.ics.uci.edu/community/news/view_news?id=1084</t>
  </si>
  <si>
    <t> Informatics Professor Crista Lopes and two of</t>
  </si>
  <si>
    <t>http://www.ics.uci.edu/community/events/openhouse/building.html</t>
  </si>
  <si>
    <t> Life by Crista Lopes students to allow</t>
  </si>
  <si>
    <t>http://www.ics.uci.edu/community/news/view_news.php?id=1034</t>
  </si>
  <si>
    <t> core developer Crista Lopes also known as</t>
  </si>
  <si>
    <t>http://www.ics.uci.edu/~fielding/pubs/dissertation/top.htm</t>
  </si>
  <si>
    <t> State Transfer REST Deriving REST REST Architectural</t>
  </si>
  <si>
    <t>http://www.ics.uci.edu/~fielding/pubs/dissertation/rest_arch_style.htm</t>
  </si>
  <si>
    <t> State Transfer REST Top Prev Next CHAPTER</t>
  </si>
  <si>
    <t>http://www.ics.uci.edu/~fielding/pubs/dissertation/conclusions.htm</t>
  </si>
  <si>
    <t> State Transfer REST architectural style became the</t>
  </si>
  <si>
    <t>http://www.ics.uci.edu/~fielding/pubs/dissertation/abstract.htm</t>
  </si>
  <si>
    <t> State Transfer REST architectural style and describe</t>
  </si>
  <si>
    <t>http://www.ics.uci.edu/~kay/courses/141/schemenotes.html</t>
  </si>
  <si>
    <t> first and rest Vectors Structures rest name</t>
  </si>
  <si>
    <t>http://www.ics.uci.edu/~fielding/pubs/dissertation/introduction.htm</t>
  </si>
  <si>
    <t> State Transfer REST architectural style for distributed</t>
  </si>
  <si>
    <t>http://www.ics.uci.edu/~eppstein/180a/project.html</t>
  </si>
  <si>
    <t> write a computer game program the primary</t>
  </si>
  <si>
    <t>http://www.ics.uci.edu/~eppstein/180a/w99.html</t>
  </si>
  <si>
    <t> history of computer games Jan Project form</t>
  </si>
  <si>
    <t>http://cgvw.ics.uci.edu/tag/news</t>
  </si>
  <si>
    <t> Center for Computer Games Virtual Worlds Skip</t>
  </si>
  <si>
    <t>http://cgvw.ics.uci.edu/2012/05</t>
  </si>
  <si>
    <t>http://cgvw.ics.uci.edu/the-california-report</t>
  </si>
  <si>
    <t>http://cgvw.ics.uci.edu/2009/07</t>
  </si>
  <si>
    <t>http://www.ics.uci.edu/~kay/courses/i141/refs.html</t>
  </si>
  <si>
    <t> Information Retrieval Resources INFX CS</t>
  </si>
  <si>
    <t>http://www.ics.uci.edu/~kay/courses/i141/hw/index.html</t>
  </si>
  <si>
    <t> Information Retrieval Assignments INFX CS</t>
  </si>
  <si>
    <t>http://ngs.ics.uci.edu/visual-info-retrieval</t>
  </si>
  <si>
    <t> Computing Multimedia Information Management Teaching Current Courses</t>
  </si>
  <si>
    <t>http://www.ics.uci.edu/~lopes/teaching/cs221W12/index.html</t>
  </si>
  <si>
    <t> Information Retrieval CS Information Retrieval</t>
  </si>
  <si>
    <t>http://www.ics.uci.edu/~lopes/teaching/cs221W14/index.html</t>
  </si>
  <si>
    <t>http://archive.ics.uci.edu/ml/contact.html</t>
  </si>
  <si>
    <t> Machine Learning Repository Contact for</t>
  </si>
  <si>
    <t>http://cbcl.ics.uci.edu/doku.php/internal_index</t>
  </si>
  <si>
    <t> Machine Learning and Bioinformatics Lab</t>
  </si>
  <si>
    <t>http://cbcl.ics.uci.edu/doku.php/publications?do=login&amp;sectok=8ff368a9c7ad4cc62502bb98884d933c</t>
  </si>
  <si>
    <t>http://cbcl.ics.uci.edu/doku.php/contact?do=login&amp;sectok=553d00db89028dc55e0ed6170983bf08</t>
  </si>
  <si>
    <t>http://cbcl.ics.uci.edu/doku.php/people?do=login&amp;sectok=3dad8dd25c1fd86b480fd761e62e7f19</t>
  </si>
  <si>
    <t>http://www.ics.uci.edu/~qliu1/TA_CS178.html</t>
  </si>
  <si>
    <t> Machine Learning Qiang Liu home</t>
  </si>
  <si>
    <t>http://cbcl.ics.uci.edu/doku.php/contact?do=login&amp;sectok=3da55d516263a990fbfc31a20e990a28</t>
  </si>
  <si>
    <t>http://cbcl.ics.uci.edu/doku.php/people?do=login&amp;sectok=afa580ce60214ab425e25ab5b7227217</t>
  </si>
  <si>
    <t>http://mlearn.ics.uci.edu</t>
  </si>
  <si>
    <t> Machine Learning Group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</si>
</sst>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tabSelected="1" workbookViewId="0">
      <selection activeCell="K112" sqref="K112"/>
    </sheetView>
  </sheetViews>
  <sheetFormatPr defaultRowHeight="14.25" x14ac:dyDescent="0.2"/>
  <cols>
    <col min="16" max="16" width="25.875" customWidth="1"/>
  </cols>
  <sheetData>
    <row r="1" spans="1:17" x14ac:dyDescent="0.2">
      <c r="A1" t="s">
        <v>0</v>
      </c>
      <c r="B1" t="s">
        <v>1</v>
      </c>
      <c r="C1" t="s">
        <v>8</v>
      </c>
      <c r="D1" t="s">
        <v>4</v>
      </c>
      <c r="G1" t="s">
        <v>2</v>
      </c>
      <c r="H1" t="s">
        <v>10</v>
      </c>
      <c r="K1" t="s">
        <v>11</v>
      </c>
      <c r="M1" t="s">
        <v>18</v>
      </c>
      <c r="Q1" t="s">
        <v>19</v>
      </c>
    </row>
    <row r="2" spans="1:17" x14ac:dyDescent="0.2">
      <c r="B2">
        <v>3</v>
      </c>
      <c r="C2">
        <v>3</v>
      </c>
      <c r="D2">
        <v>3</v>
      </c>
      <c r="F2">
        <v>3</v>
      </c>
      <c r="G2">
        <v>3</v>
      </c>
      <c r="H2">
        <f>C2</f>
        <v>3</v>
      </c>
      <c r="I2">
        <f>H2</f>
        <v>3</v>
      </c>
      <c r="J2">
        <v>3</v>
      </c>
      <c r="K2">
        <v>3</v>
      </c>
      <c r="M2" t="s">
        <v>20</v>
      </c>
      <c r="Q2" t="s">
        <v>20</v>
      </c>
    </row>
    <row r="3" spans="1:17" x14ac:dyDescent="0.2">
      <c r="B3">
        <v>3</v>
      </c>
      <c r="C3">
        <v>2</v>
      </c>
      <c r="D3">
        <v>2</v>
      </c>
      <c r="E3">
        <f>LOG(2,2)</f>
        <v>1</v>
      </c>
      <c r="F3">
        <f>B3/E3</f>
        <v>3</v>
      </c>
      <c r="G3">
        <f>G2+F3</f>
        <v>6</v>
      </c>
      <c r="H3">
        <f>C3/E3</f>
        <v>2</v>
      </c>
      <c r="I3">
        <f>I2+H3</f>
        <v>5</v>
      </c>
      <c r="J3">
        <f t="shared" ref="J3:J6" si="0">D3/E3</f>
        <v>2</v>
      </c>
      <c r="K3">
        <f>K2+J3</f>
        <v>5</v>
      </c>
      <c r="M3" t="s">
        <v>21</v>
      </c>
      <c r="Q3" t="s">
        <v>21</v>
      </c>
    </row>
    <row r="4" spans="1:17" x14ac:dyDescent="0.2">
      <c r="B4">
        <v>2</v>
      </c>
      <c r="C4">
        <v>2</v>
      </c>
      <c r="D4">
        <v>2</v>
      </c>
      <c r="E4">
        <f>LOG(3,2)</f>
        <v>1.5849625007211563</v>
      </c>
      <c r="F4">
        <f t="shared" ref="F4:F6" si="1">B4/E4</f>
        <v>1.2618595071429148</v>
      </c>
      <c r="G4">
        <f t="shared" ref="G4:G6" si="2">G3+F4</f>
        <v>7.2618595071429146</v>
      </c>
      <c r="H4">
        <f t="shared" ref="H4:H6" si="3">C4/E4</f>
        <v>1.2618595071429148</v>
      </c>
      <c r="I4">
        <f t="shared" ref="I4:I6" si="4">I3+H4</f>
        <v>6.2618595071429146</v>
      </c>
      <c r="J4">
        <f t="shared" si="0"/>
        <v>1.2618595071429148</v>
      </c>
      <c r="K4">
        <f t="shared" ref="K4:K6" si="5">K3+J4</f>
        <v>6.2618595071429146</v>
      </c>
      <c r="M4" t="s">
        <v>22</v>
      </c>
      <c r="Q4" t="s">
        <v>22</v>
      </c>
    </row>
    <row r="5" spans="1:17" x14ac:dyDescent="0.2">
      <c r="B5">
        <v>2</v>
      </c>
      <c r="C5">
        <v>2</v>
      </c>
      <c r="D5">
        <v>2</v>
      </c>
      <c r="E5">
        <f>LOG(4,2)</f>
        <v>2</v>
      </c>
      <c r="F5">
        <f t="shared" si="1"/>
        <v>1</v>
      </c>
      <c r="G5">
        <f t="shared" si="2"/>
        <v>8.2618595071429155</v>
      </c>
      <c r="H5">
        <f t="shared" si="3"/>
        <v>1</v>
      </c>
      <c r="I5">
        <f t="shared" si="4"/>
        <v>7.2618595071429146</v>
      </c>
      <c r="J5">
        <f t="shared" si="0"/>
        <v>1</v>
      </c>
      <c r="K5">
        <f t="shared" si="5"/>
        <v>7.2618595071429146</v>
      </c>
      <c r="M5" t="s">
        <v>23</v>
      </c>
      <c r="Q5" t="s">
        <v>23</v>
      </c>
    </row>
    <row r="6" spans="1:17" x14ac:dyDescent="0.2">
      <c r="B6">
        <v>1</v>
      </c>
      <c r="C6">
        <v>1</v>
      </c>
      <c r="D6">
        <v>1</v>
      </c>
      <c r="E6">
        <f>LOG(5,2)</f>
        <v>2.3219280948873622</v>
      </c>
      <c r="F6">
        <f t="shared" si="1"/>
        <v>0.43067655807339306</v>
      </c>
      <c r="G6">
        <f t="shared" si="2"/>
        <v>8.6925360652163093</v>
      </c>
      <c r="H6">
        <f t="shared" si="3"/>
        <v>0.43067655807339306</v>
      </c>
      <c r="I6">
        <f t="shared" si="4"/>
        <v>7.6925360652163075</v>
      </c>
      <c r="J6">
        <f t="shared" si="0"/>
        <v>0.43067655807339306</v>
      </c>
      <c r="K6">
        <f t="shared" si="5"/>
        <v>7.6925360652163075</v>
      </c>
      <c r="M6" t="s">
        <v>24</v>
      </c>
      <c r="Q6" t="s">
        <v>24</v>
      </c>
    </row>
    <row r="7" spans="1:17" x14ac:dyDescent="0.2">
      <c r="M7" t="s">
        <v>25</v>
      </c>
      <c r="Q7" t="s">
        <v>25</v>
      </c>
    </row>
    <row r="8" spans="1:17" x14ac:dyDescent="0.2">
      <c r="M8" t="s">
        <v>26</v>
      </c>
      <c r="Q8" t="s">
        <v>26</v>
      </c>
    </row>
    <row r="9" spans="1:17" x14ac:dyDescent="0.2">
      <c r="I9">
        <f>I6/G6</f>
        <v>0.88495877468929229</v>
      </c>
      <c r="K9">
        <f>K6/G6</f>
        <v>0.88495877468929229</v>
      </c>
      <c r="M9" t="s">
        <v>25</v>
      </c>
      <c r="Q9" t="s">
        <v>25</v>
      </c>
    </row>
    <row r="10" spans="1:17" x14ac:dyDescent="0.2">
      <c r="M10" t="s">
        <v>27</v>
      </c>
      <c r="Q10" t="s">
        <v>27</v>
      </c>
    </row>
    <row r="12" spans="1:17" x14ac:dyDescent="0.2">
      <c r="A12" t="s">
        <v>3</v>
      </c>
      <c r="M12" t="s">
        <v>63</v>
      </c>
    </row>
    <row r="13" spans="1:17" x14ac:dyDescent="0.2">
      <c r="B13" t="s">
        <v>1</v>
      </c>
      <c r="C13" t="s">
        <v>9</v>
      </c>
      <c r="D13" t="s">
        <v>5</v>
      </c>
      <c r="G13" t="s">
        <v>2</v>
      </c>
      <c r="H13" t="s">
        <v>10</v>
      </c>
      <c r="K13" t="s">
        <v>11</v>
      </c>
      <c r="M13" t="s">
        <v>28</v>
      </c>
      <c r="Q13" t="s">
        <v>28</v>
      </c>
    </row>
    <row r="14" spans="1:17" x14ac:dyDescent="0.2">
      <c r="B14">
        <v>3</v>
      </c>
      <c r="C14">
        <v>1</v>
      </c>
      <c r="D14">
        <v>1</v>
      </c>
      <c r="F14">
        <v>3</v>
      </c>
      <c r="G14">
        <v>3</v>
      </c>
      <c r="H14">
        <f>C14</f>
        <v>1</v>
      </c>
      <c r="I14">
        <f>H14</f>
        <v>1</v>
      </c>
      <c r="J14">
        <v>0</v>
      </c>
      <c r="K14">
        <v>1</v>
      </c>
      <c r="M14" t="s">
        <v>29</v>
      </c>
      <c r="Q14" t="s">
        <v>29</v>
      </c>
    </row>
    <row r="15" spans="1:17" x14ac:dyDescent="0.2">
      <c r="B15">
        <v>3</v>
      </c>
      <c r="C15">
        <v>1</v>
      </c>
      <c r="D15">
        <v>1</v>
      </c>
      <c r="E15">
        <f>LOG(2,2)</f>
        <v>1</v>
      </c>
      <c r="F15">
        <f>B15/E15</f>
        <v>3</v>
      </c>
      <c r="G15">
        <f>G14+F15</f>
        <v>6</v>
      </c>
      <c r="H15">
        <f>C15/E15</f>
        <v>1</v>
      </c>
      <c r="I15">
        <f>I14+H15</f>
        <v>2</v>
      </c>
      <c r="J15">
        <f t="shared" ref="J15:J18" si="6">D15/E15</f>
        <v>1</v>
      </c>
      <c r="K15">
        <f>K14+J15</f>
        <v>2</v>
      </c>
      <c r="M15" t="s">
        <v>34</v>
      </c>
      <c r="Q15" t="s">
        <v>30</v>
      </c>
    </row>
    <row r="16" spans="1:17" x14ac:dyDescent="0.2">
      <c r="B16">
        <v>2</v>
      </c>
      <c r="C16">
        <v>1</v>
      </c>
      <c r="D16">
        <v>1</v>
      </c>
      <c r="E16">
        <f>LOG(3,2)</f>
        <v>1.5849625007211563</v>
      </c>
      <c r="F16">
        <f t="shared" ref="F16:F18" si="7">B16/E16</f>
        <v>1.2618595071429148</v>
      </c>
      <c r="G16">
        <f t="shared" ref="G16:G18" si="8">G15+F16</f>
        <v>7.2618595071429146</v>
      </c>
      <c r="H16">
        <f t="shared" ref="H16:H18" si="9">C16/E16</f>
        <v>0.63092975357145742</v>
      </c>
      <c r="I16">
        <f t="shared" ref="I16:I18" si="10">I15+H16</f>
        <v>2.6309297535714573</v>
      </c>
      <c r="J16">
        <f t="shared" si="6"/>
        <v>0.63092975357145742</v>
      </c>
      <c r="K16">
        <f t="shared" ref="K16:K18" si="11">K15+J16</f>
        <v>2.6309297535714573</v>
      </c>
      <c r="M16" t="s">
        <v>35</v>
      </c>
      <c r="Q16" t="s">
        <v>29</v>
      </c>
    </row>
    <row r="17" spans="1:17" x14ac:dyDescent="0.2">
      <c r="B17">
        <v>2</v>
      </c>
      <c r="C17">
        <v>1</v>
      </c>
      <c r="D17">
        <v>1</v>
      </c>
      <c r="E17">
        <f>LOG(4,2)</f>
        <v>2</v>
      </c>
      <c r="F17">
        <f t="shared" si="7"/>
        <v>1</v>
      </c>
      <c r="G17">
        <f t="shared" si="8"/>
        <v>8.2618595071429155</v>
      </c>
      <c r="H17">
        <f t="shared" si="9"/>
        <v>0.5</v>
      </c>
      <c r="I17">
        <f t="shared" si="10"/>
        <v>3.1309297535714573</v>
      </c>
      <c r="J17">
        <f t="shared" si="6"/>
        <v>0.5</v>
      </c>
      <c r="K17">
        <f t="shared" si="11"/>
        <v>3.1309297535714573</v>
      </c>
      <c r="M17" t="s">
        <v>30</v>
      </c>
      <c r="Q17" t="s">
        <v>31</v>
      </c>
    </row>
    <row r="18" spans="1:17" x14ac:dyDescent="0.2">
      <c r="B18">
        <v>1</v>
      </c>
      <c r="C18">
        <v>1</v>
      </c>
      <c r="D18">
        <v>1</v>
      </c>
      <c r="E18">
        <f>LOG(5,2)</f>
        <v>2.3219280948873622</v>
      </c>
      <c r="F18">
        <f t="shared" si="7"/>
        <v>0.43067655807339306</v>
      </c>
      <c r="G18">
        <f t="shared" si="8"/>
        <v>8.6925360652163093</v>
      </c>
      <c r="H18">
        <f t="shared" si="9"/>
        <v>0.43067655807339306</v>
      </c>
      <c r="I18">
        <f t="shared" si="10"/>
        <v>3.5616063116448502</v>
      </c>
      <c r="J18">
        <f t="shared" si="6"/>
        <v>0.43067655807339306</v>
      </c>
      <c r="K18">
        <f t="shared" si="11"/>
        <v>3.5616063116448502</v>
      </c>
      <c r="M18" t="s">
        <v>29</v>
      </c>
      <c r="Q18" t="s">
        <v>32</v>
      </c>
    </row>
    <row r="19" spans="1:17" x14ac:dyDescent="0.2">
      <c r="M19" t="s">
        <v>33</v>
      </c>
      <c r="Q19" t="s">
        <v>33</v>
      </c>
    </row>
    <row r="20" spans="1:17" x14ac:dyDescent="0.2">
      <c r="M20" t="s">
        <v>32</v>
      </c>
      <c r="Q20" t="s">
        <v>32</v>
      </c>
    </row>
    <row r="21" spans="1:17" x14ac:dyDescent="0.2">
      <c r="I21">
        <f>I18/G18</f>
        <v>0.40973155416597301</v>
      </c>
      <c r="K21">
        <f>K18/G18</f>
        <v>0.40973155416597301</v>
      </c>
      <c r="M21" t="s">
        <v>61</v>
      </c>
      <c r="Q21" t="s">
        <v>34</v>
      </c>
    </row>
    <row r="22" spans="1:17" x14ac:dyDescent="0.2">
      <c r="M22" t="s">
        <v>62</v>
      </c>
      <c r="Q22" t="s">
        <v>35</v>
      </c>
    </row>
    <row r="23" spans="1:17" x14ac:dyDescent="0.2">
      <c r="A23" t="s">
        <v>6</v>
      </c>
    </row>
    <row r="24" spans="1:17" x14ac:dyDescent="0.2">
      <c r="B24" t="s">
        <v>1</v>
      </c>
      <c r="C24" t="s">
        <v>8</v>
      </c>
      <c r="D24" t="s">
        <v>5</v>
      </c>
      <c r="G24" t="s">
        <v>2</v>
      </c>
      <c r="H24" t="s">
        <v>10</v>
      </c>
      <c r="K24" t="s">
        <v>11</v>
      </c>
      <c r="M24" t="s">
        <v>57</v>
      </c>
      <c r="Q24" t="s">
        <v>36</v>
      </c>
    </row>
    <row r="25" spans="1:17" x14ac:dyDescent="0.2">
      <c r="B25">
        <v>3</v>
      </c>
      <c r="C25">
        <v>0</v>
      </c>
      <c r="D25">
        <v>0</v>
      </c>
      <c r="F25">
        <v>3</v>
      </c>
      <c r="G25">
        <v>3</v>
      </c>
      <c r="H25">
        <f>C25</f>
        <v>0</v>
      </c>
      <c r="I25">
        <f>H25</f>
        <v>0</v>
      </c>
      <c r="J25">
        <v>3</v>
      </c>
      <c r="K25">
        <v>0</v>
      </c>
      <c r="M25" t="s">
        <v>58</v>
      </c>
      <c r="Q25" t="s">
        <v>37</v>
      </c>
    </row>
    <row r="26" spans="1:17" x14ac:dyDescent="0.2">
      <c r="B26">
        <v>3</v>
      </c>
      <c r="C26">
        <v>0</v>
      </c>
      <c r="D26">
        <v>0</v>
      </c>
      <c r="E26">
        <f>LOG(2,2)</f>
        <v>1</v>
      </c>
      <c r="F26">
        <f>B26/E26</f>
        <v>3</v>
      </c>
      <c r="G26">
        <f>G25+F26</f>
        <v>6</v>
      </c>
      <c r="H26">
        <f>C26/E26</f>
        <v>0</v>
      </c>
      <c r="I26">
        <f>I25+H26</f>
        <v>0</v>
      </c>
      <c r="J26">
        <f t="shared" ref="J26:J29" si="12">D26/E26</f>
        <v>0</v>
      </c>
      <c r="K26">
        <f>K25+J26</f>
        <v>0</v>
      </c>
      <c r="M26" t="s">
        <v>36</v>
      </c>
      <c r="Q26" t="s">
        <v>38</v>
      </c>
    </row>
    <row r="27" spans="1:17" x14ac:dyDescent="0.2">
      <c r="B27">
        <v>2</v>
      </c>
      <c r="C27">
        <v>0</v>
      </c>
      <c r="D27">
        <v>0</v>
      </c>
      <c r="E27">
        <f>LOG(3,2)</f>
        <v>1.5849625007211563</v>
      </c>
      <c r="F27">
        <f t="shared" ref="F27:F29" si="13">B27/E27</f>
        <v>1.2618595071429148</v>
      </c>
      <c r="G27">
        <f t="shared" ref="G27:G29" si="14">G26+F27</f>
        <v>7.2618595071429146</v>
      </c>
      <c r="H27">
        <f t="shared" ref="H27:H29" si="15">C27/E27</f>
        <v>0</v>
      </c>
      <c r="I27">
        <f t="shared" ref="I27:I29" si="16">I26+H27</f>
        <v>0</v>
      </c>
      <c r="J27">
        <f t="shared" si="12"/>
        <v>0</v>
      </c>
      <c r="K27">
        <f t="shared" ref="K27:K29" si="17">K26+J27</f>
        <v>0</v>
      </c>
      <c r="M27" t="s">
        <v>37</v>
      </c>
      <c r="Q27" t="s">
        <v>39</v>
      </c>
    </row>
    <row r="28" spans="1:17" x14ac:dyDescent="0.2">
      <c r="B28">
        <v>2</v>
      </c>
      <c r="C28">
        <v>0</v>
      </c>
      <c r="D28">
        <v>0</v>
      </c>
      <c r="E28">
        <f>LOG(4,2)</f>
        <v>2</v>
      </c>
      <c r="F28">
        <f t="shared" si="13"/>
        <v>1</v>
      </c>
      <c r="G28">
        <f t="shared" si="14"/>
        <v>8.2618595071429155</v>
      </c>
      <c r="H28">
        <f t="shared" si="15"/>
        <v>0</v>
      </c>
      <c r="I28">
        <f t="shared" si="16"/>
        <v>0</v>
      </c>
      <c r="J28">
        <f t="shared" si="12"/>
        <v>0</v>
      </c>
      <c r="K28">
        <f t="shared" si="17"/>
        <v>0</v>
      </c>
      <c r="M28" t="s">
        <v>38</v>
      </c>
      <c r="Q28" t="s">
        <v>40</v>
      </c>
    </row>
    <row r="29" spans="1:17" x14ac:dyDescent="0.2">
      <c r="B29">
        <v>1</v>
      </c>
      <c r="C29">
        <v>0</v>
      </c>
      <c r="D29">
        <v>0</v>
      </c>
      <c r="E29">
        <f>LOG(5,2)</f>
        <v>2.3219280948873622</v>
      </c>
      <c r="F29">
        <f t="shared" si="13"/>
        <v>0.43067655807339306</v>
      </c>
      <c r="G29">
        <f t="shared" si="14"/>
        <v>8.6925360652163093</v>
      </c>
      <c r="H29">
        <f t="shared" si="15"/>
        <v>0</v>
      </c>
      <c r="I29">
        <f t="shared" si="16"/>
        <v>0</v>
      </c>
      <c r="J29">
        <f t="shared" si="12"/>
        <v>0</v>
      </c>
      <c r="K29">
        <f t="shared" si="17"/>
        <v>0</v>
      </c>
      <c r="M29" t="s">
        <v>39</v>
      </c>
      <c r="Q29" t="s">
        <v>39</v>
      </c>
    </row>
    <row r="30" spans="1:17" x14ac:dyDescent="0.2">
      <c r="M30" t="s">
        <v>40</v>
      </c>
      <c r="Q30" t="s">
        <v>41</v>
      </c>
    </row>
    <row r="31" spans="1:17" x14ac:dyDescent="0.2">
      <c r="M31" t="s">
        <v>39</v>
      </c>
      <c r="Q31" t="s">
        <v>42</v>
      </c>
    </row>
    <row r="32" spans="1:17" x14ac:dyDescent="0.2">
      <c r="I32">
        <f>I29/G29</f>
        <v>0</v>
      </c>
      <c r="K32">
        <f>K29/G29</f>
        <v>0</v>
      </c>
      <c r="M32" t="s">
        <v>59</v>
      </c>
      <c r="Q32" t="s">
        <v>43</v>
      </c>
    </row>
    <row r="33" spans="1:17" x14ac:dyDescent="0.2">
      <c r="M33" t="s">
        <v>60</v>
      </c>
      <c r="Q33" t="s">
        <v>44</v>
      </c>
    </row>
    <row r="34" spans="1:17" x14ac:dyDescent="0.2">
      <c r="A34" t="s">
        <v>7</v>
      </c>
    </row>
    <row r="35" spans="1:17" x14ac:dyDescent="0.2">
      <c r="B35" t="s">
        <v>1</v>
      </c>
      <c r="C35" t="s">
        <v>9</v>
      </c>
      <c r="D35" t="s">
        <v>5</v>
      </c>
      <c r="G35" t="s">
        <v>2</v>
      </c>
      <c r="H35" t="s">
        <v>10</v>
      </c>
      <c r="K35" t="s">
        <v>11</v>
      </c>
    </row>
    <row r="36" spans="1:17" x14ac:dyDescent="0.2">
      <c r="B36">
        <v>3</v>
      </c>
      <c r="C36">
        <v>3</v>
      </c>
      <c r="D36">
        <v>3</v>
      </c>
      <c r="F36">
        <v>3</v>
      </c>
      <c r="G36">
        <v>3</v>
      </c>
      <c r="H36">
        <f>C36</f>
        <v>3</v>
      </c>
      <c r="I36">
        <f>H36</f>
        <v>3</v>
      </c>
      <c r="J36">
        <v>3</v>
      </c>
      <c r="K36">
        <f>D36</f>
        <v>3</v>
      </c>
      <c r="M36" t="s">
        <v>52</v>
      </c>
      <c r="Q36" t="s">
        <v>45</v>
      </c>
    </row>
    <row r="37" spans="1:17" x14ac:dyDescent="0.2">
      <c r="B37">
        <v>3</v>
      </c>
      <c r="C37">
        <v>3</v>
      </c>
      <c r="D37">
        <v>3</v>
      </c>
      <c r="E37">
        <f>LOG(2,2)</f>
        <v>1</v>
      </c>
      <c r="F37">
        <f>B37/E37</f>
        <v>3</v>
      </c>
      <c r="G37">
        <f>G36+F37</f>
        <v>6</v>
      </c>
      <c r="H37">
        <f>C37/E37</f>
        <v>3</v>
      </c>
      <c r="I37">
        <f>I36+H37</f>
        <v>6</v>
      </c>
      <c r="J37">
        <f t="shared" ref="J37:J40" si="18">D37/E37</f>
        <v>3</v>
      </c>
      <c r="K37">
        <f>K36+J37</f>
        <v>6</v>
      </c>
      <c r="M37" t="s">
        <v>53</v>
      </c>
      <c r="Q37" t="s">
        <v>46</v>
      </c>
    </row>
    <row r="38" spans="1:17" x14ac:dyDescent="0.2">
      <c r="B38">
        <v>2</v>
      </c>
      <c r="C38">
        <v>0</v>
      </c>
      <c r="D38">
        <v>0</v>
      </c>
      <c r="E38">
        <f>LOG(3,2)</f>
        <v>1.5849625007211563</v>
      </c>
      <c r="F38">
        <f t="shared" ref="F38:F40" si="19">B38/E38</f>
        <v>1.2618595071429148</v>
      </c>
      <c r="G38">
        <f t="shared" ref="G38:G40" si="20">G37+F38</f>
        <v>7.2618595071429146</v>
      </c>
      <c r="H38">
        <f t="shared" ref="H38:H40" si="21">C38/E38</f>
        <v>0</v>
      </c>
      <c r="I38">
        <f t="shared" ref="I38:I40" si="22">I37+H38</f>
        <v>6</v>
      </c>
      <c r="J38">
        <f t="shared" si="18"/>
        <v>0</v>
      </c>
      <c r="K38">
        <f t="shared" ref="K38:K40" si="23">K37+J38</f>
        <v>6</v>
      </c>
      <c r="M38" t="s">
        <v>47</v>
      </c>
      <c r="Q38" t="s">
        <v>47</v>
      </c>
    </row>
    <row r="39" spans="1:17" x14ac:dyDescent="0.2">
      <c r="B39">
        <v>2</v>
      </c>
      <c r="C39">
        <v>1</v>
      </c>
      <c r="D39">
        <v>0</v>
      </c>
      <c r="E39">
        <f>LOG(4,2)</f>
        <v>2</v>
      </c>
      <c r="F39">
        <f t="shared" si="19"/>
        <v>1</v>
      </c>
      <c r="G39">
        <f t="shared" si="20"/>
        <v>8.2618595071429155</v>
      </c>
      <c r="H39">
        <f t="shared" si="21"/>
        <v>0.5</v>
      </c>
      <c r="I39">
        <f t="shared" si="22"/>
        <v>6.5</v>
      </c>
      <c r="J39">
        <f t="shared" si="18"/>
        <v>0</v>
      </c>
      <c r="K39">
        <f t="shared" si="23"/>
        <v>6</v>
      </c>
      <c r="M39" t="s">
        <v>48</v>
      </c>
      <c r="Q39" t="s">
        <v>48</v>
      </c>
    </row>
    <row r="40" spans="1:17" x14ac:dyDescent="0.2">
      <c r="B40">
        <v>1</v>
      </c>
      <c r="C40">
        <v>0</v>
      </c>
      <c r="D40">
        <v>0</v>
      </c>
      <c r="E40">
        <f>LOG(5,2)</f>
        <v>2.3219280948873622</v>
      </c>
      <c r="F40">
        <f t="shared" si="19"/>
        <v>0.43067655807339306</v>
      </c>
      <c r="G40">
        <f t="shared" si="20"/>
        <v>8.6925360652163093</v>
      </c>
      <c r="H40">
        <f t="shared" si="21"/>
        <v>0</v>
      </c>
      <c r="I40">
        <f t="shared" si="22"/>
        <v>6.5</v>
      </c>
      <c r="J40">
        <f t="shared" si="18"/>
        <v>0</v>
      </c>
      <c r="K40">
        <f t="shared" si="23"/>
        <v>6</v>
      </c>
      <c r="M40" t="s">
        <v>54</v>
      </c>
      <c r="Q40" t="s">
        <v>49</v>
      </c>
    </row>
    <row r="41" spans="1:17" x14ac:dyDescent="0.2">
      <c r="M41" t="s">
        <v>46</v>
      </c>
      <c r="Q41" t="s">
        <v>48</v>
      </c>
    </row>
    <row r="42" spans="1:17" x14ac:dyDescent="0.2">
      <c r="M42" t="s">
        <v>55</v>
      </c>
      <c r="Q42" t="s">
        <v>50</v>
      </c>
    </row>
    <row r="43" spans="1:17" x14ac:dyDescent="0.2">
      <c r="I43">
        <f>I40/G40</f>
        <v>0.74776796451959859</v>
      </c>
      <c r="K43">
        <f>K40/G40</f>
        <v>0.6902473518642448</v>
      </c>
      <c r="M43" t="s">
        <v>56</v>
      </c>
      <c r="Q43" t="s">
        <v>51</v>
      </c>
    </row>
    <row r="44" spans="1:17" x14ac:dyDescent="0.2">
      <c r="M44" t="s">
        <v>50</v>
      </c>
    </row>
    <row r="45" spans="1:17" x14ac:dyDescent="0.2">
      <c r="M45" t="s">
        <v>51</v>
      </c>
    </row>
    <row r="46" spans="1:17" x14ac:dyDescent="0.2">
      <c r="A46" t="s">
        <v>12</v>
      </c>
    </row>
    <row r="47" spans="1:17" x14ac:dyDescent="0.2">
      <c r="B47" t="s">
        <v>1</v>
      </c>
      <c r="C47" t="s">
        <v>9</v>
      </c>
      <c r="D47" t="s">
        <v>5</v>
      </c>
      <c r="G47" t="s">
        <v>2</v>
      </c>
      <c r="H47" t="s">
        <v>10</v>
      </c>
      <c r="K47" t="s">
        <v>11</v>
      </c>
      <c r="M47" t="s">
        <v>64</v>
      </c>
      <c r="Q47" t="s">
        <v>64</v>
      </c>
    </row>
    <row r="48" spans="1:17" x14ac:dyDescent="0.2">
      <c r="B48">
        <v>3</v>
      </c>
      <c r="C48">
        <v>3</v>
      </c>
      <c r="D48">
        <v>3</v>
      </c>
      <c r="F48">
        <v>3</v>
      </c>
      <c r="G48">
        <v>3</v>
      </c>
      <c r="H48">
        <f>C48</f>
        <v>3</v>
      </c>
      <c r="I48">
        <f>H48</f>
        <v>3</v>
      </c>
      <c r="J48">
        <v>3</v>
      </c>
      <c r="K48">
        <f>D48</f>
        <v>3</v>
      </c>
      <c r="M48" t="s">
        <v>65</v>
      </c>
      <c r="Q48" t="s">
        <v>65</v>
      </c>
    </row>
    <row r="49" spans="1:17" x14ac:dyDescent="0.2">
      <c r="B49">
        <v>3</v>
      </c>
      <c r="C49">
        <v>2</v>
      </c>
      <c r="D49">
        <v>3</v>
      </c>
      <c r="E49">
        <f>LOG(2,2)</f>
        <v>1</v>
      </c>
      <c r="F49">
        <f>B49/E49</f>
        <v>3</v>
      </c>
      <c r="G49">
        <f>G48+F49</f>
        <v>6</v>
      </c>
      <c r="H49">
        <f>C49/E49</f>
        <v>2</v>
      </c>
      <c r="I49">
        <f>I48+H49</f>
        <v>5</v>
      </c>
      <c r="J49">
        <f t="shared" ref="J49:J52" si="24">D49/E49</f>
        <v>3</v>
      </c>
      <c r="K49">
        <f>K48+J49</f>
        <v>6</v>
      </c>
      <c r="M49" t="s">
        <v>66</v>
      </c>
      <c r="Q49" t="s">
        <v>68</v>
      </c>
    </row>
    <row r="50" spans="1:17" x14ac:dyDescent="0.2">
      <c r="B50">
        <v>2</v>
      </c>
      <c r="C50">
        <v>0</v>
      </c>
      <c r="D50">
        <v>1</v>
      </c>
      <c r="E50">
        <f>LOG(3,2)</f>
        <v>1.5849625007211563</v>
      </c>
      <c r="F50">
        <f t="shared" ref="F50:F52" si="25">B50/E50</f>
        <v>1.2618595071429148</v>
      </c>
      <c r="G50">
        <f t="shared" ref="G50:G52" si="26">G49+F50</f>
        <v>7.2618595071429146</v>
      </c>
      <c r="H50">
        <f t="shared" ref="H50:H52" si="27">C50/E50</f>
        <v>0</v>
      </c>
      <c r="I50">
        <f t="shared" ref="I50:I52" si="28">I49+H50</f>
        <v>5</v>
      </c>
      <c r="J50">
        <f t="shared" si="24"/>
        <v>0.63092975357145742</v>
      </c>
      <c r="K50">
        <f t="shared" ref="K50:K52" si="29">K49+J50</f>
        <v>6.6309297535714578</v>
      </c>
      <c r="M50" t="s">
        <v>65</v>
      </c>
      <c r="Q50" t="s">
        <v>65</v>
      </c>
    </row>
    <row r="51" spans="1:17" x14ac:dyDescent="0.2">
      <c r="B51">
        <v>2</v>
      </c>
      <c r="C51">
        <v>3</v>
      </c>
      <c r="D51">
        <v>2</v>
      </c>
      <c r="E51">
        <f>LOG(4,2)</f>
        <v>2</v>
      </c>
      <c r="F51">
        <f t="shared" si="25"/>
        <v>1</v>
      </c>
      <c r="G51">
        <f t="shared" si="26"/>
        <v>8.2618595071429155</v>
      </c>
      <c r="H51">
        <f t="shared" si="27"/>
        <v>1.5</v>
      </c>
      <c r="I51">
        <f t="shared" si="28"/>
        <v>6.5</v>
      </c>
      <c r="J51">
        <f t="shared" si="24"/>
        <v>1</v>
      </c>
      <c r="K51">
        <f t="shared" si="29"/>
        <v>7.6309297535714578</v>
      </c>
      <c r="M51" t="s">
        <v>67</v>
      </c>
      <c r="Q51" t="s">
        <v>69</v>
      </c>
    </row>
    <row r="52" spans="1:17" x14ac:dyDescent="0.2">
      <c r="B52">
        <v>1</v>
      </c>
      <c r="C52">
        <v>0</v>
      </c>
      <c r="D52">
        <v>0</v>
      </c>
      <c r="E52">
        <f>LOG(5,2)</f>
        <v>2.3219280948873622</v>
      </c>
      <c r="F52">
        <f t="shared" si="25"/>
        <v>0.43067655807339306</v>
      </c>
      <c r="G52">
        <f t="shared" si="26"/>
        <v>8.6925360652163093</v>
      </c>
      <c r="H52">
        <f t="shared" si="27"/>
        <v>0</v>
      </c>
      <c r="I52">
        <f t="shared" si="28"/>
        <v>6.5</v>
      </c>
      <c r="J52">
        <f t="shared" si="24"/>
        <v>0</v>
      </c>
      <c r="K52">
        <f t="shared" si="29"/>
        <v>7.6309297535714578</v>
      </c>
      <c r="M52" t="s">
        <v>65</v>
      </c>
      <c r="Q52" t="s">
        <v>65</v>
      </c>
    </row>
    <row r="53" spans="1:17" x14ac:dyDescent="0.2">
      <c r="M53" t="s">
        <v>68</v>
      </c>
      <c r="Q53" t="s">
        <v>70</v>
      </c>
    </row>
    <row r="54" spans="1:17" x14ac:dyDescent="0.2">
      <c r="M54" t="s">
        <v>65</v>
      </c>
      <c r="Q54" t="s">
        <v>65</v>
      </c>
    </row>
    <row r="55" spans="1:17" x14ac:dyDescent="0.2">
      <c r="I55">
        <f>I52/G52</f>
        <v>0.74776796451959859</v>
      </c>
      <c r="K55">
        <f>K52/G52</f>
        <v>0.87787150911079548</v>
      </c>
      <c r="M55" t="s">
        <v>69</v>
      </c>
      <c r="Q55" t="s">
        <v>71</v>
      </c>
    </row>
    <row r="56" spans="1:17" x14ac:dyDescent="0.2">
      <c r="M56" t="s">
        <v>65</v>
      </c>
      <c r="Q56" t="s">
        <v>65</v>
      </c>
    </row>
    <row r="58" spans="1:17" x14ac:dyDescent="0.2">
      <c r="A58" t="s">
        <v>13</v>
      </c>
      <c r="M58" t="s">
        <v>22</v>
      </c>
      <c r="Q58" t="s">
        <v>73</v>
      </c>
    </row>
    <row r="59" spans="1:17" x14ac:dyDescent="0.2">
      <c r="B59" t="s">
        <v>1</v>
      </c>
      <c r="C59" t="s">
        <v>9</v>
      </c>
      <c r="D59" t="s">
        <v>5</v>
      </c>
      <c r="G59" t="s">
        <v>2</v>
      </c>
      <c r="H59" t="s">
        <v>10</v>
      </c>
      <c r="K59" t="s">
        <v>11</v>
      </c>
      <c r="M59" t="s">
        <v>72</v>
      </c>
      <c r="Q59" t="s">
        <v>74</v>
      </c>
    </row>
    <row r="60" spans="1:17" x14ac:dyDescent="0.2">
      <c r="B60">
        <v>3</v>
      </c>
      <c r="C60">
        <v>3</v>
      </c>
      <c r="D60">
        <v>2</v>
      </c>
      <c r="F60">
        <v>3</v>
      </c>
      <c r="G60">
        <v>3</v>
      </c>
      <c r="H60">
        <f>C60</f>
        <v>3</v>
      </c>
      <c r="I60">
        <f>H60</f>
        <v>3</v>
      </c>
      <c r="J60">
        <v>3</v>
      </c>
      <c r="K60">
        <f>D60</f>
        <v>2</v>
      </c>
      <c r="M60" t="s">
        <v>73</v>
      </c>
      <c r="Q60" t="s">
        <v>79</v>
      </c>
    </row>
    <row r="61" spans="1:17" x14ac:dyDescent="0.2">
      <c r="B61">
        <v>3</v>
      </c>
      <c r="C61">
        <v>2</v>
      </c>
      <c r="D61">
        <v>0</v>
      </c>
      <c r="E61">
        <f>LOG(2,2)</f>
        <v>1</v>
      </c>
      <c r="F61">
        <f>B61/E61</f>
        <v>3</v>
      </c>
      <c r="G61">
        <f>G60+F61</f>
        <v>6</v>
      </c>
      <c r="H61">
        <f>C61/E61</f>
        <v>2</v>
      </c>
      <c r="I61">
        <f>I60+H61</f>
        <v>5</v>
      </c>
      <c r="J61">
        <f t="shared" ref="J61:J64" si="30">D61/E61</f>
        <v>0</v>
      </c>
      <c r="K61">
        <f>K60+J61</f>
        <v>2</v>
      </c>
      <c r="M61" t="s">
        <v>74</v>
      </c>
      <c r="Q61" t="s">
        <v>80</v>
      </c>
    </row>
    <row r="62" spans="1:17" x14ac:dyDescent="0.2">
      <c r="B62">
        <v>2</v>
      </c>
      <c r="C62">
        <v>0</v>
      </c>
      <c r="D62">
        <v>3</v>
      </c>
      <c r="E62">
        <f>LOG(3,2)</f>
        <v>1.5849625007211563</v>
      </c>
      <c r="F62">
        <f t="shared" ref="F62:F64" si="31">B62/E62</f>
        <v>1.2618595071429148</v>
      </c>
      <c r="G62">
        <f t="shared" ref="G62:G64" si="32">G61+F62</f>
        <v>7.2618595071429146</v>
      </c>
      <c r="H62">
        <f t="shared" ref="H62:H64" si="33">C62/E62</f>
        <v>0</v>
      </c>
      <c r="I62">
        <f t="shared" ref="I62:I64" si="34">I61+H62</f>
        <v>5</v>
      </c>
      <c r="J62">
        <f t="shared" si="30"/>
        <v>1.8927892607143721</v>
      </c>
      <c r="K62">
        <f t="shared" ref="K62:K64" si="35">K61+J62</f>
        <v>3.8927892607143724</v>
      </c>
      <c r="M62" t="s">
        <v>75</v>
      </c>
      <c r="Q62" t="s">
        <v>22</v>
      </c>
    </row>
    <row r="63" spans="1:17" x14ac:dyDescent="0.2">
      <c r="B63">
        <v>2</v>
      </c>
      <c r="C63">
        <v>0</v>
      </c>
      <c r="D63">
        <v>0</v>
      </c>
      <c r="E63">
        <f>LOG(4,2)</f>
        <v>2</v>
      </c>
      <c r="F63">
        <f t="shared" si="31"/>
        <v>1</v>
      </c>
      <c r="G63">
        <f t="shared" si="32"/>
        <v>8.2618595071429155</v>
      </c>
      <c r="H63">
        <f t="shared" si="33"/>
        <v>0</v>
      </c>
      <c r="I63">
        <f t="shared" si="34"/>
        <v>5</v>
      </c>
      <c r="J63">
        <f t="shared" si="30"/>
        <v>0</v>
      </c>
      <c r="K63">
        <f t="shared" si="35"/>
        <v>3.8927892607143724</v>
      </c>
      <c r="M63" t="s">
        <v>76</v>
      </c>
      <c r="Q63" t="s">
        <v>72</v>
      </c>
    </row>
    <row r="64" spans="1:17" x14ac:dyDescent="0.2">
      <c r="B64">
        <v>1</v>
      </c>
      <c r="C64">
        <v>0</v>
      </c>
      <c r="D64">
        <v>0</v>
      </c>
      <c r="E64">
        <f>LOG(5,2)</f>
        <v>2.3219280948873622</v>
      </c>
      <c r="F64">
        <f t="shared" si="31"/>
        <v>0.43067655807339306</v>
      </c>
      <c r="G64">
        <f t="shared" si="32"/>
        <v>8.6925360652163093</v>
      </c>
      <c r="H64">
        <f t="shared" si="33"/>
        <v>0</v>
      </c>
      <c r="I64">
        <f t="shared" si="34"/>
        <v>5</v>
      </c>
      <c r="J64">
        <f t="shared" si="30"/>
        <v>0</v>
      </c>
      <c r="K64">
        <f t="shared" si="35"/>
        <v>3.8927892607143724</v>
      </c>
      <c r="M64" t="s">
        <v>77</v>
      </c>
      <c r="Q64" t="s">
        <v>75</v>
      </c>
    </row>
    <row r="65" spans="1:17" x14ac:dyDescent="0.2">
      <c r="M65" t="s">
        <v>78</v>
      </c>
      <c r="Q65" t="s">
        <v>76</v>
      </c>
    </row>
    <row r="66" spans="1:17" x14ac:dyDescent="0.2">
      <c r="M66" t="s">
        <v>79</v>
      </c>
      <c r="Q66" t="s">
        <v>81</v>
      </c>
    </row>
    <row r="67" spans="1:17" x14ac:dyDescent="0.2">
      <c r="I67">
        <f>I64/G64</f>
        <v>0.57520612655353731</v>
      </c>
      <c r="K67">
        <f>K64/G64</f>
        <v>0.44783124642894445</v>
      </c>
      <c r="M67" t="s">
        <v>80</v>
      </c>
      <c r="Q67" t="s">
        <v>82</v>
      </c>
    </row>
    <row r="69" spans="1:17" x14ac:dyDescent="0.2">
      <c r="A69" t="s">
        <v>14</v>
      </c>
      <c r="M69" t="s">
        <v>83</v>
      </c>
      <c r="Q69" t="s">
        <v>83</v>
      </c>
    </row>
    <row r="70" spans="1:17" x14ac:dyDescent="0.2">
      <c r="B70" t="s">
        <v>1</v>
      </c>
      <c r="C70" t="s">
        <v>9</v>
      </c>
      <c r="D70" t="s">
        <v>5</v>
      </c>
      <c r="G70" t="s">
        <v>2</v>
      </c>
      <c r="H70" t="s">
        <v>10</v>
      </c>
      <c r="K70" t="s">
        <v>11</v>
      </c>
      <c r="M70" t="s">
        <v>84</v>
      </c>
      <c r="Q70" t="s">
        <v>84</v>
      </c>
    </row>
    <row r="71" spans="1:17" x14ac:dyDescent="0.2">
      <c r="B71">
        <v>3</v>
      </c>
      <c r="C71">
        <v>3</v>
      </c>
      <c r="D71">
        <v>3</v>
      </c>
      <c r="F71">
        <v>3</v>
      </c>
      <c r="G71">
        <v>3</v>
      </c>
      <c r="H71">
        <f>C71</f>
        <v>3</v>
      </c>
      <c r="I71">
        <f>H71</f>
        <v>3</v>
      </c>
      <c r="J71">
        <v>3</v>
      </c>
      <c r="K71">
        <f>D71</f>
        <v>3</v>
      </c>
      <c r="M71" t="s">
        <v>85</v>
      </c>
      <c r="Q71" t="s">
        <v>87</v>
      </c>
    </row>
    <row r="72" spans="1:17" x14ac:dyDescent="0.2">
      <c r="B72">
        <v>3</v>
      </c>
      <c r="C72">
        <v>3</v>
      </c>
      <c r="D72">
        <v>2</v>
      </c>
      <c r="E72">
        <f>LOG(2,2)</f>
        <v>1</v>
      </c>
      <c r="F72">
        <f>B72/E72</f>
        <v>3</v>
      </c>
      <c r="G72">
        <f>G71+F72</f>
        <v>6</v>
      </c>
      <c r="H72">
        <f>C72/E72</f>
        <v>3</v>
      </c>
      <c r="I72">
        <f>I71+H72</f>
        <v>6</v>
      </c>
      <c r="J72">
        <f t="shared" ref="J72:J75" si="36">D72/E72</f>
        <v>2</v>
      </c>
      <c r="K72">
        <f>K71+J72</f>
        <v>5</v>
      </c>
      <c r="M72" t="s">
        <v>86</v>
      </c>
      <c r="Q72" t="s">
        <v>88</v>
      </c>
    </row>
    <row r="73" spans="1:17" x14ac:dyDescent="0.2">
      <c r="B73">
        <v>2</v>
      </c>
      <c r="C73">
        <v>2</v>
      </c>
      <c r="D73">
        <v>2</v>
      </c>
      <c r="E73">
        <f>LOG(3,2)</f>
        <v>1.5849625007211563</v>
      </c>
      <c r="F73">
        <f t="shared" ref="F73:F75" si="37">B73/E73</f>
        <v>1.2618595071429148</v>
      </c>
      <c r="G73">
        <f t="shared" ref="G73:G75" si="38">G72+F73</f>
        <v>7.2618595071429146</v>
      </c>
      <c r="H73">
        <f t="shared" ref="H73:H75" si="39">C73/E73</f>
        <v>1.2618595071429148</v>
      </c>
      <c r="I73">
        <f t="shared" ref="I73:I75" si="40">I72+H73</f>
        <v>7.2618595071429146</v>
      </c>
      <c r="J73">
        <f t="shared" si="36"/>
        <v>1.2618595071429148</v>
      </c>
      <c r="K73">
        <f t="shared" ref="K73:K75" si="41">K72+J73</f>
        <v>6.2618595071429146</v>
      </c>
      <c r="M73" t="s">
        <v>87</v>
      </c>
      <c r="Q73" t="s">
        <v>89</v>
      </c>
    </row>
    <row r="74" spans="1:17" x14ac:dyDescent="0.2">
      <c r="B74">
        <v>2</v>
      </c>
      <c r="C74">
        <v>2</v>
      </c>
      <c r="D74">
        <v>2</v>
      </c>
      <c r="E74">
        <f>LOG(4,2)</f>
        <v>2</v>
      </c>
      <c r="F74">
        <f t="shared" si="37"/>
        <v>1</v>
      </c>
      <c r="G74">
        <f t="shared" si="38"/>
        <v>8.2618595071429155</v>
      </c>
      <c r="H74">
        <f t="shared" si="39"/>
        <v>1</v>
      </c>
      <c r="I74">
        <f t="shared" si="40"/>
        <v>8.2618595071429155</v>
      </c>
      <c r="J74">
        <f t="shared" si="36"/>
        <v>1</v>
      </c>
      <c r="K74">
        <f t="shared" si="41"/>
        <v>7.2618595071429146</v>
      </c>
      <c r="M74" t="s">
        <v>88</v>
      </c>
      <c r="Q74" t="s">
        <v>90</v>
      </c>
    </row>
    <row r="75" spans="1:17" x14ac:dyDescent="0.2">
      <c r="B75">
        <v>1</v>
      </c>
      <c r="C75">
        <v>0</v>
      </c>
      <c r="D75">
        <v>3</v>
      </c>
      <c r="E75">
        <f>LOG(5,2)</f>
        <v>2.3219280948873622</v>
      </c>
      <c r="F75">
        <f t="shared" si="37"/>
        <v>0.43067655807339306</v>
      </c>
      <c r="G75">
        <f t="shared" si="38"/>
        <v>8.6925360652163093</v>
      </c>
      <c r="H75">
        <f t="shared" si="39"/>
        <v>0</v>
      </c>
      <c r="I75">
        <f t="shared" si="40"/>
        <v>8.2618595071429155</v>
      </c>
      <c r="J75">
        <f t="shared" si="36"/>
        <v>1.2920296742201793</v>
      </c>
      <c r="K75">
        <f t="shared" si="41"/>
        <v>8.5538891813630933</v>
      </c>
      <c r="M75" t="s">
        <v>89</v>
      </c>
      <c r="Q75" t="s">
        <v>93</v>
      </c>
    </row>
    <row r="76" spans="1:17" x14ac:dyDescent="0.2">
      <c r="M76" t="s">
        <v>90</v>
      </c>
      <c r="Q76" t="s">
        <v>94</v>
      </c>
    </row>
    <row r="77" spans="1:17" x14ac:dyDescent="0.2">
      <c r="M77" t="s">
        <v>91</v>
      </c>
      <c r="Q77" t="s">
        <v>85</v>
      </c>
    </row>
    <row r="78" spans="1:17" x14ac:dyDescent="0.2">
      <c r="I78">
        <f>I75/G75</f>
        <v>0.95045444104663868</v>
      </c>
      <c r="K78">
        <f>K75/G75</f>
        <v>0.98404989259601472</v>
      </c>
      <c r="M78" t="s">
        <v>92</v>
      </c>
      <c r="Q78" t="s">
        <v>86</v>
      </c>
    </row>
    <row r="80" spans="1:17" x14ac:dyDescent="0.2">
      <c r="A80" t="s">
        <v>15</v>
      </c>
    </row>
    <row r="81" spans="1:17" x14ac:dyDescent="0.2">
      <c r="B81" t="s">
        <v>1</v>
      </c>
      <c r="C81" t="s">
        <v>9</v>
      </c>
      <c r="D81" t="s">
        <v>5</v>
      </c>
      <c r="G81" t="s">
        <v>2</v>
      </c>
      <c r="H81" t="s">
        <v>10</v>
      </c>
      <c r="K81" t="s">
        <v>11</v>
      </c>
      <c r="M81" t="s">
        <v>95</v>
      </c>
      <c r="Q81" t="s">
        <v>95</v>
      </c>
    </row>
    <row r="82" spans="1:17" x14ac:dyDescent="0.2">
      <c r="B82">
        <v>3</v>
      </c>
      <c r="C82">
        <v>0</v>
      </c>
      <c r="D82">
        <v>0</v>
      </c>
      <c r="F82">
        <v>3</v>
      </c>
      <c r="G82">
        <v>3</v>
      </c>
      <c r="H82">
        <f>C82</f>
        <v>0</v>
      </c>
      <c r="I82">
        <f>H82</f>
        <v>0</v>
      </c>
      <c r="J82">
        <v>3</v>
      </c>
      <c r="K82">
        <f>D82</f>
        <v>0</v>
      </c>
      <c r="M82" t="s">
        <v>96</v>
      </c>
      <c r="Q82" t="s">
        <v>96</v>
      </c>
    </row>
    <row r="83" spans="1:17" x14ac:dyDescent="0.2">
      <c r="B83">
        <v>3</v>
      </c>
      <c r="C83">
        <v>0</v>
      </c>
      <c r="D83">
        <v>2</v>
      </c>
      <c r="E83">
        <f>LOG(2,2)</f>
        <v>1</v>
      </c>
      <c r="F83">
        <f>B83/E83</f>
        <v>3</v>
      </c>
      <c r="G83">
        <f>G82+F83</f>
        <v>6</v>
      </c>
      <c r="H83">
        <f>C83/E83</f>
        <v>0</v>
      </c>
      <c r="I83">
        <f>I82+H83</f>
        <v>0</v>
      </c>
      <c r="J83">
        <f t="shared" ref="J83:J86" si="42">D83/E83</f>
        <v>2</v>
      </c>
      <c r="K83">
        <f>K82+J83</f>
        <v>2</v>
      </c>
      <c r="M83" t="s">
        <v>97</v>
      </c>
      <c r="Q83" t="s">
        <v>99</v>
      </c>
    </row>
    <row r="84" spans="1:17" x14ac:dyDescent="0.2">
      <c r="B84">
        <v>2</v>
      </c>
      <c r="C84">
        <v>2</v>
      </c>
      <c r="D84">
        <v>2</v>
      </c>
      <c r="E84">
        <f>LOG(3,2)</f>
        <v>1.5849625007211563</v>
      </c>
      <c r="F84">
        <f t="shared" ref="F84:F86" si="43">B84/E84</f>
        <v>1.2618595071429148</v>
      </c>
      <c r="G84">
        <f t="shared" ref="G84:G86" si="44">G83+F84</f>
        <v>7.2618595071429146</v>
      </c>
      <c r="H84">
        <f t="shared" ref="H84:H86" si="45">C84/E84</f>
        <v>1.2618595071429148</v>
      </c>
      <c r="I84">
        <f t="shared" ref="I84:I86" si="46">I83+H84</f>
        <v>1.2618595071429148</v>
      </c>
      <c r="J84">
        <f t="shared" si="42"/>
        <v>1.2618595071429148</v>
      </c>
      <c r="K84">
        <f t="shared" ref="K84:K86" si="47">K83+J84</f>
        <v>3.2618595071429146</v>
      </c>
      <c r="M84" t="s">
        <v>98</v>
      </c>
      <c r="Q84" t="s">
        <v>100</v>
      </c>
    </row>
    <row r="85" spans="1:17" x14ac:dyDescent="0.2">
      <c r="B85">
        <v>2</v>
      </c>
      <c r="C85">
        <v>2</v>
      </c>
      <c r="D85">
        <v>2</v>
      </c>
      <c r="E85">
        <f>LOG(4,2)</f>
        <v>2</v>
      </c>
      <c r="F85">
        <f t="shared" si="43"/>
        <v>1</v>
      </c>
      <c r="G85">
        <f t="shared" si="44"/>
        <v>8.2618595071429155</v>
      </c>
      <c r="H85">
        <f t="shared" si="45"/>
        <v>1</v>
      </c>
      <c r="I85">
        <f t="shared" si="46"/>
        <v>2.2618595071429146</v>
      </c>
      <c r="J85">
        <f t="shared" si="42"/>
        <v>1</v>
      </c>
      <c r="K85">
        <f t="shared" si="47"/>
        <v>4.2618595071429146</v>
      </c>
      <c r="Q85" t="s">
        <v>101</v>
      </c>
    </row>
    <row r="86" spans="1:17" x14ac:dyDescent="0.2">
      <c r="B86">
        <v>1</v>
      </c>
      <c r="C86">
        <v>2</v>
      </c>
      <c r="D86">
        <v>2</v>
      </c>
      <c r="E86">
        <f>LOG(5,2)</f>
        <v>2.3219280948873622</v>
      </c>
      <c r="F86">
        <f t="shared" si="43"/>
        <v>0.43067655807339306</v>
      </c>
      <c r="G86">
        <f t="shared" si="44"/>
        <v>8.6925360652163093</v>
      </c>
      <c r="H86">
        <f t="shared" si="45"/>
        <v>0.86135311614678611</v>
      </c>
      <c r="I86">
        <f t="shared" si="46"/>
        <v>3.1232126232897008</v>
      </c>
      <c r="J86">
        <f t="shared" si="42"/>
        <v>0.86135311614678611</v>
      </c>
      <c r="K86">
        <f t="shared" si="47"/>
        <v>5.1232126232897004</v>
      </c>
      <c r="M86" t="s">
        <v>99</v>
      </c>
      <c r="Q86" t="s">
        <v>100</v>
      </c>
    </row>
    <row r="87" spans="1:17" x14ac:dyDescent="0.2">
      <c r="M87" t="s">
        <v>100</v>
      </c>
      <c r="Q87" t="s">
        <v>102</v>
      </c>
    </row>
    <row r="88" spans="1:17" x14ac:dyDescent="0.2">
      <c r="M88" t="s">
        <v>101</v>
      </c>
      <c r="Q88" t="s">
        <v>100</v>
      </c>
    </row>
    <row r="89" spans="1:17" x14ac:dyDescent="0.2">
      <c r="I89">
        <f>I86/G86</f>
        <v>0.35929820708911619</v>
      </c>
      <c r="K89">
        <f>K86/G86</f>
        <v>0.58938065771053105</v>
      </c>
      <c r="M89" t="s">
        <v>100</v>
      </c>
      <c r="Q89" t="s">
        <v>103</v>
      </c>
    </row>
    <row r="90" spans="1:17" x14ac:dyDescent="0.2">
      <c r="M90" t="s">
        <v>102</v>
      </c>
      <c r="Q90" t="s">
        <v>100</v>
      </c>
    </row>
    <row r="91" spans="1:17" x14ac:dyDescent="0.2">
      <c r="M91" t="s">
        <v>100</v>
      </c>
    </row>
    <row r="92" spans="1:17" x14ac:dyDescent="0.2">
      <c r="A92" t="s">
        <v>16</v>
      </c>
    </row>
    <row r="93" spans="1:17" x14ac:dyDescent="0.2">
      <c r="B93" t="s">
        <v>1</v>
      </c>
      <c r="C93" t="s">
        <v>9</v>
      </c>
      <c r="D93" t="s">
        <v>5</v>
      </c>
      <c r="G93" t="s">
        <v>2</v>
      </c>
      <c r="H93" t="s">
        <v>10</v>
      </c>
      <c r="K93" t="s">
        <v>11</v>
      </c>
      <c r="M93" t="s">
        <v>104</v>
      </c>
      <c r="Q93" t="s">
        <v>108</v>
      </c>
    </row>
    <row r="94" spans="1:17" x14ac:dyDescent="0.2">
      <c r="B94">
        <v>3</v>
      </c>
      <c r="C94">
        <v>0</v>
      </c>
      <c r="D94">
        <v>0</v>
      </c>
      <c r="F94">
        <v>3</v>
      </c>
      <c r="G94">
        <v>3</v>
      </c>
      <c r="H94">
        <f>C94</f>
        <v>0</v>
      </c>
      <c r="I94">
        <f>H94</f>
        <v>0</v>
      </c>
      <c r="J94">
        <v>3</v>
      </c>
      <c r="K94">
        <f>D94</f>
        <v>0</v>
      </c>
      <c r="M94" t="s">
        <v>105</v>
      </c>
      <c r="Q94" t="s">
        <v>109</v>
      </c>
    </row>
    <row r="95" spans="1:17" x14ac:dyDescent="0.2">
      <c r="B95">
        <v>3</v>
      </c>
      <c r="C95">
        <v>0</v>
      </c>
      <c r="D95">
        <v>0</v>
      </c>
      <c r="E95">
        <f>LOG(2,2)</f>
        <v>1</v>
      </c>
      <c r="F95">
        <f>B95/E95</f>
        <v>3</v>
      </c>
      <c r="G95">
        <f>G94+F95</f>
        <v>6</v>
      </c>
      <c r="H95">
        <f>C95/E95</f>
        <v>0</v>
      </c>
      <c r="I95">
        <f>I94+H95</f>
        <v>0</v>
      </c>
      <c r="J95">
        <f t="shared" ref="J95:J98" si="48">D95/E95</f>
        <v>0</v>
      </c>
      <c r="K95">
        <f>K94+J95</f>
        <v>0</v>
      </c>
      <c r="M95" t="s">
        <v>106</v>
      </c>
      <c r="Q95" t="s">
        <v>104</v>
      </c>
    </row>
    <row r="96" spans="1:17" x14ac:dyDescent="0.2">
      <c r="B96">
        <v>2</v>
      </c>
      <c r="C96">
        <v>0</v>
      </c>
      <c r="D96">
        <v>0</v>
      </c>
      <c r="E96">
        <f>LOG(3,2)</f>
        <v>1.5849625007211563</v>
      </c>
      <c r="F96">
        <f t="shared" ref="F96:F98" si="49">B96/E96</f>
        <v>1.2618595071429148</v>
      </c>
      <c r="G96">
        <f t="shared" ref="G96:G98" si="50">G95+F96</f>
        <v>7.2618595071429146</v>
      </c>
      <c r="H96">
        <f t="shared" ref="H96:H98" si="51">C96/E96</f>
        <v>0</v>
      </c>
      <c r="I96">
        <f t="shared" ref="I96:I98" si="52">I95+H96</f>
        <v>0</v>
      </c>
      <c r="J96">
        <f t="shared" si="48"/>
        <v>0</v>
      </c>
      <c r="K96">
        <f t="shared" ref="K96:K98" si="53">K95+J96</f>
        <v>0</v>
      </c>
      <c r="M96" t="s">
        <v>107</v>
      </c>
      <c r="Q96" t="s">
        <v>105</v>
      </c>
    </row>
    <row r="97" spans="1:17" x14ac:dyDescent="0.2">
      <c r="B97">
        <v>2</v>
      </c>
      <c r="C97">
        <v>3</v>
      </c>
      <c r="D97">
        <v>3</v>
      </c>
      <c r="E97">
        <f>LOG(4,2)</f>
        <v>2</v>
      </c>
      <c r="F97">
        <f t="shared" si="49"/>
        <v>1</v>
      </c>
      <c r="G97">
        <f t="shared" si="50"/>
        <v>8.2618595071429155</v>
      </c>
      <c r="H97">
        <f t="shared" si="51"/>
        <v>1.5</v>
      </c>
      <c r="I97">
        <f t="shared" si="52"/>
        <v>1.5</v>
      </c>
      <c r="J97">
        <f t="shared" si="48"/>
        <v>1.5</v>
      </c>
      <c r="K97">
        <f t="shared" si="53"/>
        <v>1.5</v>
      </c>
      <c r="M97" t="s">
        <v>108</v>
      </c>
      <c r="Q97" t="s">
        <v>106</v>
      </c>
    </row>
    <row r="98" spans="1:17" x14ac:dyDescent="0.2">
      <c r="B98">
        <v>1</v>
      </c>
      <c r="C98">
        <v>3</v>
      </c>
      <c r="D98">
        <v>3</v>
      </c>
      <c r="E98">
        <f>LOG(5,2)</f>
        <v>2.3219280948873622</v>
      </c>
      <c r="F98">
        <f t="shared" si="49"/>
        <v>0.43067655807339306</v>
      </c>
      <c r="G98">
        <f t="shared" si="50"/>
        <v>8.6925360652163093</v>
      </c>
      <c r="H98">
        <f t="shared" si="51"/>
        <v>1.2920296742201793</v>
      </c>
      <c r="I98">
        <f t="shared" si="52"/>
        <v>2.7920296742201796</v>
      </c>
      <c r="J98">
        <f t="shared" si="48"/>
        <v>1.2920296742201793</v>
      </c>
      <c r="K98">
        <f t="shared" si="53"/>
        <v>2.7920296742201796</v>
      </c>
      <c r="M98" t="s">
        <v>109</v>
      </c>
      <c r="Q98" t="s">
        <v>107</v>
      </c>
    </row>
    <row r="99" spans="1:17" x14ac:dyDescent="0.2">
      <c r="M99" t="s">
        <v>110</v>
      </c>
      <c r="Q99" t="s">
        <v>110</v>
      </c>
    </row>
    <row r="100" spans="1:17" x14ac:dyDescent="0.2">
      <c r="M100" t="s">
        <v>111</v>
      </c>
      <c r="Q100" t="s">
        <v>111</v>
      </c>
    </row>
    <row r="101" spans="1:17" x14ac:dyDescent="0.2">
      <c r="I101">
        <f>I98/G98</f>
        <v>0.32119851482614487</v>
      </c>
      <c r="K101">
        <f>K98/G98</f>
        <v>0.32119851482614487</v>
      </c>
      <c r="M101" t="s">
        <v>112</v>
      </c>
      <c r="Q101" t="s">
        <v>112</v>
      </c>
    </row>
    <row r="102" spans="1:17" x14ac:dyDescent="0.2">
      <c r="M102" t="s">
        <v>111</v>
      </c>
      <c r="Q102" t="s">
        <v>111</v>
      </c>
    </row>
    <row r="103" spans="1:17" x14ac:dyDescent="0.2">
      <c r="A103" t="s">
        <v>17</v>
      </c>
    </row>
    <row r="104" spans="1:17" x14ac:dyDescent="0.2">
      <c r="B104" t="s">
        <v>1</v>
      </c>
      <c r="C104" t="s">
        <v>9</v>
      </c>
      <c r="D104" t="s">
        <v>5</v>
      </c>
      <c r="G104" t="s">
        <v>2</v>
      </c>
      <c r="H104" t="s">
        <v>10</v>
      </c>
      <c r="K104" t="s">
        <v>11</v>
      </c>
      <c r="M104" t="s">
        <v>113</v>
      </c>
      <c r="Q104" t="s">
        <v>120</v>
      </c>
    </row>
    <row r="105" spans="1:17" x14ac:dyDescent="0.2">
      <c r="B105">
        <v>3</v>
      </c>
      <c r="C105">
        <v>3</v>
      </c>
      <c r="D105">
        <v>0</v>
      </c>
      <c r="F105">
        <v>3</v>
      </c>
      <c r="G105">
        <v>3</v>
      </c>
      <c r="H105">
        <f>C105</f>
        <v>3</v>
      </c>
      <c r="I105">
        <f>H105</f>
        <v>3</v>
      </c>
      <c r="J105">
        <v>3</v>
      </c>
      <c r="K105">
        <f>D105</f>
        <v>0</v>
      </c>
      <c r="M105" t="s">
        <v>114</v>
      </c>
      <c r="Q105" t="s">
        <v>121</v>
      </c>
    </row>
    <row r="106" spans="1:17" x14ac:dyDescent="0.2">
      <c r="B106">
        <v>3</v>
      </c>
      <c r="C106">
        <v>0</v>
      </c>
      <c r="D106">
        <v>0</v>
      </c>
      <c r="E106">
        <f>LOG(2,2)</f>
        <v>1</v>
      </c>
      <c r="F106">
        <f>B106/E106</f>
        <v>3</v>
      </c>
      <c r="G106">
        <f>G105+F106</f>
        <v>6</v>
      </c>
      <c r="H106">
        <f>C106/E106</f>
        <v>0</v>
      </c>
      <c r="I106">
        <f>I105+H106</f>
        <v>3</v>
      </c>
      <c r="J106">
        <f t="shared" ref="J106:J109" si="54">D106/E106</f>
        <v>0</v>
      </c>
      <c r="K106">
        <f>K105+J106</f>
        <v>0</v>
      </c>
      <c r="M106" t="s">
        <v>115</v>
      </c>
      <c r="Q106" t="s">
        <v>117</v>
      </c>
    </row>
    <row r="107" spans="1:17" x14ac:dyDescent="0.2">
      <c r="B107">
        <v>2</v>
      </c>
      <c r="C107">
        <v>0</v>
      </c>
      <c r="D107">
        <v>0</v>
      </c>
      <c r="E107">
        <f>LOG(3,2)</f>
        <v>1.5849625007211563</v>
      </c>
      <c r="F107">
        <f t="shared" ref="F107:F109" si="55">B107/E107</f>
        <v>1.2618595071429148</v>
      </c>
      <c r="G107">
        <f t="shared" ref="G107:G109" si="56">G106+F107</f>
        <v>7.2618595071429146</v>
      </c>
      <c r="H107">
        <f t="shared" ref="H107:H109" si="57">C107/E107</f>
        <v>0</v>
      </c>
      <c r="I107">
        <f t="shared" ref="I107:I109" si="58">I106+H107</f>
        <v>3</v>
      </c>
      <c r="J107">
        <f t="shared" si="54"/>
        <v>0</v>
      </c>
      <c r="K107">
        <f t="shared" ref="K107:K109" si="59">K106+J107</f>
        <v>0</v>
      </c>
      <c r="M107" t="s">
        <v>116</v>
      </c>
      <c r="Q107" t="s">
        <v>116</v>
      </c>
    </row>
    <row r="108" spans="1:17" x14ac:dyDescent="0.2">
      <c r="B108">
        <v>2</v>
      </c>
      <c r="C108">
        <v>0</v>
      </c>
      <c r="D108">
        <v>0</v>
      </c>
      <c r="E108">
        <f>LOG(4,2)</f>
        <v>2</v>
      </c>
      <c r="F108">
        <f t="shared" si="55"/>
        <v>1</v>
      </c>
      <c r="G108">
        <f t="shared" si="56"/>
        <v>8.2618595071429155</v>
      </c>
      <c r="H108">
        <f t="shared" si="57"/>
        <v>0</v>
      </c>
      <c r="I108">
        <f t="shared" si="58"/>
        <v>3</v>
      </c>
      <c r="J108">
        <f t="shared" si="54"/>
        <v>0</v>
      </c>
      <c r="K108">
        <f t="shared" si="59"/>
        <v>0</v>
      </c>
      <c r="M108" t="s">
        <v>117</v>
      </c>
      <c r="Q108" t="s">
        <v>122</v>
      </c>
    </row>
    <row r="109" spans="1:17" x14ac:dyDescent="0.2">
      <c r="B109">
        <v>1</v>
      </c>
      <c r="C109">
        <v>0</v>
      </c>
      <c r="D109">
        <v>0</v>
      </c>
      <c r="E109">
        <f>LOG(5,2)</f>
        <v>2.3219280948873622</v>
      </c>
      <c r="F109">
        <f t="shared" si="55"/>
        <v>0.43067655807339306</v>
      </c>
      <c r="G109">
        <f t="shared" si="56"/>
        <v>8.6925360652163093</v>
      </c>
      <c r="H109">
        <f t="shared" si="57"/>
        <v>0</v>
      </c>
      <c r="I109">
        <f t="shared" si="58"/>
        <v>3</v>
      </c>
      <c r="J109">
        <f t="shared" si="54"/>
        <v>0</v>
      </c>
      <c r="K109">
        <f t="shared" si="59"/>
        <v>0</v>
      </c>
      <c r="M109" t="s">
        <v>116</v>
      </c>
      <c r="Q109" t="s">
        <v>116</v>
      </c>
    </row>
    <row r="110" spans="1:17" x14ac:dyDescent="0.2">
      <c r="M110" t="s">
        <v>118</v>
      </c>
      <c r="Q110" t="s">
        <v>123</v>
      </c>
    </row>
    <row r="111" spans="1:17" x14ac:dyDescent="0.2">
      <c r="M111" t="s">
        <v>116</v>
      </c>
      <c r="Q111" t="s">
        <v>116</v>
      </c>
    </row>
    <row r="112" spans="1:17" x14ac:dyDescent="0.2">
      <c r="I112">
        <f>I109/G109</f>
        <v>0.3451236759321224</v>
      </c>
      <c r="K112">
        <f>K109/G109</f>
        <v>0</v>
      </c>
      <c r="M112" t="s">
        <v>119</v>
      </c>
      <c r="Q112" t="s">
        <v>124</v>
      </c>
    </row>
    <row r="113" spans="13:17" x14ac:dyDescent="0.2">
      <c r="M113" t="s">
        <v>116</v>
      </c>
      <c r="Q113" t="s">
        <v>125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2017-03-17T20:59:59Z</dcterms:created>
  <dcterms:modified xsi:type="dcterms:W3CDTF">2017-03-17T22:51:00Z</dcterms:modified>
</cp:coreProperties>
</file>