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evselector/Documents/GitHub/statistics/"/>
    </mc:Choice>
  </mc:AlternateContent>
  <xr:revisionPtr revIDLastSave="0" documentId="13_ncr:1_{B0D30D1D-6A1D-B64C-A979-122F1D1B0119}" xr6:coauthVersionLast="47" xr6:coauthVersionMax="47" xr10:uidLastSave="{00000000-0000-0000-0000-000000000000}"/>
  <bookViews>
    <workbookView xWindow="5080" yWindow="2380" windowWidth="17320" windowHeight="15400" xr2:uid="{DB05E8BD-70B3-8442-A3B8-8588C6A6A9C4}"/>
  </bookViews>
  <sheets>
    <sheet name="paired-t-test" sheetId="1" r:id="rId1"/>
  </sheets>
  <definedNames>
    <definedName name="_xlchart.v1.0" hidden="1">'paired-t-test'!$D$2:$D$17</definedName>
    <definedName name="_xlchart.v1.1" hidden="1">'paired-t-test'!$D$2:$D$17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7" i="1" l="1"/>
  <c r="G16" i="1"/>
  <c r="G14" i="1"/>
  <c r="G7" i="1"/>
  <c r="G13" i="1"/>
  <c r="G12" i="1"/>
  <c r="G11" i="1"/>
</calcChain>
</file>

<file path=xl/sharedStrings.xml><?xml version="1.0" encoding="utf-8"?>
<sst xmlns="http://schemas.openxmlformats.org/spreadsheetml/2006/main" count="37" uniqueCount="37">
  <si>
    <t>Student</t>
  </si>
  <si>
    <t xml:space="preserve">Exam 1 </t>
  </si>
  <si>
    <t xml:space="preserve">Exam 2 </t>
  </si>
  <si>
    <t>Diff</t>
  </si>
  <si>
    <t>Bob</t>
  </si>
  <si>
    <t>Nina</t>
  </si>
  <si>
    <t>Tim</t>
  </si>
  <si>
    <t>Kate</t>
  </si>
  <si>
    <t>Alonzo</t>
  </si>
  <si>
    <t>Jose</t>
  </si>
  <si>
    <t>Nikhil</t>
  </si>
  <si>
    <t>Julia</t>
  </si>
  <si>
    <t>Tohru</t>
  </si>
  <si>
    <t>Michael</t>
  </si>
  <si>
    <t>Jean</t>
  </si>
  <si>
    <t>Indra</t>
  </si>
  <si>
    <t>Susan</t>
  </si>
  <si>
    <t>Allen</t>
  </si>
  <si>
    <t>Paul</t>
  </si>
  <si>
    <t>Edwina</t>
  </si>
  <si>
    <t>Mean</t>
  </si>
  <si>
    <t>Std Dev</t>
  </si>
  <si>
    <t>Std Err Mean</t>
  </si>
  <si>
    <t>SUM(D2:D17)/16</t>
  </si>
  <si>
    <t>STDEV.S(D2:D17)</t>
  </si>
  <si>
    <t>G3/SQRT(16)</t>
  </si>
  <si>
    <t>N</t>
  </si>
  <si>
    <t>DF</t>
  </si>
  <si>
    <t>G6-1</t>
  </si>
  <si>
    <t>t-statistics</t>
  </si>
  <si>
    <t>G11/G13</t>
  </si>
  <si>
    <t>t-val for 0.05</t>
  </si>
  <si>
    <t>Upper 95%</t>
  </si>
  <si>
    <t>Lower 95%</t>
  </si>
  <si>
    <t>G11 - G15*G13</t>
  </si>
  <si>
    <t>G11 + G15*G13</t>
  </si>
  <si>
    <t>https://www.youtube.com/watch?v=wy8GVt7Ityk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</si>
</sst>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8"/>
      <color rgb="FF007DC3"/>
      <name val="Avenir-light"/>
    </font>
    <font>
      <sz val="8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EFEFEF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1" xfId="0" applyFont="1" applyBorder="1" applyAlignment="1">
      <alignment horizontal="left" vertical="center" wrapText="1" readingOrder="1"/>
    </xf>
    <xf numFmtId="0" fontId="3" fillId="2" borderId="2" xfId="0" applyFont="1" applyFill="1" applyBorder="1" applyAlignment="1">
      <alignment horizontal="left" vertical="center" wrapText="1" readingOrder="1"/>
    </xf>
    <xf numFmtId="0" fontId="3" fillId="0" borderId="2" xfId="0" applyFont="1" applyBorder="1" applyAlignment="1">
      <alignment horizontal="left" vertical="center" wrapText="1" readingOrder="1"/>
    </xf>
    <xf numFmtId="0" fontId="1" fillId="0" borderId="0" xfId="0" applyFont="1" applyFill="1" applyBorder="1" applyAlignment="1">
      <alignment horizontal="left"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880AFDC9-9274-1547-9FD2-A2D825E434E9}">
          <cx:dataId val="0"/>
          <cx:layoutPr>
            <cx:binning intervalClosed="r">
              <cx:binCount val="8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317500</xdr:colOff>
      <xdr:row>20</xdr:row>
      <xdr:rowOff>0</xdr:rowOff>
    </xdr:from>
    <xdr:to>
      <xdr:col>5</xdr:col>
      <xdr:colOff>114300</xdr:colOff>
      <xdr:row>29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299CE6FA-B04A-3C3D-0E66-482364EAD67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68500" y="4064000"/>
              <a:ext cx="2273300" cy="1866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F6326E-E628-9B48-B7A9-C0A8EBD386E9}">
  <dimension ref="A1:I31"/>
  <sheetViews>
    <sheetView tabSelected="1" workbookViewId="0">
      <selection activeCell="G23" sqref="G23"/>
    </sheetView>
  </sheetViews>
  <sheetFormatPr baseColWidth="10" defaultRowHeight="16"/>
  <cols>
    <col min="8" max="8" width="4.5" customWidth="1"/>
    <col min="9" max="9" width="18.6640625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</row>
    <row r="2" spans="1:9">
      <c r="A2" s="2" t="s">
        <v>4</v>
      </c>
      <c r="B2" s="2">
        <v>63</v>
      </c>
      <c r="C2" s="2">
        <v>69</v>
      </c>
      <c r="D2" s="2">
        <v>6</v>
      </c>
    </row>
    <row r="3" spans="1:9">
      <c r="A3" s="3" t="s">
        <v>5</v>
      </c>
      <c r="B3" s="3">
        <v>65</v>
      </c>
      <c r="C3" s="3">
        <v>65</v>
      </c>
      <c r="D3" s="3">
        <v>0</v>
      </c>
    </row>
    <row r="4" spans="1:9">
      <c r="A4" s="2" t="s">
        <v>6</v>
      </c>
      <c r="B4" s="2">
        <v>56</v>
      </c>
      <c r="C4" s="2">
        <v>62</v>
      </c>
      <c r="D4" s="2">
        <v>6</v>
      </c>
    </row>
    <row r="5" spans="1:9">
      <c r="A5" s="3" t="s">
        <v>7</v>
      </c>
      <c r="B5" s="3">
        <v>100</v>
      </c>
      <c r="C5" s="3">
        <v>91</v>
      </c>
      <c r="D5" s="3">
        <v>-9</v>
      </c>
    </row>
    <row r="6" spans="1:9">
      <c r="A6" s="2" t="s">
        <v>8</v>
      </c>
      <c r="B6" s="2">
        <v>88</v>
      </c>
      <c r="C6" s="2">
        <v>78</v>
      </c>
      <c r="D6" s="2">
        <v>-10</v>
      </c>
      <c r="F6" t="s">
        <v>26</v>
      </c>
      <c r="G6" s="4">
        <v>16</v>
      </c>
    </row>
    <row r="7" spans="1:9">
      <c r="A7" s="3" t="s">
        <v>9</v>
      </c>
      <c r="B7" s="3">
        <v>83</v>
      </c>
      <c r="C7" s="3">
        <v>87</v>
      </c>
      <c r="D7" s="3">
        <v>4</v>
      </c>
      <c r="F7" t="s">
        <v>27</v>
      </c>
      <c r="G7">
        <f>G6-1</f>
        <v>15</v>
      </c>
      <c r="I7" t="s">
        <v>28</v>
      </c>
    </row>
    <row r="8" spans="1:9">
      <c r="A8" s="2" t="s">
        <v>10</v>
      </c>
      <c r="B8" s="2">
        <v>77</v>
      </c>
      <c r="C8" s="2">
        <v>79</v>
      </c>
      <c r="D8" s="2">
        <v>2</v>
      </c>
    </row>
    <row r="9" spans="1:9">
      <c r="A9" s="3" t="s">
        <v>11</v>
      </c>
      <c r="B9" s="3">
        <v>92</v>
      </c>
      <c r="C9" s="3">
        <v>88</v>
      </c>
      <c r="D9" s="3">
        <v>-4</v>
      </c>
    </row>
    <row r="10" spans="1:9">
      <c r="A10" s="2" t="s">
        <v>12</v>
      </c>
      <c r="B10" s="2">
        <v>90</v>
      </c>
      <c r="C10" s="2">
        <v>85</v>
      </c>
      <c r="D10" s="2">
        <v>-5</v>
      </c>
    </row>
    <row r="11" spans="1:9">
      <c r="A11" s="3" t="s">
        <v>13</v>
      </c>
      <c r="B11" s="3">
        <v>84</v>
      </c>
      <c r="C11" s="3">
        <v>92</v>
      </c>
      <c r="D11" s="3">
        <v>8</v>
      </c>
      <c r="F11" t="s">
        <v>20</v>
      </c>
      <c r="G11">
        <f>SUM(D2:D17)/16</f>
        <v>1.3125</v>
      </c>
      <c r="I11" t="s">
        <v>23</v>
      </c>
    </row>
    <row r="12" spans="1:9">
      <c r="A12" s="2" t="s">
        <v>14</v>
      </c>
      <c r="B12" s="2">
        <v>68</v>
      </c>
      <c r="C12" s="2">
        <v>69</v>
      </c>
      <c r="D12" s="2">
        <v>1</v>
      </c>
      <c r="F12" t="s">
        <v>21</v>
      </c>
      <c r="G12">
        <f>_xlfn.STDEV.S(D2:D17)</f>
        <v>7.0020830234057261</v>
      </c>
      <c r="I12" t="s">
        <v>24</v>
      </c>
    </row>
    <row r="13" spans="1:9">
      <c r="A13" s="3" t="s">
        <v>15</v>
      </c>
      <c r="B13" s="3">
        <v>74</v>
      </c>
      <c r="C13" s="3">
        <v>81</v>
      </c>
      <c r="D13" s="3">
        <v>7</v>
      </c>
      <c r="F13" t="s">
        <v>22</v>
      </c>
      <c r="G13">
        <f>G12/SQRT(16)</f>
        <v>1.7505207558514315</v>
      </c>
      <c r="I13" t="s">
        <v>25</v>
      </c>
    </row>
    <row r="14" spans="1:9">
      <c r="A14" s="2" t="s">
        <v>16</v>
      </c>
      <c r="B14" s="2">
        <v>87</v>
      </c>
      <c r="C14" s="2">
        <v>84</v>
      </c>
      <c r="D14" s="2">
        <v>-3</v>
      </c>
      <c r="F14" t="s">
        <v>29</v>
      </c>
      <c r="G14">
        <f>G11/G13</f>
        <v>0.7497768853141169</v>
      </c>
      <c r="I14" t="s">
        <v>30</v>
      </c>
    </row>
    <row r="15" spans="1:9">
      <c r="A15" s="3" t="s">
        <v>17</v>
      </c>
      <c r="B15" s="3">
        <v>64</v>
      </c>
      <c r="C15" s="3">
        <v>75</v>
      </c>
      <c r="D15" s="3">
        <v>11</v>
      </c>
      <c r="F15" t="s">
        <v>31</v>
      </c>
      <c r="G15" s="4">
        <v>2.1309999999999998</v>
      </c>
    </row>
    <row r="16" spans="1:9">
      <c r="A16" s="2" t="s">
        <v>18</v>
      </c>
      <c r="B16" s="2">
        <v>71</v>
      </c>
      <c r="C16" s="2">
        <v>84</v>
      </c>
      <c r="D16" s="2">
        <v>13</v>
      </c>
      <c r="F16" t="s">
        <v>32</v>
      </c>
      <c r="G16">
        <f>G11+G15*G13</f>
        <v>5.0428597307193996</v>
      </c>
      <c r="I16" t="s">
        <v>35</v>
      </c>
    </row>
    <row r="17" spans="1:9">
      <c r="A17" s="3" t="s">
        <v>19</v>
      </c>
      <c r="B17" s="3">
        <v>88</v>
      </c>
      <c r="C17" s="3">
        <v>82</v>
      </c>
      <c r="D17" s="3">
        <v>-6</v>
      </c>
      <c r="F17" t="s">
        <v>33</v>
      </c>
      <c r="G17">
        <f>G11-G15*G13</f>
        <v>-2.4178597307194001</v>
      </c>
      <c r="I17" t="s">
        <v>34</v>
      </c>
    </row>
    <row r="31" spans="1:9">
      <c r="A31" t="s">
        <v>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paired-t-test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2022-09-21T11:34:55Z</dcterms:created>
  <dcterms:modified xsi:type="dcterms:W3CDTF">2022-09-21T12:14:31Z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f518368-b969-4042-91d9-8939bd921da2_Enabled">
    <vt:lpwstr>true</vt:lpwstr>
  </property>
  <property fmtid="{D5CDD505-2E9C-101B-9397-08002B2CF9AE}" pid="3" name="MSIP_Label_4f518368-b969-4042-91d9-8939bd921da2_SetDate">
    <vt:lpwstr>2022-09-21T12:02:04Z</vt:lpwstr>
  </property>
  <property fmtid="{D5CDD505-2E9C-101B-9397-08002B2CF9AE}" pid="4" name="MSIP_Label_4f518368-b969-4042-91d9-8939bd921da2_Method">
    <vt:lpwstr>Standard</vt:lpwstr>
  </property>
  <property fmtid="{D5CDD505-2E9C-101B-9397-08002B2CF9AE}" pid="5" name="MSIP_Label_4f518368-b969-4042-91d9-8939bd921da2_Name">
    <vt:lpwstr>General</vt:lpwstr>
  </property>
  <property fmtid="{D5CDD505-2E9C-101B-9397-08002B2CF9AE}" pid="6" name="MSIP_Label_4f518368-b969-4042-91d9-8939bd921da2_SiteId">
    <vt:lpwstr>116e9905-19fc-428e-93d4-bcaffb833597</vt:lpwstr>
  </property>
  <property fmtid="{D5CDD505-2E9C-101B-9397-08002B2CF9AE}" pid="7" name="MSIP_Label_4f518368-b969-4042-91d9-8939bd921da2_ActionId">
    <vt:lpwstr>1b2edac4-fbfa-47ed-b8d0-90eb4a53ea37</vt:lpwstr>
  </property>
  <property fmtid="{D5CDD505-2E9C-101B-9397-08002B2CF9AE}" pid="8" name="MSIP_Label_4f518368-b969-4042-91d9-8939bd921da2_ContentBits">
    <vt:lpwstr>0</vt:lpwstr>
  </property>
</Properties>
</file>